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 firstSheet="12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K13" i="16" l="1"/>
  <c r="C42" i="1" l="1"/>
  <c r="D41" i="1" s="1"/>
  <c r="D39" i="1"/>
  <c r="D37" i="1"/>
  <c r="D34" i="1"/>
  <c r="D33" i="1"/>
  <c r="D30" i="1"/>
  <c r="D29" i="1"/>
  <c r="D26" i="1"/>
  <c r="D25" i="1"/>
  <c r="D22" i="1"/>
  <c r="D21" i="1"/>
  <c r="D20" i="1"/>
  <c r="D19" i="1"/>
  <c r="D18" i="1"/>
  <c r="D17" i="1"/>
  <c r="D16" i="1"/>
  <c r="D15" i="1"/>
  <c r="D14" i="1"/>
  <c r="D13" i="1"/>
  <c r="D11" i="1"/>
  <c r="C11" i="1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D27" i="1" l="1"/>
  <c r="D31" i="1"/>
  <c r="D35" i="1"/>
  <c r="D40" i="1"/>
  <c r="D24" i="1"/>
  <c r="D28" i="1"/>
  <c r="D32" i="1"/>
  <c r="D36" i="1"/>
  <c r="C43" i="1"/>
  <c r="C26" i="27"/>
  <c r="C12" i="27"/>
  <c r="C11" i="27" l="1"/>
</calcChain>
</file>

<file path=xl/sharedStrings.xml><?xml version="1.0" encoding="utf-8"?>
<sst xmlns="http://schemas.openxmlformats.org/spreadsheetml/2006/main" count="4454" uniqueCount="1225">
  <si>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</si>
  <si>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</si>
  <si>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</si>
  <si>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</si>
  <si>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</si>
  <si>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</si>
  <si>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</si>
  <si>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</si>
  <si>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</si>
  <si>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</si>
  <si>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</si>
  <si>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</si>
  <si>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</si>
  <si>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</si>
  <si>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</si>
  <si>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</si>
  <si>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</si>
  <si>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</si>
  <si>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</si>
  <si>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</si>
  <si>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</si>
  <si>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</si>
  <si>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</si>
  <si>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</si>
  <si>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</si>
  <si>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</si>
  <si>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</si>
  <si>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</si>
  <si>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</si>
  <si>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</si>
  <si>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</si>
  <si>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</si>
  <si>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</si>
  <si>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</si>
  <si>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</si>
  <si>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</si>
  <si>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</si>
  <si>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</si>
  <si>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</si>
  <si>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</si>
  <si>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</si>
  <si>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</si>
  <si>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</si>
  <si>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</si>
  <si>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</si>
  <si>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</si>
  <si>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</si>
  <si>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</si>
  <si>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</si>
  <si>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</si>
  <si>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</si>
  <si>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</si>
  <si>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</si>
  <si>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</si>
  <si>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</si>
  <si>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</si>
  <si>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</si>
  <si>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</si>
  <si>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</si>
  <si>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</si>
  <si>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</si>
  <si>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</si>
  <si>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</si>
  <si>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</si>
  <si>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</si>
  <si>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</si>
  <si>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</si>
  <si>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</si>
  <si>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</si>
  <si>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</si>
  <si>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</si>
  <si>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</si>
  <si>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</si>
  <si>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</si>
  <si>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</si>
  <si>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</si>
  <si>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</si>
  <si>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</si>
  <si>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</si>
  <si>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</si>
  <si>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</si>
  <si>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</si>
  <si>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</si>
  <si>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</si>
  <si>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</si>
  <si>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</si>
  <si>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</si>
  <si>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</si>
  <si>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</si>
  <si>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</si>
  <si>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</si>
  <si>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</si>
  <si>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</si>
  <si>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</si>
  <si>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</si>
  <si>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</si>
  <si>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</si>
  <si>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</si>
  <si>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</si>
  <si>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</si>
  <si>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</si>
  <si>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</si>
  <si>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</si>
  <si>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</si>
  <si>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</si>
  <si>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</si>
  <si>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</si>
  <si>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</si>
  <si>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</si>
  <si>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</si>
  <si>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</si>
  <si>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</si>
  <si>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</si>
  <si>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</si>
  <si>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</si>
  <si>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</si>
  <si>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</si>
  <si>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</si>
  <si>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</si>
  <si>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</si>
  <si>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</si>
  <si>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</si>
  <si>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</si>
  <si>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</si>
  <si>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</si>
  <si>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</si>
  <si>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</si>
  <si>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</si>
  <si>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</si>
  <si>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</si>
  <si>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</si>
  <si>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</si>
  <si>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</si>
  <si>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</si>
  <si>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</si>
  <si>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</si>
  <si>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</si>
  <si>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</si>
  <si>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</si>
  <si>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</si>
  <si>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</si>
  <si>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</si>
  <si>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</si>
  <si>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</si>
  <si>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</si>
  <si>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</si>
  <si>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</si>
  <si>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</si>
  <si>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</si>
  <si>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</si>
  <si>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</si>
  <si>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</si>
  <si>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</si>
  <si>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</si>
  <si>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</si>
  <si>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</si>
  <si>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</si>
  <si>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</si>
  <si>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</si>
  <si>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</si>
  <si>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</si>
  <si>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</si>
  <si>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</si>
  <si>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</si>
  <si>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</si>
  <si>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</si>
  <si>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</si>
  <si>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</si>
  <si>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</si>
  <si>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</si>
  <si>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</si>
  <si>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</si>
  <si>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</si>
  <si>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</si>
  <si>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</si>
  <si>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</si>
  <si>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</si>
  <si>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</si>
  <si>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</si>
  <si>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</si>
  <si>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</si>
  <si>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</si>
  <si>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</si>
  <si>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</si>
  <si>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</si>
  <si>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</si>
  <si>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</si>
  <si>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</si>
  <si>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</si>
  <si>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</si>
  <si>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</si>
  <si>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</si>
  <si>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</si>
  <si>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</si>
  <si>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</si>
  <si>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</si>
  <si>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</si>
  <si>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</si>
  <si>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הכשרה למקבלי קצבה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</si>
  <si>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</si>
  <si>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</si>
  <si>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</si>
  <si>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</si>
  <si>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</si>
  <si>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</si>
  <si>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</si>
  <si>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</si>
  <si>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</si>
  <si>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</si>
  <si>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</si>
  <si>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</si>
  <si>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</si>
  <si>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</si>
  <si>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</si>
  <si>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</si>
  <si>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</si>
  <si>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</si>
  <si>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</si>
  <si>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</si>
  <si>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</si>
  <si>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</si>
  <si>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</si>
  <si>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</si>
  <si>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</si>
  <si>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</si>
  <si>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</si>
  <si>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</si>
  <si>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</si>
  <si>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</si>
  <si>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</si>
  <si>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</si>
  <si>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</si>
  <si>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</si>
  <si>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</si>
  <si>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29/09/22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</si>
  <si>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</si>
  <si>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</si>
  <si>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</si>
  <si>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</si>
  <si>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</si>
  <si>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</si>
  <si>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</si>
  <si>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</si>
  <si>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07/06/22</t>
  </si>
  <si>
    <t>ממשל צמודה 1025- האוצר - ממשלתית צמודה</t>
  </si>
  <si>
    <t>1135912</t>
  </si>
  <si>
    <t>ממשלתי צמוד 0545</t>
  </si>
  <si>
    <t>1134865</t>
  </si>
  <si>
    <t>15/02/22</t>
  </si>
  <si>
    <t>סה"כ לא צמודות</t>
  </si>
  <si>
    <t>סה"כ מלווה קצר מועד</t>
  </si>
  <si>
    <t>מ.ק.מ  913- בנק ישראל- מק"מ</t>
  </si>
  <si>
    <t>8230914</t>
  </si>
  <si>
    <t>מ.ק.מ 1023- בנק ישראל- מק"מ</t>
  </si>
  <si>
    <t>8231029</t>
  </si>
  <si>
    <t>24/10/22</t>
  </si>
  <si>
    <t>מ.ק.מ.     1213- בנק ישראל- מק"מ</t>
  </si>
  <si>
    <t>8231219</t>
  </si>
  <si>
    <t>07/12/22</t>
  </si>
  <si>
    <t>מ.ק.מ.  223- בנק ישראל- מק"מ</t>
  </si>
  <si>
    <t>8830226</t>
  </si>
  <si>
    <t>20/02/22</t>
  </si>
  <si>
    <t>מ.ק.מ.  713- בנק ישראל- מק"מ</t>
  </si>
  <si>
    <t>8230716</t>
  </si>
  <si>
    <t>15/08/22</t>
  </si>
  <si>
    <t>מ.ק.מ. 1123- בנק ישראל- מק"מ</t>
  </si>
  <si>
    <t>8231128</t>
  </si>
  <si>
    <t>02/11/22</t>
  </si>
  <si>
    <t>מ.ק.מ. 813- בנק ישראל- מק"מ</t>
  </si>
  <si>
    <t>8230815</t>
  </si>
  <si>
    <t>04/08/22</t>
  </si>
  <si>
    <t>סה"כ שחר</t>
  </si>
  <si>
    <t>ממשל שקלי 1024- האוצר - ממשלתית שקלית</t>
  </si>
  <si>
    <t>1175777</t>
  </si>
  <si>
    <t>18/10/22</t>
  </si>
  <si>
    <t>ממשל שקלית 0347</t>
  </si>
  <si>
    <t>1140193</t>
  </si>
  <si>
    <t>28/03/22</t>
  </si>
  <si>
    <t>ממשל שקלית 0537- האוצר - ממשלתית שקלית</t>
  </si>
  <si>
    <t>1166180</t>
  </si>
  <si>
    <t>24/01/22</t>
  </si>
  <si>
    <t>ממשל שקלית 1123- האוצר - ממשלתית שקלית</t>
  </si>
  <si>
    <t>1155068</t>
  </si>
  <si>
    <t>15/09/20</t>
  </si>
  <si>
    <t>ממשלתי 0324- האוצר - ממשלתית שקלית</t>
  </si>
  <si>
    <t>1130848</t>
  </si>
  <si>
    <t>ממשק0142- האוצר - ממשלתית שקלית</t>
  </si>
  <si>
    <t>1125400</t>
  </si>
  <si>
    <t>30/12/21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</si>
  <si>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</si>
  <si>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</si>
  <si>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</si>
  <si>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</si>
  <si>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</si>
  <si>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</si>
  <si>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</si>
  <si>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</si>
  <si>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</si>
  <si>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</si>
  <si>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</si>
  <si>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</si>
  <si>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 אגח 64- מזרחי טפחות הנפ</t>
  </si>
  <si>
    <t>2310555</t>
  </si>
  <si>
    <t>520032046</t>
  </si>
  <si>
    <t>בנקים</t>
  </si>
  <si>
    <t>11/04/22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</si>
  <si>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</si>
  <si>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</si>
  <si>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</si>
  <si>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</si>
  <si>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</si>
  <si>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</si>
  <si>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</si>
  <si>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</si>
  <si>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</si>
  <si>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</si>
  <si>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</si>
  <si>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</si>
  <si>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</si>
  <si>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</si>
  <si>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</si>
  <si>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</si>
  <si>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</si>
  <si>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</si>
  <si>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</si>
  <si>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</si>
  <si>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</si>
  <si>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</si>
  <si>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</si>
  <si>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</si>
  <si>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</si>
  <si>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</si>
  <si>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</si>
  <si>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</si>
  <si>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</si>
  <si>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</si>
  <si>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23/01/18</t>
  </si>
  <si>
    <t>חשמל  אג"ח 31- חשמל</t>
  </si>
  <si>
    <t>6000285</t>
  </si>
  <si>
    <t>28/11/22</t>
  </si>
  <si>
    <t>חשמל אג27</t>
  </si>
  <si>
    <t>6000210</t>
  </si>
  <si>
    <t>29/03/20</t>
  </si>
  <si>
    <t>נתיבי הגז אג"ח ד- נתיבי הגז</t>
  </si>
  <si>
    <t>1147503</t>
  </si>
  <si>
    <t>513436394</t>
  </si>
  <si>
    <t>ilAA+</t>
  </si>
  <si>
    <t>25/05/22</t>
  </si>
  <si>
    <t>עזריאלי  אגח ז- עזריאלי קבוצה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</si>
  <si>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</si>
  <si>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</si>
  <si>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</si>
  <si>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</si>
  <si>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</si>
  <si>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</si>
  <si>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</si>
  <si>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</si>
  <si>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</si>
  <si>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אלרוב נדלן אגחו- אלרוב נדל"ן</t>
  </si>
  <si>
    <t>3870185</t>
  </si>
  <si>
    <t>520038894</t>
  </si>
  <si>
    <t>נדלן מניב בחו"ל</t>
  </si>
  <si>
    <t>ilAA</t>
  </si>
  <si>
    <t>28/11/21</t>
  </si>
  <si>
    <t>ארפורט סיטי אג"ח 5- איירפורט סיטי</t>
  </si>
  <si>
    <t>1133487</t>
  </si>
  <si>
    <t>511659401</t>
  </si>
  <si>
    <t>23/12/20</t>
  </si>
  <si>
    <t>גב ים אגח י- גב ים</t>
  </si>
  <si>
    <t>7590284</t>
  </si>
  <si>
    <t>520001736</t>
  </si>
  <si>
    <t>12/04/22</t>
  </si>
  <si>
    <t>מבני תעש  אגח כ- מבנה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</si>
  <si>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</si>
  <si>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</si>
  <si>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</si>
  <si>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</si>
  <si>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</si>
  <si>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</si>
  <si>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</si>
  <si>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</si>
  <si>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</si>
  <si>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</si>
  <si>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</si>
  <si>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</si>
  <si>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</si>
  <si>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ריט אג"ח 4- 1 ריט</t>
  </si>
  <si>
    <t>1129899</t>
  </si>
  <si>
    <t>513821488</t>
  </si>
  <si>
    <t>27/02/19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</si>
  <si>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</si>
  <si>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</si>
  <si>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</si>
  <si>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</si>
  <si>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</si>
  <si>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</si>
  <si>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</si>
  <si>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</si>
  <si>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</si>
  <si>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</si>
  <si>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</si>
  <si>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</si>
  <si>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</si>
  <si>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</si>
  <si>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</si>
  <si>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</si>
  <si>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</si>
  <si>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</si>
  <si>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</si>
  <si>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</si>
  <si>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</si>
  <si>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</si>
  <si>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</si>
  <si>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</si>
  <si>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</si>
  <si>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</si>
  <si>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</si>
  <si>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08/12/20</t>
  </si>
  <si>
    <t>אזורים אג15- אזורים</t>
  </si>
  <si>
    <t>7150451</t>
  </si>
  <si>
    <t>520025990</t>
  </si>
  <si>
    <t>בנייה</t>
  </si>
  <si>
    <t>A1.il</t>
  </si>
  <si>
    <t>גירון  אגח ח- גירון פיתוח</t>
  </si>
  <si>
    <t>1183151</t>
  </si>
  <si>
    <t>520044520</t>
  </si>
  <si>
    <t>30/03/22</t>
  </si>
  <si>
    <t>מגה אור  אגח  י- מגה אור</t>
  </si>
  <si>
    <t>1178367</t>
  </si>
  <si>
    <t>513257873</t>
  </si>
  <si>
    <t>ilA+</t>
  </si>
  <si>
    <t>12/07/21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</si>
  <si>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</si>
  <si>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</si>
  <si>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</si>
  <si>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</si>
  <si>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</si>
  <si>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</si>
  <si>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</si>
  <si>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</si>
  <si>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</si>
  <si>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</si>
  <si>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</si>
  <si>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</si>
  <si>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</si>
  <si>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</si>
  <si>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אספן גרופ אגח ט- אספן גרופ</t>
  </si>
  <si>
    <t>3130424</t>
  </si>
  <si>
    <t>520037540</t>
  </si>
  <si>
    <t>ilA</t>
  </si>
  <si>
    <t>19/10/21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</si>
  <si>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</si>
  <si>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</si>
  <si>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</si>
  <si>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</si>
  <si>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</si>
  <si>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</si>
  <si>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25/12/18</t>
  </si>
  <si>
    <t>אשטרום קב אגח ד- אשטרום קבוצה</t>
  </si>
  <si>
    <t>1182989</t>
  </si>
  <si>
    <t>510381601</t>
  </si>
  <si>
    <t>27/12/21</t>
  </si>
  <si>
    <t>שיכון ובינוי אג 9- שיכון ובינוי</t>
  </si>
  <si>
    <t>1167386</t>
  </si>
  <si>
    <t>520036104</t>
  </si>
  <si>
    <t>שיכון ובינוי אג8- שיכון ובינוי</t>
  </si>
  <si>
    <t>1135888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</si>
  <si>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</si>
  <si>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</si>
  <si>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</si>
  <si>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</si>
  <si>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</si>
  <si>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</si>
  <si>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</si>
  <si>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</si>
  <si>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</si>
  <si>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</si>
  <si>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לאומי מסחרי 3- לאומי</t>
  </si>
  <si>
    <t>1189364</t>
  </si>
  <si>
    <t>520018078</t>
  </si>
  <si>
    <t>12/09/22</t>
  </si>
  <si>
    <t>נמלי ישראל אג"ח ג- נמלי ישראל</t>
  </si>
  <si>
    <t>1145580</t>
  </si>
  <si>
    <t>פועלים  אגח 101- פועלים</t>
  </si>
  <si>
    <t>1191337</t>
  </si>
  <si>
    <t>שטראוס    אגח ה- שטראוס גרופ</t>
  </si>
  <si>
    <t>7460389</t>
  </si>
  <si>
    <t>520003781</t>
  </si>
  <si>
    <t>מזון</t>
  </si>
  <si>
    <t>24/05/22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</si>
  <si>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</si>
  <si>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</si>
  <si>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</si>
  <si>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</si>
  <si>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</si>
  <si>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</si>
  <si>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</si>
  <si>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</si>
  <si>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</si>
  <si>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</si>
  <si>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</si>
  <si>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</si>
  <si>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</si>
  <si>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סאמיט     אגח י- סאמיט</t>
  </si>
  <si>
    <t>1143395</t>
  </si>
  <si>
    <t>520043720</t>
  </si>
  <si>
    <t>אלוני חץ אגח יג- אלוני חץ</t>
  </si>
  <si>
    <t>1189406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</si>
  <si>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</si>
  <si>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</si>
  <si>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</si>
  <si>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</si>
  <si>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</si>
  <si>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</si>
  <si>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</si>
  <si>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</si>
  <si>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</si>
  <si>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פניקס הון אגח יא- הפניקס גיוסי הון</t>
  </si>
  <si>
    <t>1159359</t>
  </si>
  <si>
    <t>514290345</t>
  </si>
  <si>
    <t>31/07/22</t>
  </si>
  <si>
    <t>אלון רבוע אגח ו- אלון רבוע כחול</t>
  </si>
  <si>
    <t>1169127</t>
  </si>
  <si>
    <t>520042847</t>
  </si>
  <si>
    <t>השקעה ואחזקות</t>
  </si>
  <si>
    <t>20/04/21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</si>
  <si>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</si>
  <si>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</si>
  <si>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</si>
  <si>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</si>
  <si>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</si>
  <si>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</si>
  <si>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</si>
  <si>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מגדל הון אגח ט- מגדל ביטוח הון</t>
  </si>
  <si>
    <t>1185628</t>
  </si>
  <si>
    <t>513230029</t>
  </si>
  <si>
    <t>13/07/22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</si>
  <si>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</si>
  <si>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</si>
  <si>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</si>
  <si>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</si>
  <si>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</si>
  <si>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</si>
  <si>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</si>
  <si>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</si>
  <si>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</si>
  <si>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</si>
  <si>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25/07/19</t>
  </si>
  <si>
    <t>אלון רבוע אגח ד- אלון רבוע כחול</t>
  </si>
  <si>
    <t>1139583</t>
  </si>
  <si>
    <t>01/02/18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</si>
  <si>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</si>
  <si>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</si>
  <si>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</si>
  <si>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</si>
  <si>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</si>
  <si>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</si>
  <si>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</si>
  <si>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</si>
  <si>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</si>
  <si>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אפי נכסים אגח יב- אפי נכסים</t>
  </si>
  <si>
    <t>1173764</t>
  </si>
  <si>
    <t>09/03/21</t>
  </si>
  <si>
    <t>אפריקה מג אגח ה- אפריקה מגורים</t>
  </si>
  <si>
    <t>1162825</t>
  </si>
  <si>
    <t>520034760</t>
  </si>
  <si>
    <t>12/12/22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</si>
  <si>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</si>
  <si>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</si>
  <si>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</si>
  <si>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</si>
  <si>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</si>
  <si>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</si>
  <si>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בתי זיקוק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</si>
  <si>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</si>
  <si>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</si>
  <si>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</si>
  <si>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</si>
  <si>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</si>
  <si>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</si>
  <si>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</si>
  <si>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</si>
  <si>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חברה לישראל אגח 15- חברה לישראל</t>
  </si>
  <si>
    <t>5760327</t>
  </si>
  <si>
    <t>520028010</t>
  </si>
  <si>
    <t>06/10/22</t>
  </si>
  <si>
    <t>נכסים ובנין אגח ט- נכסים ובנין</t>
  </si>
  <si>
    <t>6990212</t>
  </si>
  <si>
    <t>520025438</t>
  </si>
  <si>
    <t>סאות'רן אג"ח ג- סאותרן פרופרטיס</t>
  </si>
  <si>
    <t>1159474</t>
  </si>
  <si>
    <t>1921080</t>
  </si>
  <si>
    <t>05/01/21</t>
  </si>
  <si>
    <t>אאורה אגח יד- אאורה</t>
  </si>
  <si>
    <t>3730488</t>
  </si>
  <si>
    <t>520038274</t>
  </si>
  <si>
    <t>04/07/19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</si>
  <si>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</si>
  <si>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</si>
  <si>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</si>
  <si>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</si>
  <si>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</si>
  <si>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</si>
  <si>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</si>
  <si>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צמח המרמן אגח ו- צמח המרמן</t>
  </si>
  <si>
    <t>1158633</t>
  </si>
  <si>
    <t>512531203</t>
  </si>
  <si>
    <t>Baa1.il</t>
  </si>
  <si>
    <t>03/07/19</t>
  </si>
  <si>
    <t>צמח המרמן אגח ז- צמח המרמן</t>
  </si>
  <si>
    <t>1186402</t>
  </si>
  <si>
    <t>12/05/22</t>
  </si>
  <si>
    <t>אורון  אגח ב- אורון קבוצה</t>
  </si>
  <si>
    <t>1160571</t>
  </si>
  <si>
    <t>513432765</t>
  </si>
  <si>
    <t>ilBBB</t>
  </si>
  <si>
    <t>17/06/21</t>
  </si>
  <si>
    <t>ישראל קנדה אגח ז- ישראל קנדה</t>
  </si>
  <si>
    <t>4340212</t>
  </si>
  <si>
    <t>520039298</t>
  </si>
  <si>
    <t>לא מדורג</t>
  </si>
  <si>
    <t>05/09/22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</si>
  <si>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</si>
  <si>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</si>
  <si>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</si>
  <si>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</si>
  <si>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</si>
  <si>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</si>
  <si>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</si>
  <si>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</si>
  <si>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</si>
  <si>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02/08/22</t>
  </si>
  <si>
    <t>סאפיינס   אגח ב- סאפיינס</t>
  </si>
  <si>
    <t>1141936</t>
  </si>
  <si>
    <t>53368</t>
  </si>
  <si>
    <t>14/09/17</t>
  </si>
  <si>
    <t>שמוס  אג"ח א- שמוס</t>
  </si>
  <si>
    <t>1155951</t>
  </si>
  <si>
    <t>11111116</t>
  </si>
  <si>
    <t>29/09/20</t>
  </si>
  <si>
    <t>תמר פטרו  אגח א- תמר פטרוליום</t>
  </si>
  <si>
    <t>1141332</t>
  </si>
  <si>
    <t>515334662</t>
  </si>
  <si>
    <t>20/10/21</t>
  </si>
  <si>
    <t>בזן       אגח ט- בתי זיקוק</t>
  </si>
  <si>
    <t>2590461</t>
  </si>
  <si>
    <t>27/04/17</t>
  </si>
  <si>
    <t>חברה לישראל אג"ח 13</t>
  </si>
  <si>
    <t>5760269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</si>
  <si>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</si>
  <si>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</si>
  <si>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</si>
  <si>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</si>
  <si>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</si>
  <si>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</si>
  <si>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</si>
  <si>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</si>
  <si>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</si>
  <si>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</si>
  <si>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MU 6.75 01/11/29- MICRON TECHNOLOGY</t>
  </si>
  <si>
    <t>US595112BV48</t>
  </si>
  <si>
    <t>5084</t>
  </si>
  <si>
    <t>Semiconductors &amp; Semicon Equip</t>
  </si>
  <si>
    <t>BBB-</t>
  </si>
  <si>
    <t>08/11/22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</si>
  <si>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</si>
  <si>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</si>
  <si>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</si>
  <si>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</si>
  <si>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</si>
  <si>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</si>
  <si>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</si>
  <si>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</si>
  <si>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</si>
  <si>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</si>
  <si>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</si>
  <si>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</si>
  <si>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</si>
  <si>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</si>
  <si>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</si>
  <si>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</si>
  <si>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</si>
  <si>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</si>
  <si>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</si>
  <si>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</si>
  <si>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</si>
  <si>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</si>
  <si>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</si>
  <si>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</si>
  <si>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</si>
  <si>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</si>
  <si>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</si>
  <si>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</si>
  <si>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</si>
  <si>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</si>
  <si>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</si>
  <si>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</si>
  <si>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</si>
  <si>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</si>
  <si>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</si>
  <si>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</si>
  <si>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</si>
  <si>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</si>
  <si>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</si>
  <si>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</si>
  <si>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</si>
  <si>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</si>
  <si>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</si>
  <si>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</si>
  <si>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ניו-מד אנרג'י יהש- דלק קידוחים יהש</t>
  </si>
  <si>
    <t>475020</t>
  </si>
  <si>
    <t>550013098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</si>
  <si>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</si>
  <si>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</si>
  <si>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</si>
  <si>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</si>
  <si>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</si>
  <si>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</si>
  <si>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</si>
  <si>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</si>
  <si>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</si>
  <si>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</si>
  <si>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</si>
  <si>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</si>
  <si>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</si>
  <si>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</si>
  <si>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</si>
  <si>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</si>
  <si>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</si>
  <si>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</si>
  <si>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</si>
  <si>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</si>
  <si>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</si>
  <si>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</si>
  <si>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</si>
  <si>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</si>
  <si>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</si>
  <si>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</si>
  <si>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</si>
  <si>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</si>
  <si>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</si>
  <si>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</si>
  <si>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</si>
  <si>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</si>
  <si>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</si>
  <si>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שוב אנרגיה- שוב אנרגיה</t>
  </si>
  <si>
    <t>1188242</t>
  </si>
  <si>
    <t>510459928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</si>
  <si>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</si>
  <si>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</si>
  <si>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</si>
  <si>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</si>
  <si>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</si>
  <si>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</si>
  <si>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</si>
  <si>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</si>
  <si>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</si>
  <si>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</si>
  <si>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</si>
  <si>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</si>
  <si>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</si>
  <si>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</si>
  <si>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</si>
  <si>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אלקטרה נדלן- אלקטרה נדל"ן</t>
  </si>
  <si>
    <t>1094044</t>
  </si>
  <si>
    <t>510607328</t>
  </si>
  <si>
    <t>סאמיט- סאמיט</t>
  </si>
  <si>
    <t>1081686</t>
  </si>
  <si>
    <t>ריט 1- 1 ריט</t>
  </si>
  <si>
    <t>1098920</t>
  </si>
  <si>
    <t>מגה אור- מגה אור</t>
  </si>
  <si>
    <t>1104488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</si>
  <si>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</si>
  <si>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</si>
  <si>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</si>
  <si>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</si>
  <si>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</si>
  <si>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</si>
  <si>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</si>
  <si>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</si>
  <si>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</si>
  <si>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</si>
  <si>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</si>
  <si>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</si>
  <si>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פיננסים- אלטשולר שחם פנ</t>
  </si>
  <si>
    <t>1184936</t>
  </si>
  <si>
    <t>516508603</t>
  </si>
  <si>
    <t>ישראכרט- ישראכרט</t>
  </si>
  <si>
    <t>1157403</t>
  </si>
  <si>
    <t>נאייקס- נאייקס</t>
  </si>
  <si>
    <t>1175116</t>
  </si>
  <si>
    <t>513639013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</si>
  <si>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</si>
  <si>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</si>
  <si>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</si>
  <si>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</si>
  <si>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</si>
  <si>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</si>
  <si>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אימאג'סט- 'אימאג'סט אינט</t>
  </si>
  <si>
    <t>1183813</t>
  </si>
  <si>
    <t>512737560</t>
  </si>
  <si>
    <t>חנן מור- חנן מור</t>
  </si>
  <si>
    <t>1102532</t>
  </si>
  <si>
    <t>513605519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</si>
  <si>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</si>
  <si>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</si>
  <si>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</si>
  <si>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</si>
  <si>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</si>
  <si>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</si>
  <si>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</si>
  <si>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</si>
  <si>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</si>
  <si>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</si>
  <si>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</si>
  <si>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</si>
  <si>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</si>
  <si>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</si>
  <si>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</si>
  <si>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</si>
  <si>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ג'נסל- ג'נסל</t>
  </si>
  <si>
    <t>1169689</t>
  </si>
  <si>
    <t>514579887</t>
  </si>
  <si>
    <t>סה"כ call 001 אופציות</t>
  </si>
  <si>
    <t>PERION NETWORK</t>
  </si>
  <si>
    <t>IL0010958192</t>
  </si>
  <si>
    <t>NASDAQ</t>
  </si>
  <si>
    <t>5277</t>
  </si>
  <si>
    <t>Software &amp; Services</t>
  </si>
  <si>
    <t>REE AUTOMOTIVE- REE</t>
  </si>
  <si>
    <t>IL0011786154</t>
  </si>
  <si>
    <t>514557339</t>
  </si>
  <si>
    <t>ARBE ROBITICS- Arbe Robotics</t>
  </si>
  <si>
    <t>IL0011796625</t>
  </si>
  <si>
    <t>515333128</t>
  </si>
  <si>
    <t>Technology Hardware &amp; Equip</t>
  </si>
  <si>
    <t>LEONARDO DRS- LEONARDO DRS</t>
  </si>
  <si>
    <t>US52661A1088</t>
  </si>
  <si>
    <t>253583</t>
  </si>
  <si>
    <t>AEROSPACE &amp; DEFENSE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</si>
  <si>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</si>
  <si>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</si>
  <si>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</si>
  <si>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</si>
  <si>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</si>
  <si>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</si>
  <si>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</si>
  <si>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NVIDIA CORP - NVDA</t>
  </si>
  <si>
    <t>US67066G1040</t>
  </si>
  <si>
    <t>4967</t>
  </si>
  <si>
    <t>TSM - TAIWAN SEMICONDUCTOR- TAIWAN SEMI</t>
  </si>
  <si>
    <t>us8740391003</t>
  </si>
  <si>
    <t>5088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</si>
  <si>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</si>
  <si>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</si>
  <si>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</si>
  <si>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</si>
  <si>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</si>
  <si>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</si>
  <si>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</si>
  <si>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</si>
  <si>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</si>
  <si>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</si>
  <si>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</si>
  <si>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</si>
  <si>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</si>
  <si>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</si>
  <si>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MTF סל (4A) ת"א-בנייה- מגדל קרנות נאמנ</t>
  </si>
  <si>
    <t>1165653</t>
  </si>
  <si>
    <t>511303661</t>
  </si>
  <si>
    <t>מניות</t>
  </si>
  <si>
    <t>תכלית סל (4A) ת"א בנקים- מיטב קרנות נאמנ</t>
  </si>
  <si>
    <t>1143726</t>
  </si>
  <si>
    <t>513534974</t>
  </si>
  <si>
    <t>תכלית סל (A4) ת"א 35- מיטב קרנות נאמנ</t>
  </si>
  <si>
    <t>1143700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</si>
  <si>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</si>
  <si>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</si>
  <si>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</si>
  <si>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</si>
  <si>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</si>
  <si>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</si>
  <si>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מור סל S&amp;P 500 מנוטרלת מט"ח- מור קרנות נאמנ</t>
  </si>
  <si>
    <t>1165828</t>
  </si>
  <si>
    <t>514884485</t>
  </si>
  <si>
    <t>תכלית S&amp;P500</t>
  </si>
  <si>
    <t>1144385</t>
  </si>
  <si>
    <t>פסגות DAX 30 מנוטרל- פסגות קרנות נאמ</t>
  </si>
  <si>
    <t>1149830</t>
  </si>
  <si>
    <t>513765339</t>
  </si>
  <si>
    <t>פסגות S&amp;P 500 מנוטרלת מט"ח- פסגות קרנות נאמ</t>
  </si>
  <si>
    <t>1148436</t>
  </si>
  <si>
    <t>FTSE CHINA 50 (D4) ETF קסם- קסם קרנות נאמנו</t>
  </si>
  <si>
    <t>1146521</t>
  </si>
  <si>
    <t>Indxx China Internet (4D) ETF קסם- קסם קרנות נאמנו</t>
  </si>
  <si>
    <t>1170844</t>
  </si>
  <si>
    <t>קסם DAX 30 ETF- קסם קרנות נאמנו</t>
  </si>
  <si>
    <t>1146513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</si>
  <si>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</si>
  <si>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</si>
  <si>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</si>
  <si>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</si>
  <si>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</si>
  <si>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הראל סל (00) תל בונד שקלי- הראל קרנות מדד</t>
  </si>
  <si>
    <t>1150523</t>
  </si>
  <si>
    <t>511776783</t>
  </si>
  <si>
    <t>אג"ח</t>
  </si>
  <si>
    <t>תכלית תל בונד שקלי סד.2- מיטב קרנות נאמנ</t>
  </si>
  <si>
    <t>1145184</t>
  </si>
  <si>
    <t>פסגות EFT (00) תל בונד 20- פסגות קרנות נאמ</t>
  </si>
  <si>
    <t>1147958</t>
  </si>
  <si>
    <t>פסגות סל תל בונד 60 סדרה 3- פסגות קרנות נאמ</t>
  </si>
  <si>
    <t>1148006</t>
  </si>
  <si>
    <t>קסם בונד צמוד בנקים- קסם קרנות נאמנו</t>
  </si>
  <si>
    <t>1146281</t>
  </si>
  <si>
    <t>קסם תל בונד 20- קסם קרנות נאמנו</t>
  </si>
  <si>
    <t>1145960</t>
  </si>
  <si>
    <t>קסם תל בונד 60- קסם קרנות נאמנו</t>
  </si>
  <si>
    <t>1146232</t>
  </si>
  <si>
    <t>סה"כ שמחקות מדדים אחרים בחו"ל</t>
  </si>
  <si>
    <t>סה"כ short</t>
  </si>
  <si>
    <t>סה"כ שמחקות מדדי מניות</t>
  </si>
  <si>
    <t>ARK INNOVATION ETF- ARK INVESTMENT MANAGEMENT</t>
  </si>
  <si>
    <t>US00214Q1040</t>
  </si>
  <si>
    <t>5346</t>
  </si>
  <si>
    <t>EWY - SOUTH KOREA- BlackRock</t>
  </si>
  <si>
    <t>US4642867729</t>
  </si>
  <si>
    <t>2235</t>
  </si>
  <si>
    <t>RSP-S&amp;P 500 EQUAL WEI- Guggenheim Funds</t>
  </si>
  <si>
    <t>US46137V3574</t>
  </si>
  <si>
    <t>4205</t>
  </si>
  <si>
    <t>Invesco KBW Bank ETF- INVESCO POWERSHARES</t>
  </si>
  <si>
    <t>US46138E6288</t>
  </si>
  <si>
    <t>1290</t>
  </si>
  <si>
    <t>QQQQ - Nasdaq 100- INVESCO POWERSHARES</t>
  </si>
  <si>
    <t>US46090E1038</t>
  </si>
  <si>
    <t>DAXEX  GY - DAX- ISHARES</t>
  </si>
  <si>
    <t>DE0005933931</t>
  </si>
  <si>
    <t>4601</t>
  </si>
  <si>
    <t>ISHARE JAPAN EWJ- ISHARES</t>
  </si>
  <si>
    <t>US46434G8226</t>
  </si>
  <si>
    <t>IWM - RUSSELL 2000- ISHARES</t>
  </si>
  <si>
    <t>US4642876555</t>
  </si>
  <si>
    <t>JETS ETF- JETS</t>
  </si>
  <si>
    <t>US26922A8421</t>
  </si>
  <si>
    <t>4992</t>
  </si>
  <si>
    <t>SPY - S&amp;P 500</t>
  </si>
  <si>
    <t>US78462F1030</t>
  </si>
  <si>
    <t>4640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</si>
  <si>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</si>
  <si>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</si>
  <si>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</si>
  <si>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</si>
  <si>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</si>
  <si>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</si>
  <si>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</si>
  <si>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</si>
  <si>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</si>
  <si>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</si>
  <si>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</si>
  <si>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</si>
  <si>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</si>
  <si>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</si>
  <si>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</si>
  <si>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</si>
  <si>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</si>
  <si>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סה"כ כתבי אופציות בישראל</t>
  </si>
  <si>
    <t>אייספאק 1  אפ 1_10/12/2023- איי ספאק</t>
  </si>
  <si>
    <t>1179613</t>
  </si>
  <si>
    <t>אלמדה  אופציה 2 10/10/23</t>
  </si>
  <si>
    <t>1168988</t>
  </si>
  <si>
    <t>פליינג ספרק אופציה 1 04/03/2024- פליינג ספארק</t>
  </si>
  <si>
    <t>1173590</t>
  </si>
  <si>
    <t>פודטק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</si>
  <si>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</si>
  <si>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</si>
  <si>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</si>
  <si>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</si>
  <si>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</si>
  <si>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</si>
  <si>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</si>
  <si>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</si>
  <si>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</si>
  <si>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NASDAQ 100 MINI - NQH3 - 17/03/2023</t>
  </si>
  <si>
    <t>BBG013ZHH944</t>
  </si>
  <si>
    <t>S&amp;P500 EMINI  ESH3 17/03/23</t>
  </si>
  <si>
    <t>BBG011BQCMM0</t>
  </si>
  <si>
    <t>US TREASURY NOTE 2 YEAR- TUH3 -31/03/23</t>
  </si>
  <si>
    <t>BBG018JV8511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</si>
  <si>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</si>
  <si>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</si>
  <si>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</si>
  <si>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</si>
  <si>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</si>
  <si>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</si>
  <si>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</si>
  <si>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</si>
  <si>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</si>
  <si>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</si>
  <si>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</si>
  <si>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</si>
  <si>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</si>
  <si>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</si>
  <si>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</si>
  <si>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</si>
  <si>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</si>
  <si>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</si>
  <si>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</si>
  <si>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</si>
  <si>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</si>
  <si>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</si>
  <si>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</si>
  <si>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מסחר</t>
  </si>
  <si>
    <t>14/01/20</t>
  </si>
  <si>
    <t>SMART SHOOTER LTD-מניה לא סחירה- סמארט שוטר</t>
  </si>
  <si>
    <t>74213</t>
  </si>
  <si>
    <t>514615590</t>
  </si>
  <si>
    <t>איי.איי.אם. יהש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</si>
  <si>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</si>
  <si>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</si>
  <si>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</si>
  <si>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</si>
  <si>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</si>
  <si>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</si>
  <si>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</si>
  <si>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</si>
  <si>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</si>
  <si>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</si>
  <si>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דאון טאון חיפה-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</si>
  <si>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</si>
  <si>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</si>
  <si>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</si>
  <si>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</si>
  <si>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</si>
  <si>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</si>
  <si>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</si>
  <si>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</si>
  <si>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</si>
  <si>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</si>
  <si>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</si>
  <si>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Real Estate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</si>
  <si>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</si>
  <si>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</si>
  <si>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</si>
  <si>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</si>
  <si>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</si>
  <si>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</si>
  <si>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</si>
  <si>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</si>
  <si>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</si>
  <si>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11/10/22</t>
  </si>
  <si>
    <t>First Time 3- First Time</t>
  </si>
  <si>
    <t>ION CROSS OVER קרן- ION</t>
  </si>
  <si>
    <t>07/07/20</t>
  </si>
  <si>
    <t>קרן ION CROSS OVER 2- ION</t>
  </si>
  <si>
    <t>ורטקס אופרטיוניטי 2- ורטקס אופרטיוניטי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</si>
  <si>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</si>
  <si>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</si>
  <si>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</si>
  <si>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</si>
  <si>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</si>
  <si>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</si>
  <si>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</si>
  <si>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</si>
  <si>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</si>
  <si>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</si>
  <si>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</si>
  <si>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14/12/22</t>
  </si>
  <si>
    <t>קרן 3 JTLV- קרן JTLV 3</t>
  </si>
  <si>
    <t>02/10/22</t>
  </si>
  <si>
    <t>סה"כ קרנות השקעה אחרות</t>
  </si>
  <si>
    <t>קרן גיזה הלוואות מורכבות- קרן גיזה חוב</t>
  </si>
  <si>
    <t>15/12/22</t>
  </si>
  <si>
    <t>קרן להב 3- קרן להב</t>
  </si>
  <si>
    <t>18/12/22</t>
  </si>
  <si>
    <t>קרן קוגיטו 2- קרן קוגיטו</t>
  </si>
  <si>
    <t>קרן ריאלטי חוב 4- קרן ריאלטי חוב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</si>
  <si>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</si>
  <si>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</si>
  <si>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</si>
  <si>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</si>
  <si>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</si>
  <si>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קרן הליוס 4- קרן הליוס</t>
  </si>
  <si>
    <t>13/06/22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</si>
  <si>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</si>
  <si>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</si>
  <si>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</si>
  <si>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</si>
  <si>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</si>
  <si>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</si>
  <si>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</si>
  <si>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</si>
  <si>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31/08/22</t>
  </si>
  <si>
    <t>סה"כ קרנות גידור בחו"ל</t>
  </si>
  <si>
    <t>קרן דפנה- DAFNA INTERNATIONAL FUND</t>
  </si>
  <si>
    <t>23/04/19</t>
  </si>
  <si>
    <t>Sphera Biotech FUND- Sphera Biotech FUND</t>
  </si>
  <si>
    <t>14/12/20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</si>
  <si>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</si>
  <si>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</si>
  <si>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</si>
  <si>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</si>
  <si>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</si>
  <si>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</si>
  <si>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</si>
  <si>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</si>
  <si>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</si>
  <si>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</si>
  <si>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24/11/22</t>
  </si>
  <si>
    <t>LCN Sterling Fund SLP- LCN Sterling Fund SLP</t>
  </si>
  <si>
    <t>01/09/22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</si>
  <si>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</si>
  <si>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</si>
  <si>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</si>
  <si>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</si>
  <si>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</si>
  <si>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</si>
  <si>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</si>
  <si>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</si>
  <si>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</si>
  <si>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</si>
  <si>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</si>
  <si>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19/12/22</t>
  </si>
  <si>
    <t>קרן COLLER 8 (Phoenix Value CIP) - קרן COLLER 8</t>
  </si>
  <si>
    <t>13/12/22</t>
  </si>
  <si>
    <t>קרן ויולה קרדיט 6- קרן ויולה</t>
  </si>
  <si>
    <t>Fattal European Partnership II- Fattal European Partnership II</t>
  </si>
  <si>
    <t>20/12/22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</si>
  <si>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</si>
  <si>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</si>
  <si>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</si>
  <si>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</si>
  <si>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</si>
  <si>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</si>
  <si>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26/04/22</t>
  </si>
  <si>
    <t>סה"כ מט"ח/מט"ח</t>
  </si>
  <si>
    <t>פורוורד אירו/שקל 3.4435 24/01/23 154182</t>
  </si>
  <si>
    <t>154182</t>
  </si>
  <si>
    <t>20/09/22</t>
  </si>
  <si>
    <t>פורוורד אירו/שקל 3.4451 24/01/23 154186</t>
  </si>
  <si>
    <t>154186</t>
  </si>
  <si>
    <t>פורוורד דולר/שקל 3.4060 24/01/23 154181</t>
  </si>
  <si>
    <t>154181</t>
  </si>
  <si>
    <t>פורוורד דולר/שקל 3.4847 24/01/23 154205</t>
  </si>
  <si>
    <t>154205</t>
  </si>
  <si>
    <t>27/10/22</t>
  </si>
  <si>
    <t>פורוורד ליש"ט/שקל 3.915 24/01/23 154184</t>
  </si>
  <si>
    <t>154184</t>
  </si>
  <si>
    <t>פורוורד אירו/דולר 1.05985 24/01/23 154242</t>
  </si>
  <si>
    <t>154242</t>
  </si>
  <si>
    <t>פורוורד אירו/דולר 1.0692 24/01/23 154249</t>
  </si>
  <si>
    <t>154249</t>
  </si>
  <si>
    <t>פורוורד אירו/דולר 1.0807 12/01/23 154111</t>
  </si>
  <si>
    <t>154111</t>
  </si>
  <si>
    <t>פורוורד אירו/דולר 1.0868 12/01/23 154103</t>
  </si>
  <si>
    <t>154103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</si>
  <si>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</si>
  <si>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</si>
  <si>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</si>
  <si>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</si>
  <si>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</si>
  <si>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פורוורד ליש"ט/דולר 1.1474 24/01/23 154183</t>
  </si>
  <si>
    <t>154183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</si>
  <si>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</si>
  <si>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</si>
  <si>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</si>
  <si>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</si>
  <si>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</si>
  <si>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</si>
  <si>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</si>
  <si>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</si>
  <si>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</si>
  <si>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</si>
  <si>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</si>
  <si>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</si>
  <si>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</si>
  <si>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</si>
  <si>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</si>
  <si>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</si>
  <si>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</si>
  <si>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</si>
  <si>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</si>
  <si>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</si>
  <si>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</si>
  <si>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</si>
  <si>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</si>
  <si>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פיקדון לא צמוד 3.1% 28.08.2023- מזרחי טפחות</t>
  </si>
  <si>
    <t>96051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</si>
  <si>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</si>
  <si>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</si>
  <si>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</si>
  <si>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</si>
  <si>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</si>
  <si>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</si>
  <si>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</si>
  <si>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</si>
  <si>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</si>
  <si>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</si>
  <si>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</si>
  <si>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</si>
  <si>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</si>
  <si>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</si>
  <si>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</si>
  <si>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</si>
  <si>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</si>
  <si>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</si>
  <si>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</si>
  <si>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</si>
  <si>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</si>
  <si>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</si>
  <si>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</si>
  <si>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</si>
  <si>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3 JTLV</t>
  </si>
  <si>
    <t>קרן ריאלטי חוב 4</t>
  </si>
  <si>
    <t>קרן גיזה הלוואות מורכבות</t>
  </si>
  <si>
    <t xml:space="preserve"> first time3 </t>
  </si>
  <si>
    <t>קרן חוב פונטיפקס 4</t>
  </si>
  <si>
    <t>הפניקס קו-אינווסט</t>
  </si>
  <si>
    <t>REVOLVER</t>
  </si>
  <si>
    <t>ויולה קרדיט 6</t>
  </si>
  <si>
    <t>קרן COLLER 8</t>
  </si>
  <si>
    <t>SG VC 6</t>
  </si>
  <si>
    <t>LCN Sterling Fund SLP</t>
  </si>
  <si>
    <t>Fattal European Partnership II</t>
  </si>
  <si>
    <t xml:space="preserve">Electra America 
Multifamily 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</si>
</sst>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14" fontId="0" fillId="0" borderId="0" xfId="0" applyNumberFormat="1" applyFill="1"/>
    <xf numFmtId="0" fontId="1" fillId="0" borderId="0" xfId="0" applyFont="1"/>
    <xf numFmtId="43" fontId="0" fillId="0" borderId="0" xfId="11" applyFont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23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7" t="s">
        <v>4</v>
      </c>
      <c r="C6" s="88"/>
      <c r="D6" s="89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28472.015171267532</v>
      </c>
      <c r="D11" s="76">
        <f>C11/$C$42</f>
        <v>0.14731756913915425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63900.836353899998</v>
      </c>
      <c r="D13" s="78">
        <f t="shared" ref="D13:D22" si="0">C13/$C$42</f>
        <v>0.33063047420385172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20725.331029221499</v>
      </c>
      <c r="D15" s="78">
        <f t="shared" si="0"/>
        <v>0.10723531047814039</v>
      </c>
    </row>
    <row r="16" spans="1:36">
      <c r="A16" s="10" t="s">
        <v>13</v>
      </c>
      <c r="B16" s="70" t="s">
        <v>19</v>
      </c>
      <c r="C16" s="77">
        <v>12914.579242951801</v>
      </c>
      <c r="D16" s="78">
        <f t="shared" si="0"/>
        <v>6.6821558259303915E-2</v>
      </c>
    </row>
    <row r="17" spans="1:4">
      <c r="A17" s="10" t="s">
        <v>13</v>
      </c>
      <c r="B17" s="70" t="s">
        <v>195</v>
      </c>
      <c r="C17" s="77">
        <v>31115.564027183998</v>
      </c>
      <c r="D17" s="78">
        <f t="shared" si="0"/>
        <v>0.16099560313188724</v>
      </c>
    </row>
    <row r="18" spans="1:4">
      <c r="A18" s="10" t="s">
        <v>13</v>
      </c>
      <c r="B18" s="70" t="s">
        <v>20</v>
      </c>
      <c r="C18" s="77">
        <v>278.11240409499999</v>
      </c>
      <c r="D18" s="78">
        <f t="shared" si="0"/>
        <v>1.4389864248199474E-3</v>
      </c>
    </row>
    <row r="19" spans="1:4">
      <c r="A19" s="10" t="s">
        <v>13</v>
      </c>
      <c r="B19" s="70" t="s">
        <v>21</v>
      </c>
      <c r="C19" s="77">
        <v>145.62699599999999</v>
      </c>
      <c r="D19" s="78">
        <f t="shared" si="0"/>
        <v>7.534912763535966E-4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-320.38348248209303</v>
      </c>
      <c r="D21" s="78">
        <f t="shared" si="0"/>
        <v>-1.6577019767546565E-3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198.83944009800001</v>
      </c>
      <c r="D26" s="78">
        <f t="shared" si="1"/>
        <v>1.0288187466894981E-3</v>
      </c>
    </row>
    <row r="27" spans="1:4">
      <c r="A27" s="10" t="s">
        <v>13</v>
      </c>
      <c r="B27" s="70" t="s">
        <v>28</v>
      </c>
      <c r="C27" s="77">
        <v>8691.8440817545779</v>
      </c>
      <c r="D27" s="78">
        <f t="shared" si="1"/>
        <v>4.4972627815708786E-2</v>
      </c>
    </row>
    <row r="28" spans="1:4">
      <c r="A28" s="10" t="s">
        <v>13</v>
      </c>
      <c r="B28" s="70" t="s">
        <v>29</v>
      </c>
      <c r="C28" s="77">
        <v>23592.332088571387</v>
      </c>
      <c r="D28" s="78">
        <f t="shared" si="1"/>
        <v>0.12206951256191242</v>
      </c>
    </row>
    <row r="29" spans="1:4">
      <c r="A29" s="10" t="s">
        <v>13</v>
      </c>
      <c r="B29" s="70" t="s">
        <v>30</v>
      </c>
      <c r="C29" s="77">
        <v>189.15949480474021</v>
      </c>
      <c r="D29" s="78">
        <f t="shared" si="1"/>
        <v>9.7873356650730642E-4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-1115.6585363388785</v>
      </c>
      <c r="D31" s="78">
        <f t="shared" si="1"/>
        <v>-5.7725490301315224E-3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272.8228858888636</v>
      </c>
      <c r="D33" s="78">
        <f t="shared" si="1"/>
        <v>1.4116178329110867E-3</v>
      </c>
    </row>
    <row r="34" spans="1:4">
      <c r="A34" s="10" t="s">
        <v>13</v>
      </c>
      <c r="B34" s="69" t="s">
        <v>35</v>
      </c>
      <c r="C34" s="77">
        <v>3341.3602302212789</v>
      </c>
      <c r="D34" s="78">
        <f t="shared" si="1"/>
        <v>1.7288592457311822E-2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867.26955640000006</v>
      </c>
      <c r="D37" s="78">
        <f t="shared" si="1"/>
        <v>4.4873551123340736E-3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193269.65098353772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11414.040333280002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3.8151000000000002</v>
      </c>
    </row>
    <row r="48" spans="1:4">
      <c r="C48" t="s">
        <v>110</v>
      </c>
      <c r="D48">
        <v>3.7530000000000001</v>
      </c>
    </row>
    <row r="49" spans="3:4">
      <c r="C49" t="s">
        <v>106</v>
      </c>
      <c r="D49">
        <v>3.5190000000000001</v>
      </c>
    </row>
    <row r="50" spans="3:4">
      <c r="C50" t="s">
        <v>113</v>
      </c>
      <c r="D50">
        <v>4.2375999999999996</v>
      </c>
    </row>
    <row r="51" spans="3:4">
      <c r="C51" t="s">
        <v>123</v>
      </c>
      <c r="D51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975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976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977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649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975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978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649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228</v>
      </c>
      <c r="C32" s="16"/>
      <c r="D32" s="16"/>
      <c r="E32" s="16"/>
    </row>
    <row r="33" spans="2:5">
      <c r="B33" t="s">
        <v>293</v>
      </c>
      <c r="C33" s="16"/>
      <c r="D33" s="16"/>
      <c r="E33" s="16"/>
    </row>
    <row r="34" spans="2:5">
      <c r="B34" t="s">
        <v>294</v>
      </c>
      <c r="C34" s="16"/>
      <c r="D34" s="16"/>
      <c r="E34" s="16"/>
    </row>
    <row r="35" spans="2:5">
      <c r="B35" t="s">
        <v>295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-91031.9</v>
      </c>
      <c r="H11" s="25"/>
      <c r="I11" s="75">
        <v>-320.38348248209303</v>
      </c>
      <c r="J11" s="76">
        <v>1</v>
      </c>
      <c r="K11" s="76">
        <v>-1.6999999999999999E-3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226</v>
      </c>
      <c r="C14" s="19"/>
      <c r="D14" s="19"/>
      <c r="E14" s="19"/>
      <c r="F14" s="19"/>
      <c r="G14" s="81">
        <v>-91031.9</v>
      </c>
      <c r="H14" s="19"/>
      <c r="I14" s="81">
        <v>-320.38348248209303</v>
      </c>
      <c r="J14" s="80">
        <v>1</v>
      </c>
      <c r="K14" s="80">
        <v>-1.6999999999999999E-3</v>
      </c>
      <c r="BF14" s="16" t="s">
        <v>126</v>
      </c>
    </row>
    <row r="15" spans="1:60">
      <c r="B15" t="s">
        <v>980</v>
      </c>
      <c r="C15" t="s">
        <v>981</v>
      </c>
      <c r="D15" t="s">
        <v>123</v>
      </c>
      <c r="E15" t="s">
        <v>982</v>
      </c>
      <c r="F15" t="s">
        <v>106</v>
      </c>
      <c r="G15" s="77">
        <v>-91043.9</v>
      </c>
      <c r="H15" s="77">
        <v>100</v>
      </c>
      <c r="I15" s="77">
        <v>-320.38348409999998</v>
      </c>
      <c r="J15" s="78">
        <v>1</v>
      </c>
      <c r="K15" s="78">
        <v>-1.6999999999999999E-3</v>
      </c>
      <c r="BF15" s="16" t="s">
        <v>127</v>
      </c>
    </row>
    <row r="16" spans="1:60">
      <c r="B16" t="s">
        <v>983</v>
      </c>
      <c r="C16" t="s">
        <v>984</v>
      </c>
      <c r="D16" t="s">
        <v>123</v>
      </c>
      <c r="E16" t="s">
        <v>982</v>
      </c>
      <c r="F16" t="s">
        <v>106</v>
      </c>
      <c r="G16" s="77">
        <v>1</v>
      </c>
      <c r="H16" s="77">
        <v>1.1022250000000001E-2</v>
      </c>
      <c r="I16" s="77">
        <v>3.8787297749999999E-7</v>
      </c>
      <c r="J16" s="78">
        <v>0</v>
      </c>
      <c r="K16" s="78">
        <v>0</v>
      </c>
      <c r="BF16" s="16" t="s">
        <v>128</v>
      </c>
    </row>
    <row r="17" spans="2:58">
      <c r="B17" t="s">
        <v>985</v>
      </c>
      <c r="C17" t="s">
        <v>986</v>
      </c>
      <c r="D17" t="s">
        <v>123</v>
      </c>
      <c r="E17" t="s">
        <v>982</v>
      </c>
      <c r="F17" t="s">
        <v>106</v>
      </c>
      <c r="G17" s="77">
        <v>9</v>
      </c>
      <c r="H17" s="77">
        <v>3.8609999999999998E-3</v>
      </c>
      <c r="I17" s="77">
        <v>1.2228173100000001E-6</v>
      </c>
      <c r="J17" s="78">
        <v>0</v>
      </c>
      <c r="K17" s="78">
        <v>0</v>
      </c>
      <c r="BF17" s="16" t="s">
        <v>129</v>
      </c>
    </row>
    <row r="18" spans="2:58">
      <c r="B18" t="s">
        <v>987</v>
      </c>
      <c r="C18" t="s">
        <v>988</v>
      </c>
      <c r="D18" t="s">
        <v>123</v>
      </c>
      <c r="E18" t="s">
        <v>982</v>
      </c>
      <c r="F18" t="s">
        <v>106</v>
      </c>
      <c r="G18" s="77">
        <v>2</v>
      </c>
      <c r="H18" s="77">
        <v>1.025391E-4</v>
      </c>
      <c r="I18" s="77">
        <v>7.2167018579999998E-9</v>
      </c>
      <c r="J18" s="78">
        <v>0</v>
      </c>
      <c r="K18" s="78">
        <v>0</v>
      </c>
      <c r="BF18" s="16" t="s">
        <v>130</v>
      </c>
    </row>
    <row r="19" spans="2:58">
      <c r="B19" t="s">
        <v>228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293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294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295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989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221</v>
      </c>
      <c r="C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990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221</v>
      </c>
      <c r="C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</row>
    <row r="41" spans="2:17">
      <c r="B41" t="s">
        <v>293</v>
      </c>
    </row>
    <row r="42" spans="2:17">
      <c r="B42" t="s">
        <v>294</v>
      </c>
    </row>
    <row r="43" spans="2:17">
      <c r="B43" t="s">
        <v>295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996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221</v>
      </c>
      <c r="C14" t="s">
        <v>221</v>
      </c>
      <c r="D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997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221</v>
      </c>
      <c r="C16" t="s">
        <v>221</v>
      </c>
      <c r="D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998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G20" s="77">
        <v>0</v>
      </c>
      <c r="H20" t="s">
        <v>221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649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221</v>
      </c>
      <c r="C22" t="s">
        <v>221</v>
      </c>
      <c r="D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G25" s="77">
        <v>0</v>
      </c>
      <c r="H25" t="s">
        <v>221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1000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221</v>
      </c>
      <c r="C27" t="s">
        <v>221</v>
      </c>
      <c r="D27" t="s">
        <v>221</v>
      </c>
      <c r="G27" s="77">
        <v>0</v>
      </c>
      <c r="H27" t="s">
        <v>221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293</v>
      </c>
    </row>
    <row r="29" spans="2:16">
      <c r="B29" t="s">
        <v>294</v>
      </c>
    </row>
    <row r="30" spans="2:16">
      <c r="B30" t="s">
        <v>295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1001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7">
        <v>0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1002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7">
        <v>0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7">
        <v>0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649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7">
        <v>0</v>
      </c>
      <c r="K20" t="s">
        <v>221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1003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7">
        <v>0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1004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7">
        <v>0</v>
      </c>
      <c r="K25" t="s">
        <v>221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293</v>
      </c>
      <c r="D27" s="16"/>
      <c r="E27" s="16"/>
      <c r="F27" s="16"/>
    </row>
    <row r="28" spans="2:19">
      <c r="B28" t="s">
        <v>294</v>
      </c>
      <c r="D28" s="16"/>
      <c r="E28" s="16"/>
      <c r="F28" s="16"/>
    </row>
    <row r="29" spans="2:19">
      <c r="B29" t="s">
        <v>295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3.04</v>
      </c>
      <c r="K11" s="7"/>
      <c r="L11" s="7"/>
      <c r="M11" s="76">
        <v>6.2399999999999997E-2</v>
      </c>
      <c r="N11" s="75">
        <v>189238.46</v>
      </c>
      <c r="O11" s="7"/>
      <c r="P11" s="75">
        <v>198.83944009800001</v>
      </c>
      <c r="Q11" s="7"/>
      <c r="R11" s="76">
        <v>1</v>
      </c>
      <c r="S11" s="76">
        <v>1E-3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3.04</v>
      </c>
      <c r="M12" s="80">
        <v>6.2399999999999997E-2</v>
      </c>
      <c r="N12" s="81">
        <v>189238.46</v>
      </c>
      <c r="P12" s="81">
        <v>198.83944009800001</v>
      </c>
      <c r="R12" s="80">
        <v>1</v>
      </c>
      <c r="S12" s="80">
        <v>1E-3</v>
      </c>
    </row>
    <row r="13" spans="2:81">
      <c r="B13" s="79" t="s">
        <v>1001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7">
        <v>0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1002</v>
      </c>
      <c r="C15" s="16"/>
      <c r="D15" s="16"/>
      <c r="E15" s="16"/>
      <c r="J15" s="81">
        <v>3.04</v>
      </c>
      <c r="M15" s="80">
        <v>6.2399999999999997E-2</v>
      </c>
      <c r="N15" s="81">
        <v>189238.46</v>
      </c>
      <c r="P15" s="81">
        <v>198.83944009800001</v>
      </c>
      <c r="R15" s="80">
        <v>1</v>
      </c>
      <c r="S15" s="80">
        <v>1E-3</v>
      </c>
    </row>
    <row r="16" spans="2:81">
      <c r="B16" t="s">
        <v>1005</v>
      </c>
      <c r="C16" t="s">
        <v>1006</v>
      </c>
      <c r="D16" t="s">
        <v>123</v>
      </c>
      <c r="E16" t="s">
        <v>1007</v>
      </c>
      <c r="F16" t="s">
        <v>524</v>
      </c>
      <c r="G16" t="s">
        <v>442</v>
      </c>
      <c r="H16" t="s">
        <v>150</v>
      </c>
      <c r="I16" t="s">
        <v>1008</v>
      </c>
      <c r="J16" s="77">
        <v>3.2</v>
      </c>
      <c r="K16" t="s">
        <v>102</v>
      </c>
      <c r="L16" s="78">
        <v>4.4699999999999997E-2</v>
      </c>
      <c r="M16" s="78">
        <v>6.6699999999999995E-2</v>
      </c>
      <c r="N16" s="77">
        <v>125238.46</v>
      </c>
      <c r="O16" s="77">
        <v>93.63</v>
      </c>
      <c r="P16" s="77">
        <v>127.173040098</v>
      </c>
      <c r="Q16" s="78">
        <v>2.0000000000000001E-4</v>
      </c>
      <c r="R16" s="78">
        <v>0.63959999999999995</v>
      </c>
      <c r="S16" s="78">
        <v>6.9999999999999999E-4</v>
      </c>
    </row>
    <row r="17" spans="2:19">
      <c r="B17" t="s">
        <v>1009</v>
      </c>
      <c r="C17" t="s">
        <v>1010</v>
      </c>
      <c r="D17" t="s">
        <v>123</v>
      </c>
      <c r="E17" t="s">
        <v>1011</v>
      </c>
      <c r="F17" t="s">
        <v>1012</v>
      </c>
      <c r="G17" t="s">
        <v>470</v>
      </c>
      <c r="H17" t="s">
        <v>150</v>
      </c>
      <c r="I17" t="s">
        <v>1013</v>
      </c>
      <c r="J17" s="77">
        <v>2.77</v>
      </c>
      <c r="K17" t="s">
        <v>102</v>
      </c>
      <c r="L17" s="78">
        <v>4.2999999999999997E-2</v>
      </c>
      <c r="M17" s="78">
        <v>5.4699999999999999E-2</v>
      </c>
      <c r="N17" s="77">
        <v>64000</v>
      </c>
      <c r="O17" s="77">
        <v>97.06</v>
      </c>
      <c r="P17" s="77">
        <v>71.666399999999996</v>
      </c>
      <c r="Q17" s="78">
        <v>4.0000000000000002E-4</v>
      </c>
      <c r="R17" s="78">
        <v>0.3604</v>
      </c>
      <c r="S17" s="78">
        <v>4.0000000000000002E-4</v>
      </c>
    </row>
    <row r="18" spans="2:19">
      <c r="B18" s="79" t="s">
        <v>298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221</v>
      </c>
      <c r="C19" t="s">
        <v>221</v>
      </c>
      <c r="D19" s="16"/>
      <c r="E19" s="16"/>
      <c r="F19" t="s">
        <v>221</v>
      </c>
      <c r="G19" t="s">
        <v>221</v>
      </c>
      <c r="J19" s="77">
        <v>0</v>
      </c>
      <c r="K19" t="s">
        <v>221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649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J21" s="77">
        <v>0</v>
      </c>
      <c r="K21" t="s">
        <v>221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299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J24" s="77">
        <v>0</v>
      </c>
      <c r="K24" t="s">
        <v>221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300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J26" s="77">
        <v>0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228</v>
      </c>
      <c r="C27" s="16"/>
      <c r="D27" s="16"/>
      <c r="E27" s="16"/>
    </row>
    <row r="28" spans="2:19">
      <c r="B28" t="s">
        <v>293</v>
      </c>
      <c r="C28" s="16"/>
      <c r="D28" s="16"/>
      <c r="E28" s="16"/>
    </row>
    <row r="29" spans="2:19">
      <c r="B29" t="s">
        <v>294</v>
      </c>
      <c r="C29" s="16"/>
      <c r="D29" s="16"/>
      <c r="E29" s="16"/>
    </row>
    <row r="30" spans="2:19">
      <c r="B30" t="s">
        <v>295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topLeftCell="A7" workbookViewId="0">
      <selection activeCell="N20" sqref="N2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739630.22</v>
      </c>
      <c r="I11" s="7"/>
      <c r="J11" s="75">
        <v>8691.8440817545779</v>
      </c>
      <c r="K11" s="7"/>
      <c r="L11" s="76">
        <v>1</v>
      </c>
      <c r="M11" s="76">
        <v>4.5400000000000003E-2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345361.78</v>
      </c>
      <c r="J12" s="81">
        <v>7206.3034024776643</v>
      </c>
      <c r="L12" s="80">
        <v>0.82909999999999995</v>
      </c>
      <c r="M12" s="80">
        <v>3.7600000000000001E-2</v>
      </c>
    </row>
    <row r="13" spans="2:98">
      <c r="B13" t="s">
        <v>1014</v>
      </c>
      <c r="C13" t="s">
        <v>1015</v>
      </c>
      <c r="D13" t="s">
        <v>123</v>
      </c>
      <c r="E13" t="s">
        <v>1016</v>
      </c>
      <c r="F13" t="s">
        <v>688</v>
      </c>
      <c r="G13" t="s">
        <v>106</v>
      </c>
      <c r="H13" s="77">
        <v>82670.899999999994</v>
      </c>
      <c r="I13" s="77">
        <v>344.99169999999975</v>
      </c>
      <c r="J13" s="77">
        <v>1003.64604872654</v>
      </c>
      <c r="K13" s="86">
        <f>23.6226813762456%/100</f>
        <v>2.36226813762456E-3</v>
      </c>
      <c r="L13" s="78">
        <v>0.11550000000000001</v>
      </c>
      <c r="M13" s="78">
        <v>5.1999999999999998E-3</v>
      </c>
    </row>
    <row r="14" spans="2:98">
      <c r="B14" t="s">
        <v>1017</v>
      </c>
      <c r="C14" t="s">
        <v>1018</v>
      </c>
      <c r="D14" t="s">
        <v>123</v>
      </c>
      <c r="E14" t="s">
        <v>812</v>
      </c>
      <c r="F14" t="s">
        <v>813</v>
      </c>
      <c r="G14" t="s">
        <v>102</v>
      </c>
      <c r="H14" s="77">
        <v>160</v>
      </c>
      <c r="I14" s="77">
        <v>389.86354799999998</v>
      </c>
      <c r="J14" s="77">
        <v>0.62378167679999996</v>
      </c>
      <c r="K14" s="86">
        <v>8.9999999999999998E-4</v>
      </c>
      <c r="L14" s="78">
        <v>1E-4</v>
      </c>
      <c r="M14" s="78">
        <v>0</v>
      </c>
    </row>
    <row r="15" spans="2:98">
      <c r="B15" t="s">
        <v>1019</v>
      </c>
      <c r="C15" t="s">
        <v>1020</v>
      </c>
      <c r="D15" t="s">
        <v>123</v>
      </c>
      <c r="E15" t="s">
        <v>1021</v>
      </c>
      <c r="F15" t="s">
        <v>1022</v>
      </c>
      <c r="G15" t="s">
        <v>102</v>
      </c>
      <c r="H15" s="77">
        <v>1</v>
      </c>
      <c r="I15" s="77">
        <v>36663758.620690003</v>
      </c>
      <c r="J15" s="77">
        <v>366.63758620689998</v>
      </c>
      <c r="K15" s="86">
        <v>9.4827586206896553E-4</v>
      </c>
      <c r="L15" s="78">
        <v>4.2200000000000001E-2</v>
      </c>
      <c r="M15" s="78">
        <v>1.9E-3</v>
      </c>
    </row>
    <row r="16" spans="2:98">
      <c r="B16" t="s">
        <v>1023</v>
      </c>
      <c r="C16" t="s">
        <v>1024</v>
      </c>
      <c r="D16" t="s">
        <v>123</v>
      </c>
      <c r="E16" t="s">
        <v>1025</v>
      </c>
      <c r="F16" t="s">
        <v>1012</v>
      </c>
      <c r="G16" t="s">
        <v>106</v>
      </c>
      <c r="H16" s="77">
        <v>462.69</v>
      </c>
      <c r="I16" s="77">
        <v>81081.905000000275</v>
      </c>
      <c r="J16" s="77">
        <v>1320.1805313144</v>
      </c>
      <c r="K16" s="86">
        <f>11.889991200542%/100</f>
        <v>1.1889991200541999E-3</v>
      </c>
      <c r="L16" s="78">
        <v>0.15190000000000001</v>
      </c>
      <c r="M16" s="78">
        <v>6.8999999999999999E-3</v>
      </c>
    </row>
    <row r="17" spans="2:13">
      <c r="B17" t="s">
        <v>1026</v>
      </c>
      <c r="C17" t="s">
        <v>1027</v>
      </c>
      <c r="D17" t="s">
        <v>123</v>
      </c>
      <c r="E17" t="s">
        <v>1025</v>
      </c>
      <c r="F17" t="s">
        <v>1012</v>
      </c>
      <c r="G17" t="s">
        <v>106</v>
      </c>
      <c r="H17" s="77">
        <v>154235</v>
      </c>
      <c r="I17" s="77">
        <v>100</v>
      </c>
      <c r="J17" s="77">
        <v>542.75296500000002</v>
      </c>
      <c r="K17" s="86">
        <f>13.2232981244649%/100</f>
        <v>1.32232981244649E-3</v>
      </c>
      <c r="L17" s="78">
        <v>6.2399999999999997E-2</v>
      </c>
      <c r="M17" s="78">
        <v>2.8E-3</v>
      </c>
    </row>
    <row r="18" spans="2:13">
      <c r="B18" t="s">
        <v>1028</v>
      </c>
      <c r="C18" t="s">
        <v>1029</v>
      </c>
      <c r="D18" t="s">
        <v>123</v>
      </c>
      <c r="E18" t="s">
        <v>1030</v>
      </c>
      <c r="F18" t="s">
        <v>317</v>
      </c>
      <c r="G18" t="s">
        <v>102</v>
      </c>
      <c r="H18" s="77">
        <v>33.1</v>
      </c>
      <c r="I18" s="77">
        <v>5628100</v>
      </c>
      <c r="J18" s="77">
        <v>1862.9011</v>
      </c>
      <c r="K18" s="86">
        <v>1.66E-2</v>
      </c>
      <c r="L18" s="78">
        <v>0.21429999999999999</v>
      </c>
      <c r="M18" s="78">
        <v>9.7000000000000003E-3</v>
      </c>
    </row>
    <row r="19" spans="2:13">
      <c r="B19" t="s">
        <v>1031</v>
      </c>
      <c r="C19" t="s">
        <v>1032</v>
      </c>
      <c r="D19" t="s">
        <v>123</v>
      </c>
      <c r="E19" t="s">
        <v>1033</v>
      </c>
      <c r="F19" t="s">
        <v>317</v>
      </c>
      <c r="G19" t="s">
        <v>102</v>
      </c>
      <c r="H19" s="77">
        <v>195.09</v>
      </c>
      <c r="I19" s="77">
        <v>506658.94614899997</v>
      </c>
      <c r="J19" s="77">
        <v>988.44093804208399</v>
      </c>
      <c r="K19" s="78">
        <v>4.3E-3</v>
      </c>
      <c r="L19" s="78">
        <v>0.1137</v>
      </c>
      <c r="M19" s="78">
        <v>5.1999999999999998E-3</v>
      </c>
    </row>
    <row r="20" spans="2:13">
      <c r="B20" t="s">
        <v>1034</v>
      </c>
      <c r="C20" t="s">
        <v>1035</v>
      </c>
      <c r="D20" t="s">
        <v>123</v>
      </c>
      <c r="E20" t="s">
        <v>1036</v>
      </c>
      <c r="F20" t="s">
        <v>497</v>
      </c>
      <c r="G20" t="s">
        <v>106</v>
      </c>
      <c r="H20" s="77">
        <v>107604</v>
      </c>
      <c r="I20" s="77">
        <v>296.07694599999923</v>
      </c>
      <c r="J20" s="77">
        <v>1121.12045151094</v>
      </c>
      <c r="K20" s="86">
        <v>1.0694652841950671E-3</v>
      </c>
      <c r="L20" s="78">
        <v>0.129</v>
      </c>
      <c r="M20" s="78">
        <v>5.8999999999999999E-3</v>
      </c>
    </row>
    <row r="21" spans="2:13">
      <c r="B21" s="79" t="s">
        <v>226</v>
      </c>
      <c r="C21" s="16"/>
      <c r="D21" s="16"/>
      <c r="E21" s="16"/>
      <c r="H21" s="81">
        <v>394268.44</v>
      </c>
      <c r="J21" s="81">
        <v>1485.5406792769136</v>
      </c>
      <c r="L21" s="80">
        <v>0.1709</v>
      </c>
      <c r="M21" s="80">
        <v>7.7999999999999996E-3</v>
      </c>
    </row>
    <row r="22" spans="2:13">
      <c r="B22" s="79" t="s">
        <v>299</v>
      </c>
      <c r="C22" s="16"/>
      <c r="D22" s="16"/>
      <c r="E22" s="16"/>
      <c r="H22" s="81">
        <v>0</v>
      </c>
      <c r="J22" s="81">
        <v>0</v>
      </c>
      <c r="L22" s="80">
        <v>0</v>
      </c>
      <c r="M22" s="80">
        <v>0</v>
      </c>
    </row>
    <row r="23" spans="2:13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H23" s="77">
        <v>0</v>
      </c>
      <c r="I23" s="77">
        <v>0</v>
      </c>
      <c r="J23" s="77">
        <v>0</v>
      </c>
      <c r="K23" s="78">
        <v>0</v>
      </c>
      <c r="L23" s="78">
        <v>0</v>
      </c>
      <c r="M23" s="78">
        <v>0</v>
      </c>
    </row>
    <row r="24" spans="2:13">
      <c r="B24" s="79" t="s">
        <v>300</v>
      </c>
      <c r="C24" s="16"/>
      <c r="D24" s="16"/>
      <c r="E24" s="16"/>
      <c r="H24" s="81">
        <v>394268.44</v>
      </c>
      <c r="J24" s="81">
        <v>1485.5406792769136</v>
      </c>
      <c r="L24" s="80">
        <v>0.1709</v>
      </c>
      <c r="M24" s="80">
        <v>7.7999999999999996E-3</v>
      </c>
    </row>
    <row r="25" spans="2:13">
      <c r="B25" t="s">
        <v>1037</v>
      </c>
      <c r="C25" t="s">
        <v>1038</v>
      </c>
      <c r="D25" t="s">
        <v>123</v>
      </c>
      <c r="E25" t="s">
        <v>1039</v>
      </c>
      <c r="F25" t="s">
        <v>1040</v>
      </c>
      <c r="G25" t="s">
        <v>110</v>
      </c>
      <c r="H25" s="77">
        <v>337736</v>
      </c>
      <c r="I25" s="77">
        <v>100</v>
      </c>
      <c r="J25" s="77">
        <v>1267.5232080000001</v>
      </c>
      <c r="K25" s="86">
        <v>2.4553407274354386E-3</v>
      </c>
      <c r="L25" s="78">
        <v>0.14580000000000001</v>
      </c>
      <c r="M25" s="78">
        <v>6.6E-3</v>
      </c>
    </row>
    <row r="26" spans="2:13">
      <c r="B26" t="s">
        <v>1041</v>
      </c>
      <c r="C26" t="s">
        <v>1042</v>
      </c>
      <c r="D26" t="s">
        <v>123</v>
      </c>
      <c r="E26" t="s">
        <v>1043</v>
      </c>
      <c r="F26" t="s">
        <v>1040</v>
      </c>
      <c r="G26" t="s">
        <v>110</v>
      </c>
      <c r="H26" s="77">
        <v>49383</v>
      </c>
      <c r="I26" s="77">
        <v>108.48654300000024</v>
      </c>
      <c r="J26" s="77">
        <v>201.06288246492699</v>
      </c>
      <c r="K26" s="86">
        <v>3.5864407370688893E-4</v>
      </c>
      <c r="L26" s="78">
        <v>2.3099999999999999E-2</v>
      </c>
      <c r="M26" s="78">
        <v>1E-3</v>
      </c>
    </row>
    <row r="27" spans="2:13">
      <c r="B27" t="s">
        <v>1044</v>
      </c>
      <c r="C27" t="s">
        <v>1045</v>
      </c>
      <c r="D27" t="s">
        <v>123</v>
      </c>
      <c r="E27" t="s">
        <v>1021</v>
      </c>
      <c r="F27" t="s">
        <v>1040</v>
      </c>
      <c r="G27" t="s">
        <v>110</v>
      </c>
      <c r="H27" s="77">
        <v>7149.44</v>
      </c>
      <c r="I27" s="77">
        <v>63.188300000000147</v>
      </c>
      <c r="J27" s="77">
        <v>16.9545888119866</v>
      </c>
      <c r="K27" s="86">
        <v>6.6665770171610002E-4</v>
      </c>
      <c r="L27" s="78">
        <v>2E-3</v>
      </c>
      <c r="M27" s="78">
        <v>1E-4</v>
      </c>
    </row>
    <row r="28" spans="2:13">
      <c r="B28" t="s">
        <v>228</v>
      </c>
      <c r="C28" s="16"/>
      <c r="D28" s="16"/>
      <c r="E28" s="16"/>
    </row>
    <row r="29" spans="2:13">
      <c r="B29" t="s">
        <v>293</v>
      </c>
      <c r="C29" s="16"/>
      <c r="D29" s="16"/>
      <c r="E29" s="16"/>
    </row>
    <row r="30" spans="2:13">
      <c r="B30" t="s">
        <v>294</v>
      </c>
      <c r="C30" s="16"/>
      <c r="D30" s="16"/>
      <c r="E30" s="16"/>
    </row>
    <row r="31" spans="2:13">
      <c r="B31" t="s">
        <v>295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43" workbookViewId="0">
      <selection activeCell="I52" sqref="I5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3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9702128.1300000008</v>
      </c>
      <c r="G11" s="7"/>
      <c r="H11" s="75">
        <v>23592.332088571387</v>
      </c>
      <c r="I11" s="7"/>
      <c r="J11" s="76">
        <v>1</v>
      </c>
      <c r="K11" s="76">
        <v>0.1231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201</v>
      </c>
      <c r="C12" s="16"/>
      <c r="F12" s="81">
        <v>6390440.0999999996</v>
      </c>
      <c r="H12" s="81">
        <v>8998.0046371313438</v>
      </c>
      <c r="J12" s="80">
        <v>0.38140000000000002</v>
      </c>
      <c r="K12" s="80">
        <v>4.7E-2</v>
      </c>
    </row>
    <row r="13" spans="2:53">
      <c r="B13" s="79" t="s">
        <v>1046</v>
      </c>
      <c r="C13" s="16"/>
      <c r="F13" s="81">
        <v>687314.56</v>
      </c>
      <c r="H13" s="81">
        <v>2421.6393046785611</v>
      </c>
      <c r="J13" s="80">
        <v>0.1026</v>
      </c>
      <c r="K13" s="80">
        <v>1.26E-2</v>
      </c>
    </row>
    <row r="14" spans="2:53">
      <c r="B14" t="s">
        <v>1047</v>
      </c>
      <c r="C14">
        <v>74221</v>
      </c>
      <c r="D14" t="s">
        <v>106</v>
      </c>
      <c r="E14" t="s">
        <v>1048</v>
      </c>
      <c r="F14" s="77">
        <v>129168</v>
      </c>
      <c r="G14" s="77">
        <v>103.0635</v>
      </c>
      <c r="H14" s="77">
        <v>468.46709205192002</v>
      </c>
      <c r="I14" s="78">
        <v>7.5700000000000003E-2</v>
      </c>
      <c r="J14" s="78">
        <v>1.9900000000000001E-2</v>
      </c>
      <c r="K14" s="78">
        <v>2.3999999999999998E-3</v>
      </c>
    </row>
    <row r="15" spans="2:53">
      <c r="B15" t="s">
        <v>1049</v>
      </c>
      <c r="C15">
        <v>74173</v>
      </c>
      <c r="D15" t="s">
        <v>106</v>
      </c>
      <c r="E15" t="s">
        <v>1050</v>
      </c>
      <c r="F15" s="77">
        <v>24055.37</v>
      </c>
      <c r="G15" s="77">
        <v>75.642328000000049</v>
      </c>
      <c r="H15" s="77">
        <v>64.031871365210904</v>
      </c>
      <c r="I15" s="78">
        <v>0.10349999999999999</v>
      </c>
      <c r="J15" s="78">
        <v>2.7000000000000001E-3</v>
      </c>
      <c r="K15" s="78">
        <v>2.9999999999999997E-4</v>
      </c>
    </row>
    <row r="16" spans="2:53">
      <c r="B16" t="s">
        <v>1051</v>
      </c>
      <c r="C16">
        <v>74243</v>
      </c>
      <c r="D16" t="s">
        <v>106</v>
      </c>
      <c r="E16" t="s">
        <v>1050</v>
      </c>
      <c r="F16" s="77">
        <v>62007</v>
      </c>
      <c r="G16" s="77">
        <v>100</v>
      </c>
      <c r="H16" s="77">
        <v>218.20263299999999</v>
      </c>
      <c r="I16" s="78">
        <v>0.10249999999999999</v>
      </c>
      <c r="J16" s="78">
        <v>9.1999999999999998E-3</v>
      </c>
      <c r="K16" s="78">
        <v>1.1000000000000001E-3</v>
      </c>
    </row>
    <row r="17" spans="2:11">
      <c r="B17" t="s">
        <v>1052</v>
      </c>
      <c r="C17">
        <v>74183</v>
      </c>
      <c r="D17" t="s">
        <v>106</v>
      </c>
      <c r="E17" t="s">
        <v>1053</v>
      </c>
      <c r="F17" s="77">
        <v>23055.38</v>
      </c>
      <c r="G17" s="77">
        <v>116.51570799999998</v>
      </c>
      <c r="H17" s="77">
        <v>94.531386982359095</v>
      </c>
      <c r="I17" s="78">
        <v>5.2000000000000005E-2</v>
      </c>
      <c r="J17" s="78">
        <v>4.0000000000000001E-3</v>
      </c>
      <c r="K17" s="78">
        <v>5.0000000000000001E-4</v>
      </c>
    </row>
    <row r="18" spans="2:11">
      <c r="B18" t="s">
        <v>1054</v>
      </c>
      <c r="C18">
        <v>74216</v>
      </c>
      <c r="D18" t="s">
        <v>106</v>
      </c>
      <c r="E18" t="s">
        <v>631</v>
      </c>
      <c r="F18" s="77">
        <v>212930.31</v>
      </c>
      <c r="G18" s="77">
        <v>78.478763000000029</v>
      </c>
      <c r="H18" s="77">
        <v>588.04275308368995</v>
      </c>
      <c r="I18" s="78">
        <v>1.6000000000000004E-2</v>
      </c>
      <c r="J18" s="78">
        <v>2.4899999999999999E-2</v>
      </c>
      <c r="K18" s="78">
        <v>3.0999999999999999E-3</v>
      </c>
    </row>
    <row r="19" spans="2:11">
      <c r="B19" t="s">
        <v>1055</v>
      </c>
      <c r="C19">
        <v>74228</v>
      </c>
      <c r="D19" t="s">
        <v>106</v>
      </c>
      <c r="E19" t="s">
        <v>264</v>
      </c>
      <c r="F19" s="77">
        <v>236098.5</v>
      </c>
      <c r="G19" s="77">
        <v>118.96089799999999</v>
      </c>
      <c r="H19" s="77">
        <v>988.36356819538105</v>
      </c>
      <c r="I19" s="78">
        <v>5.9200000000000003E-2</v>
      </c>
      <c r="J19" s="78">
        <v>4.19E-2</v>
      </c>
      <c r="K19" s="78">
        <v>5.1999999999999998E-3</v>
      </c>
    </row>
    <row r="20" spans="2:11">
      <c r="B20" s="79" t="s">
        <v>1056</v>
      </c>
      <c r="C20" s="16"/>
      <c r="F20" s="81">
        <v>1066275</v>
      </c>
      <c r="H20" s="81">
        <v>1122.1814349333849</v>
      </c>
      <c r="J20" s="80">
        <v>4.7600000000000003E-2</v>
      </c>
      <c r="K20" s="80">
        <v>5.8999999999999999E-3</v>
      </c>
    </row>
    <row r="21" spans="2:11">
      <c r="B21" t="s">
        <v>1057</v>
      </c>
      <c r="C21">
        <v>74233</v>
      </c>
      <c r="D21" t="s">
        <v>102</v>
      </c>
      <c r="E21" t="s">
        <v>1058</v>
      </c>
      <c r="F21" s="77">
        <v>969378</v>
      </c>
      <c r="G21" s="77">
        <v>99.758499999999998</v>
      </c>
      <c r="H21" s="77">
        <v>967.03695213000003</v>
      </c>
      <c r="I21" s="78">
        <v>0.09</v>
      </c>
      <c r="J21" s="78">
        <v>4.1000000000000002E-2</v>
      </c>
      <c r="K21" s="78">
        <v>5.0000000000000001E-3</v>
      </c>
    </row>
    <row r="22" spans="2:11">
      <c r="B22" t="s">
        <v>1059</v>
      </c>
      <c r="C22">
        <v>74176</v>
      </c>
      <c r="D22" t="s">
        <v>102</v>
      </c>
      <c r="E22" t="s">
        <v>1060</v>
      </c>
      <c r="F22" s="77">
        <v>64503.5</v>
      </c>
      <c r="G22" s="77">
        <v>167.22148999999999</v>
      </c>
      <c r="H22" s="77">
        <v>107.86371380215</v>
      </c>
      <c r="I22" s="78">
        <v>1.77E-2</v>
      </c>
      <c r="J22" s="78">
        <v>4.5999999999999999E-3</v>
      </c>
      <c r="K22" s="78">
        <v>5.9999999999999995E-4</v>
      </c>
    </row>
    <row r="23" spans="2:11">
      <c r="B23" t="s">
        <v>1061</v>
      </c>
      <c r="C23">
        <v>74177</v>
      </c>
      <c r="D23" t="s">
        <v>102</v>
      </c>
      <c r="E23" t="s">
        <v>1062</v>
      </c>
      <c r="F23" s="77">
        <v>32393.5</v>
      </c>
      <c r="G23" s="77">
        <v>145.957581</v>
      </c>
      <c r="H23" s="77">
        <v>47.280769001235001</v>
      </c>
      <c r="I23" s="78">
        <v>2.5999999999999999E-2</v>
      </c>
      <c r="J23" s="78">
        <v>2E-3</v>
      </c>
      <c r="K23" s="78">
        <v>2.0000000000000001E-4</v>
      </c>
    </row>
    <row r="24" spans="2:11">
      <c r="B24" s="79" t="s">
        <v>1063</v>
      </c>
      <c r="C24" s="16"/>
      <c r="F24" s="81">
        <v>1084420.51</v>
      </c>
      <c r="H24" s="81">
        <v>1477.561550951428</v>
      </c>
      <c r="J24" s="80">
        <v>6.2600000000000003E-2</v>
      </c>
      <c r="K24" s="80">
        <v>7.7000000000000002E-3</v>
      </c>
    </row>
    <row r="25" spans="2:11">
      <c r="B25" t="s">
        <v>1064</v>
      </c>
      <c r="C25">
        <v>74204</v>
      </c>
      <c r="D25" t="s">
        <v>102</v>
      </c>
      <c r="E25" t="s">
        <v>1065</v>
      </c>
      <c r="F25" s="77">
        <v>389115.7</v>
      </c>
      <c r="G25" s="77">
        <v>197.25495699999999</v>
      </c>
      <c r="H25" s="77">
        <v>767.55000671524897</v>
      </c>
      <c r="I25" s="78">
        <v>7.8700000000000006E-2</v>
      </c>
      <c r="J25" s="78">
        <v>3.2500000000000001E-2</v>
      </c>
      <c r="K25" s="78">
        <v>4.0000000000000001E-3</v>
      </c>
    </row>
    <row r="26" spans="2:11">
      <c r="B26" t="s">
        <v>1066</v>
      </c>
      <c r="C26">
        <v>74186</v>
      </c>
      <c r="D26" t="s">
        <v>102</v>
      </c>
      <c r="E26" t="s">
        <v>1067</v>
      </c>
      <c r="F26" s="77">
        <v>410922.81</v>
      </c>
      <c r="G26" s="77">
        <v>103.57895299999993</v>
      </c>
      <c r="H26" s="77">
        <v>425.62954423617902</v>
      </c>
      <c r="I26" s="78">
        <v>7.8700000000000006E-2</v>
      </c>
      <c r="J26" s="78">
        <v>1.7999999999999999E-2</v>
      </c>
      <c r="K26" s="78">
        <v>2.2000000000000001E-3</v>
      </c>
    </row>
    <row r="27" spans="2:11">
      <c r="B27" t="s">
        <v>1068</v>
      </c>
      <c r="C27">
        <v>74238</v>
      </c>
      <c r="D27" t="s">
        <v>102</v>
      </c>
      <c r="E27" t="s">
        <v>1069</v>
      </c>
      <c r="F27" s="77">
        <v>284382</v>
      </c>
      <c r="G27" s="77">
        <v>100</v>
      </c>
      <c r="H27" s="77">
        <v>284.38200000000001</v>
      </c>
      <c r="I27" s="78">
        <v>1.89E-2</v>
      </c>
      <c r="J27" s="78">
        <v>1.21E-2</v>
      </c>
      <c r="K27" s="78">
        <v>1.5E-3</v>
      </c>
    </row>
    <row r="28" spans="2:11">
      <c r="B28" s="79" t="s">
        <v>1070</v>
      </c>
      <c r="C28" s="16"/>
      <c r="F28" s="81">
        <v>3552430.03</v>
      </c>
      <c r="H28" s="81">
        <v>3976.62234656797</v>
      </c>
      <c r="J28" s="80">
        <v>0.1686</v>
      </c>
      <c r="K28" s="80">
        <v>2.0799999999999999E-2</v>
      </c>
    </row>
    <row r="29" spans="2:11">
      <c r="B29" t="s">
        <v>1071</v>
      </c>
      <c r="C29">
        <v>74241</v>
      </c>
      <c r="D29" t="s">
        <v>102</v>
      </c>
      <c r="E29" t="s">
        <v>1072</v>
      </c>
      <c r="F29" s="77">
        <v>792302.61</v>
      </c>
      <c r="G29" s="77">
        <v>100.58845299999996</v>
      </c>
      <c r="H29" s="77">
        <v>796.96493847762304</v>
      </c>
      <c r="I29" s="78">
        <v>5.8299999999999998E-2</v>
      </c>
      <c r="J29" s="78">
        <v>3.3799999999999997E-2</v>
      </c>
      <c r="K29" s="78">
        <v>4.1999999999999997E-3</v>
      </c>
    </row>
    <row r="30" spans="2:11">
      <c r="B30" t="s">
        <v>1073</v>
      </c>
      <c r="C30">
        <v>74217</v>
      </c>
      <c r="D30" t="s">
        <v>102</v>
      </c>
      <c r="E30" t="s">
        <v>1074</v>
      </c>
      <c r="F30" s="77">
        <v>924819.83</v>
      </c>
      <c r="G30" s="77">
        <v>89.89118499999995</v>
      </c>
      <c r="H30" s="77">
        <v>831.33150430198498</v>
      </c>
      <c r="I30" s="78">
        <v>0.15770000000000001</v>
      </c>
      <c r="J30" s="78">
        <v>3.5200000000000002E-2</v>
      </c>
      <c r="K30" s="78">
        <v>4.3E-3</v>
      </c>
    </row>
    <row r="31" spans="2:11">
      <c r="B31" t="s">
        <v>1075</v>
      </c>
      <c r="C31">
        <v>74231</v>
      </c>
      <c r="D31" t="s">
        <v>102</v>
      </c>
      <c r="E31" t="s">
        <v>566</v>
      </c>
      <c r="F31" s="77">
        <v>649040.31000000006</v>
      </c>
      <c r="G31" s="77">
        <v>87.517499999999998</v>
      </c>
      <c r="H31" s="77">
        <v>568.02385330425</v>
      </c>
      <c r="I31" s="78">
        <v>5.2600000000000001E-2</v>
      </c>
      <c r="J31" s="78">
        <v>2.41E-2</v>
      </c>
      <c r="K31" s="78">
        <v>3.0000000000000001E-3</v>
      </c>
    </row>
    <row r="32" spans="2:11">
      <c r="B32" t="s">
        <v>1076</v>
      </c>
      <c r="C32">
        <v>74239</v>
      </c>
      <c r="D32" t="s">
        <v>102</v>
      </c>
      <c r="E32" t="s">
        <v>324</v>
      </c>
      <c r="F32" s="77">
        <v>720623.71</v>
      </c>
      <c r="G32" s="77">
        <v>18.080432999999957</v>
      </c>
      <c r="H32" s="77">
        <v>130.29188706866401</v>
      </c>
      <c r="I32" s="78">
        <v>3.456E-2</v>
      </c>
      <c r="J32" s="78">
        <v>5.4999999999999997E-3</v>
      </c>
      <c r="K32" s="78">
        <v>6.9999999999999999E-4</v>
      </c>
    </row>
    <row r="33" spans="2:11">
      <c r="B33" t="s">
        <v>1077</v>
      </c>
      <c r="C33">
        <v>74196</v>
      </c>
      <c r="D33" t="s">
        <v>102</v>
      </c>
      <c r="E33" t="s">
        <v>1078</v>
      </c>
      <c r="F33" s="77">
        <v>1128</v>
      </c>
      <c r="G33" s="77">
        <v>91679.160204999993</v>
      </c>
      <c r="H33" s="77">
        <v>1034.1409271124</v>
      </c>
      <c r="I33" s="78">
        <v>5.6399999999999999E-2</v>
      </c>
      <c r="J33" s="78">
        <v>4.3799999999999999E-2</v>
      </c>
      <c r="K33" s="78">
        <v>5.4000000000000003E-3</v>
      </c>
    </row>
    <row r="34" spans="2:11">
      <c r="B34" t="s">
        <v>1079</v>
      </c>
      <c r="C34">
        <v>74185</v>
      </c>
      <c r="D34" t="s">
        <v>102</v>
      </c>
      <c r="E34" t="s">
        <v>1080</v>
      </c>
      <c r="F34" s="77">
        <v>268100</v>
      </c>
      <c r="G34" s="77">
        <v>126.07696199999999</v>
      </c>
      <c r="H34" s="77">
        <v>338.01233512200002</v>
      </c>
      <c r="I34" s="78">
        <v>0.12670000000000001</v>
      </c>
      <c r="J34" s="78">
        <v>1.43E-2</v>
      </c>
      <c r="K34" s="78">
        <v>1.8E-3</v>
      </c>
    </row>
    <row r="35" spans="2:11">
      <c r="B35" t="s">
        <v>1081</v>
      </c>
      <c r="C35">
        <v>74202</v>
      </c>
      <c r="D35" t="s">
        <v>102</v>
      </c>
      <c r="E35" t="s">
        <v>516</v>
      </c>
      <c r="F35" s="77">
        <v>141761</v>
      </c>
      <c r="G35" s="77">
        <v>172.52358599999999</v>
      </c>
      <c r="H35" s="77">
        <v>244.57116074946001</v>
      </c>
      <c r="I35" s="78">
        <v>0.10299999999999999</v>
      </c>
      <c r="J35" s="78">
        <v>1.04E-2</v>
      </c>
      <c r="K35" s="78">
        <v>1.2999999999999999E-3</v>
      </c>
    </row>
    <row r="36" spans="2:11">
      <c r="B36" t="s">
        <v>1082</v>
      </c>
      <c r="C36">
        <v>74179</v>
      </c>
      <c r="D36" t="s">
        <v>102</v>
      </c>
      <c r="E36" t="s">
        <v>1083</v>
      </c>
      <c r="F36" s="77">
        <v>54654.57</v>
      </c>
      <c r="G36" s="77">
        <v>60.902025999999999</v>
      </c>
      <c r="H36" s="77">
        <v>33.285740431588202</v>
      </c>
      <c r="I36" s="78">
        <v>0.11990000000000001</v>
      </c>
      <c r="J36" s="78">
        <v>1.4E-3</v>
      </c>
      <c r="K36" s="78">
        <v>2.0000000000000001E-4</v>
      </c>
    </row>
    <row r="37" spans="2:11">
      <c r="B37" s="79" t="s">
        <v>226</v>
      </c>
      <c r="C37" s="16"/>
      <c r="F37" s="81">
        <v>3311688.03</v>
      </c>
      <c r="H37" s="81">
        <v>14594.327451440042</v>
      </c>
      <c r="J37" s="80">
        <v>0.61860000000000004</v>
      </c>
      <c r="K37" s="80">
        <v>7.6200000000000004E-2</v>
      </c>
    </row>
    <row r="38" spans="2:11">
      <c r="B38" s="79" t="s">
        <v>1084</v>
      </c>
      <c r="C38" s="16"/>
      <c r="F38" s="81">
        <v>469042.63</v>
      </c>
      <c r="H38" s="81">
        <v>2442.5432513643991</v>
      </c>
      <c r="J38" s="80">
        <v>0.10349999999999999</v>
      </c>
      <c r="K38" s="80">
        <v>1.2699999999999999E-2</v>
      </c>
    </row>
    <row r="39" spans="2:11">
      <c r="B39" t="s">
        <v>1085</v>
      </c>
      <c r="C39">
        <v>74180</v>
      </c>
      <c r="D39" t="s">
        <v>106</v>
      </c>
      <c r="E39" t="s">
        <v>1086</v>
      </c>
      <c r="F39" s="77">
        <v>13206.83</v>
      </c>
      <c r="G39" s="77">
        <v>561.35190900000055</v>
      </c>
      <c r="H39" s="77">
        <v>260.88737218599101</v>
      </c>
      <c r="I39" s="78">
        <v>5.8900000000000001E-2</v>
      </c>
      <c r="J39" s="78">
        <v>1.11E-2</v>
      </c>
      <c r="K39" s="78">
        <v>1.4E-3</v>
      </c>
    </row>
    <row r="40" spans="2:11">
      <c r="B40" t="s">
        <v>1087</v>
      </c>
      <c r="C40">
        <v>74200</v>
      </c>
      <c r="D40" t="s">
        <v>106</v>
      </c>
      <c r="E40" t="s">
        <v>1088</v>
      </c>
      <c r="F40" s="77">
        <v>46380.71</v>
      </c>
      <c r="G40" s="77">
        <v>274.88489599999986</v>
      </c>
      <c r="H40" s="77">
        <v>448.649860328969</v>
      </c>
      <c r="I40" s="78">
        <v>5.6800000000000003E-2</v>
      </c>
      <c r="J40" s="78">
        <v>1.9E-2</v>
      </c>
      <c r="K40" s="78">
        <v>2.3E-3</v>
      </c>
    </row>
    <row r="41" spans="2:11">
      <c r="B41" t="s">
        <v>1089</v>
      </c>
      <c r="C41">
        <v>74215</v>
      </c>
      <c r="D41" t="s">
        <v>106</v>
      </c>
      <c r="E41" t="s">
        <v>1090</v>
      </c>
      <c r="F41" s="77">
        <v>292988.40000000002</v>
      </c>
      <c r="G41" s="77">
        <v>117.74404499999953</v>
      </c>
      <c r="H41" s="77">
        <v>1213.9719288700001</v>
      </c>
      <c r="I41" s="78">
        <v>3.5400000000000001E-2</v>
      </c>
      <c r="J41" s="78">
        <v>5.1499999999999997E-2</v>
      </c>
      <c r="K41" s="78">
        <v>6.3E-3</v>
      </c>
    </row>
    <row r="42" spans="2:11">
      <c r="B42" t="s">
        <v>1091</v>
      </c>
      <c r="C42">
        <v>74235</v>
      </c>
      <c r="D42" t="s">
        <v>106</v>
      </c>
      <c r="E42" t="s">
        <v>1092</v>
      </c>
      <c r="F42" s="77">
        <v>116466.69</v>
      </c>
      <c r="G42" s="77">
        <v>126.64116099999993</v>
      </c>
      <c r="H42" s="77">
        <v>519.03408997943905</v>
      </c>
      <c r="I42" s="78">
        <v>9.4200000000000006E-2</v>
      </c>
      <c r="J42" s="78">
        <v>2.1999999999999999E-2</v>
      </c>
      <c r="K42" s="78">
        <v>2.7000000000000001E-3</v>
      </c>
    </row>
    <row r="43" spans="2:11">
      <c r="B43" s="79" t="s">
        <v>1093</v>
      </c>
      <c r="C43" s="16"/>
      <c r="F43" s="81">
        <v>199226.11</v>
      </c>
      <c r="H43" s="81">
        <v>899.366031224425</v>
      </c>
      <c r="J43" s="80">
        <v>3.8100000000000002E-2</v>
      </c>
      <c r="K43" s="80">
        <v>4.7000000000000002E-3</v>
      </c>
    </row>
    <row r="44" spans="2:11">
      <c r="B44" t="s">
        <v>1094</v>
      </c>
      <c r="C44">
        <v>74188</v>
      </c>
      <c r="D44" t="s">
        <v>106</v>
      </c>
      <c r="E44" t="s">
        <v>1095</v>
      </c>
      <c r="F44" s="77">
        <v>3750.14</v>
      </c>
      <c r="G44" s="77">
        <v>1083.4059600000035</v>
      </c>
      <c r="H44" s="77">
        <v>142.974296504303</v>
      </c>
      <c r="I44" s="78">
        <v>1.6E-2</v>
      </c>
      <c r="J44" s="78">
        <v>6.1000000000000004E-3</v>
      </c>
      <c r="K44" s="78">
        <v>6.9999999999999999E-4</v>
      </c>
    </row>
    <row r="45" spans="2:11">
      <c r="B45" t="s">
        <v>1096</v>
      </c>
      <c r="C45">
        <v>74189</v>
      </c>
      <c r="D45" t="s">
        <v>106</v>
      </c>
      <c r="E45" t="s">
        <v>1097</v>
      </c>
      <c r="F45" s="77">
        <v>195475.97</v>
      </c>
      <c r="G45" s="77">
        <v>109.95984800000006</v>
      </c>
      <c r="H45" s="77">
        <v>756.39173472012203</v>
      </c>
      <c r="I45" s="78">
        <v>4.4900000000000002E-2</v>
      </c>
      <c r="J45" s="78">
        <v>3.2099999999999997E-2</v>
      </c>
      <c r="K45" s="78">
        <v>3.8999999999999998E-3</v>
      </c>
    </row>
    <row r="46" spans="2:11">
      <c r="B46" s="79" t="s">
        <v>1098</v>
      </c>
      <c r="C46" s="16"/>
      <c r="F46" s="81">
        <v>1725387.12</v>
      </c>
      <c r="H46" s="81">
        <v>7097.6047575049015</v>
      </c>
      <c r="J46" s="80">
        <v>0.30080000000000001</v>
      </c>
      <c r="K46" s="80">
        <v>3.6999999999999998E-2</v>
      </c>
    </row>
    <row r="47" spans="2:11">
      <c r="B47" t="s">
        <v>1099</v>
      </c>
      <c r="C47">
        <v>74242</v>
      </c>
      <c r="D47" t="s">
        <v>110</v>
      </c>
      <c r="E47" t="s">
        <v>1100</v>
      </c>
      <c r="F47" s="77">
        <v>209676</v>
      </c>
      <c r="G47" s="77">
        <v>100</v>
      </c>
      <c r="H47" s="77">
        <v>786.91402800000003</v>
      </c>
      <c r="I47" s="78">
        <v>0.127</v>
      </c>
      <c r="J47" s="78">
        <v>3.3399999999999999E-2</v>
      </c>
      <c r="K47" s="78">
        <v>4.1000000000000003E-3</v>
      </c>
    </row>
    <row r="48" spans="2:11">
      <c r="B48" t="s">
        <v>1101</v>
      </c>
      <c r="C48">
        <v>74192</v>
      </c>
      <c r="D48" t="s">
        <v>106</v>
      </c>
      <c r="E48" t="s">
        <v>1102</v>
      </c>
      <c r="F48" s="77">
        <v>32599</v>
      </c>
      <c r="G48" s="77">
        <v>117.48601999999983</v>
      </c>
      <c r="H48" s="77">
        <v>134.77512289483599</v>
      </c>
      <c r="I48" s="78">
        <v>3.5400000000000001E-2</v>
      </c>
      <c r="J48" s="78">
        <v>5.7000000000000002E-3</v>
      </c>
      <c r="K48" s="78">
        <v>6.9999999999999999E-4</v>
      </c>
    </row>
    <row r="49" spans="2:11">
      <c r="B49" t="s">
        <v>1103</v>
      </c>
      <c r="C49">
        <v>74178</v>
      </c>
      <c r="D49" t="s">
        <v>106</v>
      </c>
      <c r="E49" t="s">
        <v>1104</v>
      </c>
      <c r="F49" s="77">
        <v>49577.06</v>
      </c>
      <c r="G49" s="77">
        <v>129.31307369999999</v>
      </c>
      <c r="H49" s="77">
        <v>225.601753258912</v>
      </c>
      <c r="I49" s="78">
        <v>3.4639999999999997E-2</v>
      </c>
      <c r="J49" s="78">
        <v>9.5999999999999992E-3</v>
      </c>
      <c r="K49" s="78">
        <v>1.1999999999999999E-3</v>
      </c>
    </row>
    <row r="50" spans="2:11">
      <c r="B50" t="s">
        <v>1105</v>
      </c>
      <c r="C50">
        <v>74208</v>
      </c>
      <c r="D50" t="s">
        <v>106</v>
      </c>
      <c r="E50" t="s">
        <v>1106</v>
      </c>
      <c r="F50" s="77">
        <v>1142772.1599999999</v>
      </c>
      <c r="G50" s="77">
        <v>120.91280799999996</v>
      </c>
      <c r="H50" s="77">
        <v>4862.4060771901504</v>
      </c>
      <c r="I50" s="78">
        <v>4.7000000000000002E-3</v>
      </c>
      <c r="J50" s="78">
        <v>0.20610000000000001</v>
      </c>
      <c r="K50" s="78">
        <v>2.5399999999999999E-2</v>
      </c>
    </row>
    <row r="51" spans="2:11">
      <c r="B51" t="s">
        <v>1107</v>
      </c>
      <c r="C51">
        <v>74244</v>
      </c>
      <c r="D51" t="s">
        <v>106</v>
      </c>
      <c r="E51" t="s">
        <v>1108</v>
      </c>
      <c r="F51" s="77">
        <v>68482</v>
      </c>
      <c r="G51" s="77">
        <v>100</v>
      </c>
      <c r="H51" s="77">
        <v>240.988158</v>
      </c>
      <c r="I51" s="78">
        <v>2.58E-2</v>
      </c>
      <c r="J51" s="78">
        <v>1.0200000000000001E-2</v>
      </c>
      <c r="K51" s="78">
        <v>1.2999999999999999E-3</v>
      </c>
    </row>
    <row r="52" spans="2:11">
      <c r="B52" t="s">
        <v>1109</v>
      </c>
      <c r="C52">
        <v>74237</v>
      </c>
      <c r="D52" t="s">
        <v>113</v>
      </c>
      <c r="E52" t="s">
        <v>1110</v>
      </c>
      <c r="F52" s="77">
        <v>179912.9</v>
      </c>
      <c r="G52" s="77">
        <v>98.282768000000061</v>
      </c>
      <c r="H52" s="77">
        <v>749.30674707500395</v>
      </c>
      <c r="I52" s="78">
        <v>4.5400000000000003E-2</v>
      </c>
      <c r="J52" s="78">
        <v>3.1800000000000002E-2</v>
      </c>
      <c r="K52" s="78">
        <v>3.8999999999999998E-3</v>
      </c>
    </row>
    <row r="53" spans="2:11">
      <c r="B53" t="s">
        <v>1111</v>
      </c>
      <c r="C53">
        <v>74181</v>
      </c>
      <c r="D53" t="s">
        <v>106</v>
      </c>
      <c r="E53" t="s">
        <v>1112</v>
      </c>
      <c r="F53" s="77">
        <v>42368</v>
      </c>
      <c r="G53" s="77">
        <v>65.471133000000023</v>
      </c>
      <c r="H53" s="77">
        <v>97.612871085999402</v>
      </c>
      <c r="I53" s="78">
        <v>0.19900000000000001</v>
      </c>
      <c r="J53" s="78">
        <v>4.1000000000000003E-3</v>
      </c>
      <c r="K53" s="78">
        <v>5.0000000000000001E-4</v>
      </c>
    </row>
    <row r="54" spans="2:11">
      <c r="B54" s="79" t="s">
        <v>1113</v>
      </c>
      <c r="C54" s="16"/>
      <c r="F54" s="81">
        <v>918032.17</v>
      </c>
      <c r="H54" s="81">
        <v>4154.8134113463175</v>
      </c>
      <c r="J54" s="80">
        <v>0.17610000000000001</v>
      </c>
      <c r="K54" s="80">
        <v>2.1700000000000001E-2</v>
      </c>
    </row>
    <row r="55" spans="2:11">
      <c r="B55" t="s">
        <v>1114</v>
      </c>
      <c r="C55">
        <v>74187</v>
      </c>
      <c r="D55" t="s">
        <v>106</v>
      </c>
      <c r="E55" t="s">
        <v>1115</v>
      </c>
      <c r="F55" s="77">
        <v>18498.099999999999</v>
      </c>
      <c r="G55" s="77">
        <v>84.937995999999927</v>
      </c>
      <c r="H55" s="77">
        <v>55.290230426589403</v>
      </c>
      <c r="I55" s="78">
        <v>3.3300000000000003E-2</v>
      </c>
      <c r="J55" s="78">
        <v>2.3E-3</v>
      </c>
      <c r="K55" s="78">
        <v>2.9999999999999997E-4</v>
      </c>
    </row>
    <row r="56" spans="2:11">
      <c r="B56" t="s">
        <v>1116</v>
      </c>
      <c r="C56">
        <v>74205</v>
      </c>
      <c r="D56" t="s">
        <v>110</v>
      </c>
      <c r="E56" t="s">
        <v>1117</v>
      </c>
      <c r="F56" s="77">
        <v>132018</v>
      </c>
      <c r="G56" s="77">
        <v>223.97339899999992</v>
      </c>
      <c r="H56" s="77">
        <v>1109.7065626999999</v>
      </c>
      <c r="I56" s="78">
        <v>0.19639999999999999</v>
      </c>
      <c r="J56" s="78">
        <v>4.7E-2</v>
      </c>
      <c r="K56" s="78">
        <v>5.7999999999999996E-3</v>
      </c>
    </row>
    <row r="57" spans="2:11">
      <c r="B57" t="s">
        <v>1118</v>
      </c>
      <c r="C57">
        <v>74199</v>
      </c>
      <c r="D57" t="s">
        <v>106</v>
      </c>
      <c r="E57" t="s">
        <v>1058</v>
      </c>
      <c r="F57" s="77">
        <v>70297.2</v>
      </c>
      <c r="G57" s="77">
        <v>66.269756000000072</v>
      </c>
      <c r="H57" s="77">
        <v>163.93537007729401</v>
      </c>
      <c r="I57" s="78">
        <v>2.6270000000000002E-2</v>
      </c>
      <c r="J57" s="78">
        <v>6.8999999999999999E-3</v>
      </c>
      <c r="K57" s="78">
        <v>8.9999999999999998E-4</v>
      </c>
    </row>
    <row r="58" spans="2:11">
      <c r="B58" t="s">
        <v>1119</v>
      </c>
      <c r="C58">
        <v>74203</v>
      </c>
      <c r="D58" t="s">
        <v>106</v>
      </c>
      <c r="E58" t="s">
        <v>339</v>
      </c>
      <c r="F58" s="77">
        <v>259912</v>
      </c>
      <c r="G58" s="77">
        <v>100</v>
      </c>
      <c r="H58" s="77">
        <v>914.63032799999996</v>
      </c>
      <c r="I58" s="78">
        <v>4.9669999999999999E-2</v>
      </c>
      <c r="J58" s="78">
        <v>3.8800000000000001E-2</v>
      </c>
      <c r="K58" s="78">
        <v>4.7999999999999996E-3</v>
      </c>
    </row>
    <row r="59" spans="2:11">
      <c r="B59" t="s">
        <v>1120</v>
      </c>
      <c r="C59">
        <v>74193</v>
      </c>
      <c r="D59" t="s">
        <v>106</v>
      </c>
      <c r="E59" t="s">
        <v>658</v>
      </c>
      <c r="F59" s="77">
        <v>14094.13</v>
      </c>
      <c r="G59" s="77">
        <v>28.935703999999941</v>
      </c>
      <c r="H59" s="77">
        <v>14.3513115626385</v>
      </c>
      <c r="I59" s="78">
        <v>1.0200000000000001E-2</v>
      </c>
      <c r="J59" s="78">
        <v>5.9999999999999995E-4</v>
      </c>
      <c r="K59" s="78">
        <v>1E-4</v>
      </c>
    </row>
    <row r="60" spans="2:11">
      <c r="B60" t="s">
        <v>1121</v>
      </c>
      <c r="C60">
        <v>74190</v>
      </c>
      <c r="D60" t="s">
        <v>106</v>
      </c>
      <c r="E60" t="s">
        <v>1122</v>
      </c>
      <c r="F60" s="77">
        <v>46735.73</v>
      </c>
      <c r="G60" s="77">
        <v>121.54261599999998</v>
      </c>
      <c r="H60" s="77">
        <v>199.892673718564</v>
      </c>
      <c r="I60" s="78">
        <v>0.19874</v>
      </c>
      <c r="J60" s="78">
        <v>8.5000000000000006E-3</v>
      </c>
      <c r="K60" s="78">
        <v>1E-3</v>
      </c>
    </row>
    <row r="61" spans="2:11">
      <c r="B61" t="s">
        <v>1123</v>
      </c>
      <c r="C61">
        <v>74207</v>
      </c>
      <c r="D61" t="s">
        <v>106</v>
      </c>
      <c r="E61" t="s">
        <v>1124</v>
      </c>
      <c r="F61" s="77">
        <v>207583.91</v>
      </c>
      <c r="G61" s="77">
        <v>158.26887599999949</v>
      </c>
      <c r="H61" s="77">
        <v>1156.13479759964</v>
      </c>
      <c r="I61" s="78">
        <v>1.1111111111111111E-3</v>
      </c>
      <c r="J61" s="78">
        <v>4.9000000000000002E-2</v>
      </c>
      <c r="K61" s="78">
        <v>6.0000000000000001E-3</v>
      </c>
    </row>
    <row r="62" spans="2:11">
      <c r="B62" t="s">
        <v>1125</v>
      </c>
      <c r="C62">
        <v>74197</v>
      </c>
      <c r="D62" t="s">
        <v>106</v>
      </c>
      <c r="E62" t="s">
        <v>274</v>
      </c>
      <c r="F62" s="77">
        <v>41634.1</v>
      </c>
      <c r="G62" s="77">
        <v>45.119036999999985</v>
      </c>
      <c r="H62" s="77">
        <v>66.104080637348204</v>
      </c>
      <c r="I62" s="78">
        <v>2.53E-2</v>
      </c>
      <c r="J62" s="78">
        <v>2.8E-3</v>
      </c>
      <c r="K62" s="78">
        <v>2.9999999999999997E-4</v>
      </c>
    </row>
    <row r="63" spans="2:11">
      <c r="B63" t="s">
        <v>1126</v>
      </c>
      <c r="C63">
        <v>74240</v>
      </c>
      <c r="D63" t="s">
        <v>110</v>
      </c>
      <c r="E63" t="s">
        <v>1127</v>
      </c>
      <c r="F63" s="77">
        <v>127259</v>
      </c>
      <c r="G63" s="77">
        <v>99.40641700000009</v>
      </c>
      <c r="H63" s="77">
        <v>474.768056624243</v>
      </c>
      <c r="I63" s="78">
        <v>3.04E-2</v>
      </c>
      <c r="J63" s="78">
        <v>2.01E-2</v>
      </c>
      <c r="K63" s="78">
        <v>2.5000000000000001E-3</v>
      </c>
    </row>
    <row r="64" spans="2:11">
      <c r="B64" t="s">
        <v>228</v>
      </c>
      <c r="C64" s="16"/>
    </row>
    <row r="65" spans="2:3">
      <c r="B65" t="s">
        <v>293</v>
      </c>
      <c r="C65" s="16"/>
    </row>
    <row r="66" spans="2:3">
      <c r="B66" t="s">
        <v>294</v>
      </c>
      <c r="C66" s="16"/>
    </row>
    <row r="67" spans="2:3">
      <c r="B67" t="s">
        <v>295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O1:XFD1048576 A1:N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42954.98</v>
      </c>
      <c r="H11" s="7"/>
      <c r="I11" s="75">
        <v>189.15949480474021</v>
      </c>
      <c r="J11" s="7"/>
      <c r="K11" s="76">
        <v>1</v>
      </c>
      <c r="L11" s="76">
        <v>1E-3</v>
      </c>
      <c r="M11" s="16"/>
      <c r="N11" s="16"/>
      <c r="O11" s="16"/>
      <c r="P11" s="16"/>
      <c r="BG11" s="16"/>
    </row>
    <row r="12" spans="2:59">
      <c r="B12" s="79" t="s">
        <v>1128</v>
      </c>
      <c r="C12" s="16"/>
      <c r="D12" s="16"/>
      <c r="G12" s="81">
        <v>42954.98</v>
      </c>
      <c r="I12" s="81">
        <v>189.15949480474021</v>
      </c>
      <c r="K12" s="80">
        <v>1</v>
      </c>
      <c r="L12" s="80">
        <v>1E-3</v>
      </c>
    </row>
    <row r="13" spans="2:59">
      <c r="B13" t="s">
        <v>1129</v>
      </c>
      <c r="C13" t="s">
        <v>1130</v>
      </c>
      <c r="D13" t="s">
        <v>688</v>
      </c>
      <c r="E13" t="s">
        <v>106</v>
      </c>
      <c r="F13" t="s">
        <v>1131</v>
      </c>
      <c r="G13" s="77">
        <v>3238.9</v>
      </c>
      <c r="H13" s="77">
        <v>66.982200000000006</v>
      </c>
      <c r="I13" s="77">
        <v>7.6344229083402002</v>
      </c>
      <c r="J13" s="78">
        <v>0</v>
      </c>
      <c r="K13" s="78">
        <v>4.0399999999999998E-2</v>
      </c>
      <c r="L13" s="78">
        <v>0</v>
      </c>
    </row>
    <row r="14" spans="2:59">
      <c r="B14" t="s">
        <v>1132</v>
      </c>
      <c r="C14" t="s">
        <v>1133</v>
      </c>
      <c r="D14" t="s">
        <v>688</v>
      </c>
      <c r="E14" t="s">
        <v>106</v>
      </c>
      <c r="F14" t="s">
        <v>1134</v>
      </c>
      <c r="G14" s="77">
        <v>39716.080000000002</v>
      </c>
      <c r="H14" s="77">
        <v>129.88260000000034</v>
      </c>
      <c r="I14" s="77">
        <v>181.52507189639999</v>
      </c>
      <c r="J14" s="78">
        <v>0</v>
      </c>
      <c r="K14" s="78">
        <v>0.95960000000000001</v>
      </c>
      <c r="L14" s="78">
        <v>8.9999999999999998E-4</v>
      </c>
    </row>
    <row r="15" spans="2:59">
      <c r="B15" s="79" t="s">
        <v>974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221</v>
      </c>
      <c r="C16" t="s">
        <v>221</v>
      </c>
      <c r="D16" t="s">
        <v>221</v>
      </c>
      <c r="E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228</v>
      </c>
      <c r="C17" s="16"/>
      <c r="D17" s="16"/>
    </row>
    <row r="18" spans="2:4">
      <c r="B18" t="s">
        <v>293</v>
      </c>
      <c r="C18" s="16"/>
      <c r="D18" s="16"/>
    </row>
    <row r="19" spans="2:4">
      <c r="B19" t="s">
        <v>294</v>
      </c>
      <c r="C19" s="16"/>
      <c r="D19" s="16"/>
    </row>
    <row r="20" spans="2:4">
      <c r="B20" t="s">
        <v>295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975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976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1135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977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649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975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979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649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228</v>
      </c>
      <c r="C34" s="16"/>
      <c r="D34" s="16"/>
    </row>
    <row r="35" spans="2:12">
      <c r="B35" t="s">
        <v>293</v>
      </c>
      <c r="C35" s="16"/>
      <c r="D35" s="16"/>
    </row>
    <row r="36" spans="2:12">
      <c r="B36" t="s">
        <v>294</v>
      </c>
      <c r="C36" s="16"/>
      <c r="D36" s="16"/>
    </row>
    <row r="37" spans="2:12">
      <c r="B37" t="s">
        <v>295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2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28472.015171267532</v>
      </c>
      <c r="K11" s="76">
        <f>J11/$J$11</f>
        <v>1</v>
      </c>
      <c r="L11" s="76">
        <f>J11/'סכום נכסי הקרן'!$C$42</f>
        <v>0.14731756913915425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28472.015171267532</v>
      </c>
      <c r="K12" s="80">
        <f t="shared" ref="K12:K25" si="0">J12/$J$11</f>
        <v>1</v>
      </c>
      <c r="L12" s="80">
        <f>J12/'סכום נכסי הקרן'!$C$42</f>
        <v>0.14731756913915425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22100.615602381531</v>
      </c>
      <c r="K13" s="80">
        <f t="shared" si="0"/>
        <v>0.77622238782326569</v>
      </c>
      <c r="L13" s="80">
        <f>J13/'סכום נכסי הקרן'!$C$42</f>
        <v>0.11435119528551337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49.590699999999998</v>
      </c>
      <c r="K14" s="78">
        <f t="shared" si="0"/>
        <v>1.7417348122954197E-3</v>
      </c>
      <c r="L14" s="78">
        <f>J14/'סכום נכסי הקרן'!$C$42</f>
        <v>2.5658813863240236E-4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20422.12198+1628.90292238153</f>
        <v>22051.02490238153</v>
      </c>
      <c r="K15" s="78">
        <f t="shared" si="0"/>
        <v>0.77448065301097024</v>
      </c>
      <c r="L15" s="78">
        <f>J15/'סכום נכסי הקרן'!$C$42</f>
        <v>0.11409460714688095</v>
      </c>
    </row>
    <row r="16" spans="2:13">
      <c r="B16" s="79" t="s">
        <v>211</v>
      </c>
      <c r="D16" s="16"/>
      <c r="I16" s="80">
        <v>0</v>
      </c>
      <c r="J16" s="81">
        <v>6371.3995688860005</v>
      </c>
      <c r="K16" s="80">
        <f t="shared" si="0"/>
        <v>0.22377761217673428</v>
      </c>
      <c r="L16" s="80">
        <f>J16/'סכום נכסי הקרן'!$C$42</f>
        <v>3.2966373853640901E-2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507.09267485999999</v>
      </c>
      <c r="K17" s="78">
        <f t="shared" si="0"/>
        <v>1.781021370667614E-2</v>
      </c>
      <c r="L17" s="78">
        <f>J17/'סכום נכסי הקרן'!$C$42</f>
        <v>2.623757389116375E-3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96.82468677</v>
      </c>
      <c r="K18" s="78">
        <f t="shared" si="0"/>
        <v>3.4006966555605945E-3</v>
      </c>
      <c r="L18" s="78">
        <f>J18/'סכום נכסי הקרן'!$C$42</f>
        <v>5.009823646768385E-4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5755.9116099599996</v>
      </c>
      <c r="K19" s="78">
        <f t="shared" si="0"/>
        <v>0.20216031690544209</v>
      </c>
      <c r="L19" s="78">
        <f>J19/'סכום נכסי הקרן'!$C$42</f>
        <v>2.9781766462910805E-2</v>
      </c>
    </row>
    <row r="20" spans="2:12">
      <c r="B20" t="s">
        <v>218</v>
      </c>
      <c r="C20" t="s">
        <v>219</v>
      </c>
      <c r="D20" t="s">
        <v>210</v>
      </c>
      <c r="E20" t="s">
        <v>206</v>
      </c>
      <c r="F20" t="s">
        <v>207</v>
      </c>
      <c r="G20" t="s">
        <v>113</v>
      </c>
      <c r="H20" s="78">
        <v>0</v>
      </c>
      <c r="I20" s="78">
        <v>0</v>
      </c>
      <c r="J20" s="77">
        <v>11.570597296000001</v>
      </c>
      <c r="K20" s="78">
        <f t="shared" si="0"/>
        <v>4.0638490905541669E-4</v>
      </c>
      <c r="L20" s="78">
        <f>J20/'סכום נכסי הקרן'!$C$42</f>
        <v>5.9867636936880267E-5</v>
      </c>
    </row>
    <row r="21" spans="2:12">
      <c r="B21" s="79" t="s">
        <v>220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221</v>
      </c>
      <c r="C22" t="s">
        <v>221</v>
      </c>
      <c r="D22" s="16"/>
      <c r="E22" t="s">
        <v>221</v>
      </c>
      <c r="G22" t="s">
        <v>221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221</v>
      </c>
      <c r="C24" t="s">
        <v>221</v>
      </c>
      <c r="D24" s="16"/>
      <c r="E24" t="s">
        <v>221</v>
      </c>
      <c r="G24" t="s">
        <v>221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223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221</v>
      </c>
      <c r="C26" t="s">
        <v>221</v>
      </c>
      <c r="D26" s="16"/>
      <c r="E26" t="s">
        <v>221</v>
      </c>
      <c r="G26" t="s">
        <v>221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224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221</v>
      </c>
      <c r="C28" t="s">
        <v>221</v>
      </c>
      <c r="D28" s="16"/>
      <c r="E28" t="s">
        <v>221</v>
      </c>
      <c r="G28" t="s">
        <v>221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225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221</v>
      </c>
      <c r="C30" t="s">
        <v>221</v>
      </c>
      <c r="D30" s="16"/>
      <c r="E30" t="s">
        <v>221</v>
      </c>
      <c r="G30" t="s">
        <v>221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226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227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s="16"/>
      <c r="E33" t="s">
        <v>221</v>
      </c>
      <c r="G33" t="s">
        <v>221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221</v>
      </c>
      <c r="C35" t="s">
        <v>221</v>
      </c>
      <c r="D35" s="16"/>
      <c r="E35" t="s">
        <v>221</v>
      </c>
      <c r="G35" t="s">
        <v>221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228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-8581047</v>
      </c>
      <c r="H11" s="7"/>
      <c r="I11" s="75">
        <v>-1115.6585363388785</v>
      </c>
      <c r="J11" s="76">
        <v>1</v>
      </c>
      <c r="K11" s="76">
        <v>-5.7999999999999996E-3</v>
      </c>
      <c r="AW11" s="16"/>
    </row>
    <row r="12" spans="2:49">
      <c r="B12" s="79" t="s">
        <v>201</v>
      </c>
      <c r="C12" s="16"/>
      <c r="D12" s="16"/>
      <c r="G12" s="81">
        <v>-8581047</v>
      </c>
      <c r="I12" s="81">
        <v>-1115.6585363388785</v>
      </c>
      <c r="J12" s="80">
        <v>1</v>
      </c>
      <c r="K12" s="80">
        <v>-5.7999999999999996E-3</v>
      </c>
    </row>
    <row r="13" spans="2:49">
      <c r="B13" s="79" t="s">
        <v>975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976</v>
      </c>
      <c r="C15" s="16"/>
      <c r="D15" s="16"/>
      <c r="G15" s="81">
        <v>-8078166</v>
      </c>
      <c r="I15" s="81">
        <v>-1191.2602366185636</v>
      </c>
      <c r="J15" s="80">
        <v>1.0678000000000001</v>
      </c>
      <c r="K15" s="80">
        <v>-6.1999999999999998E-3</v>
      </c>
    </row>
    <row r="16" spans="2:49">
      <c r="B16" t="s">
        <v>1136</v>
      </c>
      <c r="C16" t="s">
        <v>1137</v>
      </c>
      <c r="D16" t="s">
        <v>123</v>
      </c>
      <c r="E16" t="s">
        <v>110</v>
      </c>
      <c r="F16" t="s">
        <v>1138</v>
      </c>
      <c r="G16" s="77">
        <v>-998575</v>
      </c>
      <c r="H16" s="77">
        <v>31.19417278415532</v>
      </c>
      <c r="I16" s="77">
        <v>-311.497210879379</v>
      </c>
      <c r="J16" s="78">
        <v>0.2792</v>
      </c>
      <c r="K16" s="78">
        <v>-1.6000000000000001E-3</v>
      </c>
    </row>
    <row r="17" spans="2:11">
      <c r="B17" t="s">
        <v>1139</v>
      </c>
      <c r="C17" t="s">
        <v>1140</v>
      </c>
      <c r="D17" t="s">
        <v>123</v>
      </c>
      <c r="E17" t="s">
        <v>110</v>
      </c>
      <c r="F17" t="s">
        <v>1138</v>
      </c>
      <c r="G17" s="77">
        <v>-203766</v>
      </c>
      <c r="H17" s="77">
        <v>31.034511679687142</v>
      </c>
      <c r="I17" s="77">
        <v>-63.237783069231298</v>
      </c>
      <c r="J17" s="78">
        <v>5.67E-2</v>
      </c>
      <c r="K17" s="78">
        <v>-2.9999999999999997E-4</v>
      </c>
    </row>
    <row r="18" spans="2:11">
      <c r="B18" t="s">
        <v>1141</v>
      </c>
      <c r="C18" t="s">
        <v>1142</v>
      </c>
      <c r="D18" t="s">
        <v>123</v>
      </c>
      <c r="E18" t="s">
        <v>106</v>
      </c>
      <c r="F18" t="s">
        <v>1138</v>
      </c>
      <c r="G18" s="77">
        <v>-7318000</v>
      </c>
      <c r="H18" s="77">
        <v>10.95781752449202</v>
      </c>
      <c r="I18" s="77">
        <v>-801.89308644232597</v>
      </c>
      <c r="J18" s="78">
        <v>0.71879999999999999</v>
      </c>
      <c r="K18" s="78">
        <v>-4.1999999999999997E-3</v>
      </c>
    </row>
    <row r="19" spans="2:11">
      <c r="B19" t="s">
        <v>1143</v>
      </c>
      <c r="C19" t="s">
        <v>1144</v>
      </c>
      <c r="D19" t="s">
        <v>123</v>
      </c>
      <c r="E19" t="s">
        <v>106</v>
      </c>
      <c r="F19" t="s">
        <v>1145</v>
      </c>
      <c r="G19" s="77">
        <v>540000</v>
      </c>
      <c r="H19" s="77">
        <v>3.1045531052255555</v>
      </c>
      <c r="I19" s="77">
        <v>16.764586768217999</v>
      </c>
      <c r="J19" s="78">
        <v>-1.4999999999999999E-2</v>
      </c>
      <c r="K19" s="78">
        <v>1E-4</v>
      </c>
    </row>
    <row r="20" spans="2:11">
      <c r="B20" t="s">
        <v>1146</v>
      </c>
      <c r="C20" t="s">
        <v>1147</v>
      </c>
      <c r="D20" t="s">
        <v>123</v>
      </c>
      <c r="E20" t="s">
        <v>113</v>
      </c>
      <c r="F20" t="s">
        <v>1138</v>
      </c>
      <c r="G20" s="77">
        <v>-97825</v>
      </c>
      <c r="H20" s="77">
        <v>32.094805004697371</v>
      </c>
      <c r="I20" s="77">
        <v>-31.396742995845202</v>
      </c>
      <c r="J20" s="78">
        <v>2.81E-2</v>
      </c>
      <c r="K20" s="78">
        <v>-2.0000000000000001E-4</v>
      </c>
    </row>
    <row r="21" spans="2:11">
      <c r="B21" s="79" t="s">
        <v>1135</v>
      </c>
      <c r="C21" s="16"/>
      <c r="D21" s="16"/>
      <c r="G21" s="81">
        <v>-502881</v>
      </c>
      <c r="I21" s="81">
        <v>75.601700279685062</v>
      </c>
      <c r="J21" s="80">
        <v>-6.7799999999999999E-2</v>
      </c>
      <c r="K21" s="80">
        <v>4.0000000000000002E-4</v>
      </c>
    </row>
    <row r="22" spans="2:11">
      <c r="B22" t="s">
        <v>1148</v>
      </c>
      <c r="C22" t="s">
        <v>1149</v>
      </c>
      <c r="D22" t="s">
        <v>123</v>
      </c>
      <c r="E22" t="s">
        <v>110</v>
      </c>
      <c r="F22" t="s">
        <v>566</v>
      </c>
      <c r="G22" s="77">
        <v>-844000</v>
      </c>
      <c r="H22" s="77">
        <v>2.9810066217678672</v>
      </c>
      <c r="I22" s="77">
        <v>-25.159695887720801</v>
      </c>
      <c r="J22" s="78">
        <v>2.2599999999999999E-2</v>
      </c>
      <c r="K22" s="78">
        <v>-1E-4</v>
      </c>
    </row>
    <row r="23" spans="2:11">
      <c r="B23" t="s">
        <v>1150</v>
      </c>
      <c r="C23" t="s">
        <v>1151</v>
      </c>
      <c r="D23" t="s">
        <v>123</v>
      </c>
      <c r="E23" t="s">
        <v>110</v>
      </c>
      <c r="F23" t="s">
        <v>1072</v>
      </c>
      <c r="G23" s="77">
        <v>422000</v>
      </c>
      <c r="H23" s="77">
        <v>-0.29928169556136019</v>
      </c>
      <c r="I23" s="77">
        <v>-1.2629687552689399</v>
      </c>
      <c r="J23" s="78">
        <v>1.1000000000000001E-3</v>
      </c>
      <c r="K23" s="78">
        <v>0</v>
      </c>
    </row>
    <row r="24" spans="2:11">
      <c r="B24" t="s">
        <v>1152</v>
      </c>
      <c r="C24" t="s">
        <v>1153</v>
      </c>
      <c r="D24" t="s">
        <v>123</v>
      </c>
      <c r="E24" t="s">
        <v>110</v>
      </c>
      <c r="F24" t="s">
        <v>243</v>
      </c>
      <c r="G24" s="77">
        <v>231000</v>
      </c>
      <c r="H24" s="77">
        <v>-4.6249117766026409</v>
      </c>
      <c r="I24" s="77">
        <v>-10.683546203952099</v>
      </c>
      <c r="J24" s="78">
        <v>9.5999999999999992E-3</v>
      </c>
      <c r="K24" s="78">
        <v>-1E-4</v>
      </c>
    </row>
    <row r="25" spans="2:11">
      <c r="B25" t="s">
        <v>1154</v>
      </c>
      <c r="C25" t="s">
        <v>1155</v>
      </c>
      <c r="D25" t="s">
        <v>123</v>
      </c>
      <c r="E25" t="s">
        <v>110</v>
      </c>
      <c r="F25" t="s">
        <v>489</v>
      </c>
      <c r="G25" s="77">
        <v>231000</v>
      </c>
      <c r="H25" s="77">
        <v>-6.7681579256922078</v>
      </c>
      <c r="I25" s="77">
        <v>-15.634444808349</v>
      </c>
      <c r="J25" s="78">
        <v>1.4E-2</v>
      </c>
      <c r="K25" s="78">
        <v>-1E-4</v>
      </c>
    </row>
    <row r="26" spans="2:11">
      <c r="B26" t="s">
        <v>1156</v>
      </c>
      <c r="C26" t="s">
        <v>1157</v>
      </c>
      <c r="D26" t="s">
        <v>123</v>
      </c>
      <c r="E26" t="s">
        <v>110</v>
      </c>
      <c r="F26" t="s">
        <v>1158</v>
      </c>
      <c r="G26" s="77">
        <v>231000</v>
      </c>
      <c r="H26" s="77">
        <v>-20.119526310157447</v>
      </c>
      <c r="I26" s="77">
        <v>-46.476105776463697</v>
      </c>
      <c r="J26" s="78">
        <v>4.1700000000000001E-2</v>
      </c>
      <c r="K26" s="78">
        <v>-2.0000000000000001E-4</v>
      </c>
    </row>
    <row r="27" spans="2:11">
      <c r="B27" t="s">
        <v>1159</v>
      </c>
      <c r="C27" t="s">
        <v>1160</v>
      </c>
      <c r="D27" t="s">
        <v>123</v>
      </c>
      <c r="E27" t="s">
        <v>110</v>
      </c>
      <c r="F27" t="s">
        <v>445</v>
      </c>
      <c r="G27" s="77">
        <v>-693000</v>
      </c>
      <c r="H27" s="77">
        <v>-27.585752470595239</v>
      </c>
      <c r="I27" s="77">
        <v>191.16926462122501</v>
      </c>
      <c r="J27" s="78">
        <v>-0.1714</v>
      </c>
      <c r="K27" s="78">
        <v>1E-3</v>
      </c>
    </row>
    <row r="28" spans="2:11">
      <c r="B28" t="s">
        <v>1161</v>
      </c>
      <c r="C28" t="s">
        <v>1162</v>
      </c>
      <c r="D28" t="s">
        <v>123</v>
      </c>
      <c r="E28" t="s">
        <v>113</v>
      </c>
      <c r="F28" t="s">
        <v>1138</v>
      </c>
      <c r="G28" s="77">
        <v>-80881</v>
      </c>
      <c r="H28" s="77">
        <v>20.215876299483686</v>
      </c>
      <c r="I28" s="77">
        <v>-16.350802909785401</v>
      </c>
      <c r="J28" s="78">
        <v>1.47E-2</v>
      </c>
      <c r="K28" s="78">
        <v>-1E-4</v>
      </c>
    </row>
    <row r="29" spans="2:11">
      <c r="B29" s="79" t="s">
        <v>977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221</v>
      </c>
      <c r="C30" t="s">
        <v>221</v>
      </c>
      <c r="D30" t="s">
        <v>221</v>
      </c>
      <c r="E30" t="s">
        <v>221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649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221</v>
      </c>
      <c r="C32" t="s">
        <v>221</v>
      </c>
      <c r="D32" t="s">
        <v>221</v>
      </c>
      <c r="E32" t="s">
        <v>221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226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s="79" t="s">
        <v>975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221</v>
      </c>
      <c r="C35" t="s">
        <v>221</v>
      </c>
      <c r="D35" t="s">
        <v>221</v>
      </c>
      <c r="E35" t="s">
        <v>221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978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221</v>
      </c>
      <c r="C37" t="s">
        <v>221</v>
      </c>
      <c r="D37" t="s">
        <v>221</v>
      </c>
      <c r="E37" t="s">
        <v>221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977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221</v>
      </c>
      <c r="C39" t="s">
        <v>221</v>
      </c>
      <c r="D39" t="s">
        <v>221</v>
      </c>
      <c r="E39" t="s">
        <v>221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649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t="s">
        <v>221</v>
      </c>
      <c r="C41" t="s">
        <v>221</v>
      </c>
      <c r="D41" t="s">
        <v>221</v>
      </c>
      <c r="E41" t="s">
        <v>221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t="s">
        <v>228</v>
      </c>
      <c r="C42" s="16"/>
      <c r="D42" s="16"/>
    </row>
    <row r="43" spans="2:11">
      <c r="B43" t="s">
        <v>293</v>
      </c>
      <c r="C43" s="16"/>
      <c r="D43" s="16"/>
    </row>
    <row r="44" spans="2:11">
      <c r="B44" t="s">
        <v>294</v>
      </c>
      <c r="C44" s="16"/>
      <c r="D44" s="16"/>
    </row>
    <row r="45" spans="2:11">
      <c r="B45" t="s">
        <v>295</v>
      </c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989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990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  <c r="D40" s="16"/>
    </row>
    <row r="41" spans="2:17">
      <c r="B41" t="s">
        <v>293</v>
      </c>
      <c r="D41" s="16"/>
    </row>
    <row r="42" spans="2:17">
      <c r="B42" t="s">
        <v>294</v>
      </c>
      <c r="D42" s="16"/>
    </row>
    <row r="43" spans="2:17">
      <c r="B43" t="s">
        <v>295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0.61</v>
      </c>
      <c r="J11" s="18"/>
      <c r="K11" s="18"/>
      <c r="L11" s="18"/>
      <c r="M11" s="76">
        <v>0.1124</v>
      </c>
      <c r="N11" s="75">
        <v>234984.08</v>
      </c>
      <c r="O11" s="7"/>
      <c r="P11" s="75">
        <v>272.8228858888636</v>
      </c>
      <c r="Q11" s="76">
        <v>1</v>
      </c>
      <c r="R11" s="76">
        <v>1.4E-3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0.61</v>
      </c>
      <c r="M12" s="80">
        <v>0.1124</v>
      </c>
      <c r="N12" s="81">
        <v>234984.08</v>
      </c>
      <c r="P12" s="81">
        <v>272.8228858888636</v>
      </c>
      <c r="Q12" s="80">
        <v>1</v>
      </c>
      <c r="R12" s="80">
        <v>1.4E-3</v>
      </c>
    </row>
    <row r="13" spans="2:60">
      <c r="B13" s="79" t="s">
        <v>1163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221</v>
      </c>
      <c r="D14" t="s">
        <v>221</v>
      </c>
      <c r="F14" t="s">
        <v>221</v>
      </c>
      <c r="I14" s="77">
        <v>0</v>
      </c>
      <c r="J14" t="s">
        <v>221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1164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221</v>
      </c>
      <c r="D16" t="s">
        <v>221</v>
      </c>
      <c r="F16" t="s">
        <v>221</v>
      </c>
      <c r="I16" s="77">
        <v>0</v>
      </c>
      <c r="J16" t="s">
        <v>221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1165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221</v>
      </c>
      <c r="D18" t="s">
        <v>221</v>
      </c>
      <c r="F18" t="s">
        <v>221</v>
      </c>
      <c r="I18" s="77">
        <v>0</v>
      </c>
      <c r="J18" t="s">
        <v>221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1166</v>
      </c>
      <c r="I19" s="81">
        <v>0.14000000000000001</v>
      </c>
      <c r="M19" s="80">
        <v>7.6899999999999996E-2</v>
      </c>
      <c r="N19" s="81">
        <v>102984.08</v>
      </c>
      <c r="P19" s="81">
        <v>155.81808588886361</v>
      </c>
      <c r="Q19" s="80">
        <v>0.57110000000000005</v>
      </c>
      <c r="R19" s="80">
        <v>8.0000000000000004E-4</v>
      </c>
    </row>
    <row r="20" spans="2:18">
      <c r="B20" t="s">
        <v>1167</v>
      </c>
      <c r="C20" t="s">
        <v>1168</v>
      </c>
      <c r="D20" t="s">
        <v>1169</v>
      </c>
      <c r="E20" t="s">
        <v>1021</v>
      </c>
      <c r="F20" t="s">
        <v>1170</v>
      </c>
      <c r="G20" t="s">
        <v>559</v>
      </c>
      <c r="H20" t="s">
        <v>1171</v>
      </c>
      <c r="J20" t="s">
        <v>1022</v>
      </c>
      <c r="K20" t="s">
        <v>102</v>
      </c>
      <c r="L20" s="78">
        <v>0</v>
      </c>
      <c r="M20" s="78">
        <v>0</v>
      </c>
      <c r="N20" s="77">
        <v>12142.7</v>
      </c>
      <c r="O20" s="77">
        <v>543.13725499999998</v>
      </c>
      <c r="P20" s="77">
        <v>65.951527462884997</v>
      </c>
      <c r="Q20" s="78">
        <v>0.2417</v>
      </c>
      <c r="R20" s="78">
        <v>2.9999999999999997E-4</v>
      </c>
    </row>
    <row r="21" spans="2:18">
      <c r="B21" t="s">
        <v>1172</v>
      </c>
      <c r="C21" t="s">
        <v>1168</v>
      </c>
      <c r="D21" t="s">
        <v>1173</v>
      </c>
      <c r="E21" t="s">
        <v>1021</v>
      </c>
      <c r="F21" t="s">
        <v>1170</v>
      </c>
      <c r="G21" t="s">
        <v>1174</v>
      </c>
      <c r="H21" t="s">
        <v>1171</v>
      </c>
      <c r="I21" s="77">
        <v>0.25</v>
      </c>
      <c r="J21" t="s">
        <v>1022</v>
      </c>
      <c r="K21" t="s">
        <v>102</v>
      </c>
      <c r="L21" s="78">
        <v>7.0000000000000007E-2</v>
      </c>
      <c r="M21" s="78">
        <v>0.1333</v>
      </c>
      <c r="N21" s="77">
        <v>90841.38</v>
      </c>
      <c r="O21" s="77">
        <v>98.926896999999997</v>
      </c>
      <c r="P21" s="77">
        <v>89.866558425978596</v>
      </c>
      <c r="Q21" s="78">
        <v>0.32940000000000003</v>
      </c>
      <c r="R21" s="78">
        <v>5.0000000000000001E-4</v>
      </c>
    </row>
    <row r="22" spans="2:18">
      <c r="B22" s="79" t="s">
        <v>1175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221</v>
      </c>
      <c r="D23" t="s">
        <v>221</v>
      </c>
      <c r="F23" t="s">
        <v>221</v>
      </c>
      <c r="I23" s="77">
        <v>0</v>
      </c>
      <c r="J23" t="s">
        <v>221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1176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1177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221</v>
      </c>
      <c r="D26" t="s">
        <v>221</v>
      </c>
      <c r="F26" t="s">
        <v>221</v>
      </c>
      <c r="I26" s="77">
        <v>0</v>
      </c>
      <c r="J26" t="s">
        <v>221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1178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221</v>
      </c>
      <c r="D28" t="s">
        <v>221</v>
      </c>
      <c r="F28" t="s">
        <v>221</v>
      </c>
      <c r="I28" s="77">
        <v>0</v>
      </c>
      <c r="J28" t="s">
        <v>221</v>
      </c>
      <c r="K28" t="s">
        <v>221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1179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221</v>
      </c>
      <c r="D30" t="s">
        <v>221</v>
      </c>
      <c r="F30" t="s">
        <v>221</v>
      </c>
      <c r="I30" s="77">
        <v>0</v>
      </c>
      <c r="J30" t="s">
        <v>221</v>
      </c>
      <c r="K30" t="s">
        <v>221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1180</v>
      </c>
      <c r="I31" s="81">
        <v>1.24</v>
      </c>
      <c r="M31" s="80">
        <v>0.15970000000000001</v>
      </c>
      <c r="N31" s="81">
        <v>132000</v>
      </c>
      <c r="P31" s="81">
        <v>117.0048</v>
      </c>
      <c r="Q31" s="80">
        <v>0.4289</v>
      </c>
      <c r="R31" s="80">
        <v>5.9999999999999995E-4</v>
      </c>
    </row>
    <row r="32" spans="2:18">
      <c r="B32" t="s">
        <v>1181</v>
      </c>
      <c r="C32" t="s">
        <v>1168</v>
      </c>
      <c r="D32" t="s">
        <v>1182</v>
      </c>
      <c r="E32" t="s">
        <v>1183</v>
      </c>
      <c r="F32" t="s">
        <v>422</v>
      </c>
      <c r="G32" t="s">
        <v>1184</v>
      </c>
      <c r="H32" t="s">
        <v>150</v>
      </c>
      <c r="I32" s="77">
        <v>1.24</v>
      </c>
      <c r="J32" t="s">
        <v>497</v>
      </c>
      <c r="K32" t="s">
        <v>102</v>
      </c>
      <c r="L32" s="78">
        <v>5.1799999999999999E-2</v>
      </c>
      <c r="M32" s="78">
        <v>0.15970000000000001</v>
      </c>
      <c r="N32" s="77">
        <v>132000</v>
      </c>
      <c r="O32" s="77">
        <v>88.64</v>
      </c>
      <c r="P32" s="77">
        <v>117.0048</v>
      </c>
      <c r="Q32" s="78">
        <v>0.4289</v>
      </c>
      <c r="R32" s="78">
        <v>5.9999999999999995E-4</v>
      </c>
    </row>
    <row r="33" spans="2:18">
      <c r="B33" s="79" t="s">
        <v>226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s="79" t="s">
        <v>1185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221</v>
      </c>
      <c r="D35" t="s">
        <v>221</v>
      </c>
      <c r="F35" t="s">
        <v>221</v>
      </c>
      <c r="I35" s="77">
        <v>0</v>
      </c>
      <c r="J35" t="s">
        <v>221</v>
      </c>
      <c r="K35" t="s">
        <v>221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1165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221</v>
      </c>
      <c r="D37" t="s">
        <v>221</v>
      </c>
      <c r="F37" t="s">
        <v>221</v>
      </c>
      <c r="I37" s="77">
        <v>0</v>
      </c>
      <c r="J37" t="s">
        <v>221</v>
      </c>
      <c r="K37" t="s">
        <v>221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1166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221</v>
      </c>
      <c r="D39" t="s">
        <v>221</v>
      </c>
      <c r="F39" t="s">
        <v>221</v>
      </c>
      <c r="I39" s="77">
        <v>0</v>
      </c>
      <c r="J39" t="s">
        <v>221</v>
      </c>
      <c r="K39" t="s">
        <v>221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1180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221</v>
      </c>
      <c r="D41" t="s">
        <v>221</v>
      </c>
      <c r="F41" t="s">
        <v>221</v>
      </c>
      <c r="I41" s="77">
        <v>0</v>
      </c>
      <c r="J41" t="s">
        <v>221</v>
      </c>
      <c r="K41" t="s">
        <v>221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228</v>
      </c>
    </row>
    <row r="43" spans="2:18">
      <c r="B43" t="s">
        <v>293</v>
      </c>
    </row>
    <row r="44" spans="2:18">
      <c r="B44" t="s">
        <v>294</v>
      </c>
    </row>
    <row r="45" spans="2:18">
      <c r="B45" t="s">
        <v>295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0.56000000000000005</v>
      </c>
      <c r="H11" s="7"/>
      <c r="I11" s="7"/>
      <c r="J11" s="76">
        <v>3.3500000000000002E-2</v>
      </c>
      <c r="K11" s="75">
        <v>2961348</v>
      </c>
      <c r="L11" s="7"/>
      <c r="M11" s="75">
        <v>3341.3602302212789</v>
      </c>
      <c r="N11" s="76">
        <v>1</v>
      </c>
      <c r="O11" s="76">
        <v>1.7399999999999999E-2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0.56000000000000005</v>
      </c>
      <c r="J12" s="80">
        <v>3.3500000000000002E-2</v>
      </c>
      <c r="K12" s="81">
        <v>2961348</v>
      </c>
      <c r="M12" s="81">
        <v>3341.3602302212789</v>
      </c>
      <c r="N12" s="80">
        <v>1</v>
      </c>
      <c r="O12" s="80">
        <v>1.7399999999999999E-2</v>
      </c>
    </row>
    <row r="13" spans="2:64">
      <c r="B13" s="79" t="s">
        <v>1001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221</v>
      </c>
      <c r="C14" t="s">
        <v>221</v>
      </c>
      <c r="E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1002</v>
      </c>
      <c r="G15" s="81">
        <v>0.66</v>
      </c>
      <c r="J15" s="80">
        <v>3.0700000000000002E-2</v>
      </c>
      <c r="K15" s="81">
        <v>2824000</v>
      </c>
      <c r="M15" s="81">
        <v>2854.2206684931498</v>
      </c>
      <c r="N15" s="80">
        <v>0.85419999999999996</v>
      </c>
      <c r="O15" s="80">
        <v>1.49E-2</v>
      </c>
    </row>
    <row r="16" spans="2:64">
      <c r="B16" t="s">
        <v>1186</v>
      </c>
      <c r="C16" t="s">
        <v>1187</v>
      </c>
      <c r="D16" t="s">
        <v>210</v>
      </c>
      <c r="E16" t="s">
        <v>206</v>
      </c>
      <c r="F16" t="s">
        <v>207</v>
      </c>
      <c r="G16" s="77">
        <v>0.66</v>
      </c>
      <c r="H16" t="s">
        <v>102</v>
      </c>
      <c r="I16" s="78">
        <v>3.1E-2</v>
      </c>
      <c r="J16" s="78">
        <v>3.0700000000000002E-2</v>
      </c>
      <c r="K16" s="77">
        <v>2824000</v>
      </c>
      <c r="L16" s="77">
        <v>101.07013698630135</v>
      </c>
      <c r="M16" s="77">
        <v>2854.2206684931498</v>
      </c>
      <c r="N16" s="78">
        <v>0.85419999999999996</v>
      </c>
      <c r="O16" s="78">
        <v>1.49E-2</v>
      </c>
    </row>
    <row r="17" spans="2:15">
      <c r="B17" s="79" t="s">
        <v>1188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221</v>
      </c>
      <c r="C18" t="s">
        <v>221</v>
      </c>
      <c r="E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1189</v>
      </c>
      <c r="G19" s="81">
        <v>0.02</v>
      </c>
      <c r="J19" s="80">
        <v>4.9500000000000002E-2</v>
      </c>
      <c r="K19" s="81">
        <v>137348</v>
      </c>
      <c r="M19" s="81">
        <v>487.13956172812902</v>
      </c>
      <c r="N19" s="80">
        <v>0.14580000000000001</v>
      </c>
      <c r="O19" s="80">
        <v>2.5000000000000001E-3</v>
      </c>
    </row>
    <row r="20" spans="2:15">
      <c r="B20" t="s">
        <v>1190</v>
      </c>
      <c r="C20" t="s">
        <v>1191</v>
      </c>
      <c r="D20" t="s">
        <v>210</v>
      </c>
      <c r="E20" t="s">
        <v>1192</v>
      </c>
      <c r="F20" t="s">
        <v>207</v>
      </c>
      <c r="G20" s="77">
        <v>0.02</v>
      </c>
      <c r="H20" t="s">
        <v>106</v>
      </c>
      <c r="I20" s="78">
        <v>3.4000000000000002E-2</v>
      </c>
      <c r="J20" s="78">
        <v>4.9500000000000002E-2</v>
      </c>
      <c r="K20" s="77">
        <v>137348</v>
      </c>
      <c r="L20" s="77">
        <v>100.78868858999287</v>
      </c>
      <c r="M20" s="77">
        <v>487.13956172812902</v>
      </c>
      <c r="N20" s="78">
        <v>0.14580000000000001</v>
      </c>
      <c r="O20" s="78">
        <v>2.5000000000000001E-3</v>
      </c>
    </row>
    <row r="21" spans="2:15">
      <c r="B21" s="79" t="s">
        <v>649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221</v>
      </c>
      <c r="C22" t="s">
        <v>221</v>
      </c>
      <c r="E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221</v>
      </c>
      <c r="C24" t="s">
        <v>221</v>
      </c>
      <c r="E24" t="s">
        <v>221</v>
      </c>
      <c r="G24" s="77">
        <v>0</v>
      </c>
      <c r="H24" t="s">
        <v>221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228</v>
      </c>
    </row>
    <row r="26" spans="2:15">
      <c r="B26" t="s">
        <v>293</v>
      </c>
    </row>
    <row r="27" spans="2:15">
      <c r="B27" t="s">
        <v>294</v>
      </c>
    </row>
    <row r="28" spans="2:15">
      <c r="B28" t="s">
        <v>295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1193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221</v>
      </c>
      <c r="E14" s="78">
        <v>0</v>
      </c>
      <c r="F14" t="s">
        <v>221</v>
      </c>
      <c r="G14" s="77">
        <v>0</v>
      </c>
      <c r="H14" s="78">
        <v>0</v>
      </c>
      <c r="I14" s="78">
        <v>0</v>
      </c>
    </row>
    <row r="15" spans="2:55">
      <c r="B15" s="79" t="s">
        <v>1194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221</v>
      </c>
      <c r="E16" s="78">
        <v>0</v>
      </c>
      <c r="F16" t="s">
        <v>221</v>
      </c>
      <c r="G16" s="77">
        <v>0</v>
      </c>
      <c r="H16" s="78">
        <v>0</v>
      </c>
      <c r="I16" s="78">
        <v>0</v>
      </c>
    </row>
    <row r="17" spans="2:9">
      <c r="B17" s="79" t="s">
        <v>226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1193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221</v>
      </c>
      <c r="E19" s="78">
        <v>0</v>
      </c>
      <c r="F19" t="s">
        <v>221</v>
      </c>
      <c r="G19" s="77">
        <v>0</v>
      </c>
      <c r="H19" s="78">
        <v>0</v>
      </c>
      <c r="I19" s="78">
        <v>0</v>
      </c>
    </row>
    <row r="20" spans="2:9">
      <c r="B20" s="79" t="s">
        <v>1194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221</v>
      </c>
      <c r="E21" s="78">
        <v>0</v>
      </c>
      <c r="F21" t="s">
        <v>221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221</v>
      </c>
      <c r="D15" t="s">
        <v>221</v>
      </c>
      <c r="E15" s="19"/>
      <c r="F15" s="78">
        <v>0</v>
      </c>
      <c r="G15" t="s">
        <v>221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867.26955640000006</v>
      </c>
      <c r="J11" s="76">
        <v>1</v>
      </c>
      <c r="K11" s="76">
        <v>4.4999999999999997E-3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C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867.26955640000006</v>
      </c>
      <c r="J14" s="80">
        <v>1</v>
      </c>
      <c r="K14" s="80">
        <v>4.4999999999999997E-3</v>
      </c>
    </row>
    <row r="15" spans="2:60">
      <c r="B15" t="s">
        <v>1195</v>
      </c>
      <c r="C15" t="s">
        <v>1196</v>
      </c>
      <c r="D15" t="s">
        <v>221</v>
      </c>
      <c r="E15" t="s">
        <v>620</v>
      </c>
      <c r="F15" s="78">
        <v>0</v>
      </c>
      <c r="G15" t="s">
        <v>200</v>
      </c>
      <c r="H15" s="78">
        <v>0</v>
      </c>
      <c r="I15" s="77">
        <v>45.757622681999997</v>
      </c>
      <c r="J15" s="78">
        <v>5.28E-2</v>
      </c>
      <c r="K15" s="78">
        <v>2.0000000000000001E-4</v>
      </c>
    </row>
    <row r="16" spans="2:60">
      <c r="B16" t="s">
        <v>1197</v>
      </c>
      <c r="C16" t="s">
        <v>1198</v>
      </c>
      <c r="D16" t="s">
        <v>221</v>
      </c>
      <c r="E16" t="s">
        <v>620</v>
      </c>
      <c r="F16" s="78">
        <v>0</v>
      </c>
      <c r="G16" t="s">
        <v>113</v>
      </c>
      <c r="H16" s="78">
        <v>0</v>
      </c>
      <c r="I16" s="77">
        <v>42.443504967999999</v>
      </c>
      <c r="J16" s="78">
        <v>4.8899999999999999E-2</v>
      </c>
      <c r="K16" s="78">
        <v>2.0000000000000001E-4</v>
      </c>
    </row>
    <row r="17" spans="2:11">
      <c r="B17" t="s">
        <v>1199</v>
      </c>
      <c r="C17" t="s">
        <v>1200</v>
      </c>
      <c r="D17" t="s">
        <v>221</v>
      </c>
      <c r="E17" t="s">
        <v>620</v>
      </c>
      <c r="F17" s="78">
        <v>0</v>
      </c>
      <c r="G17" t="s">
        <v>110</v>
      </c>
      <c r="H17" s="78">
        <v>0</v>
      </c>
      <c r="I17" s="77">
        <v>-31.58217054</v>
      </c>
      <c r="J17" s="78">
        <v>-3.6400000000000002E-2</v>
      </c>
      <c r="K17" s="78">
        <v>-2.0000000000000001E-4</v>
      </c>
    </row>
    <row r="18" spans="2:11">
      <c r="B18" t="s">
        <v>1201</v>
      </c>
      <c r="C18" t="s">
        <v>1202</v>
      </c>
      <c r="D18" t="s">
        <v>221</v>
      </c>
      <c r="E18" t="s">
        <v>620</v>
      </c>
      <c r="F18" s="78">
        <v>0</v>
      </c>
      <c r="G18" t="s">
        <v>106</v>
      </c>
      <c r="H18" s="78">
        <v>0</v>
      </c>
      <c r="I18" s="77">
        <v>810.65059928999995</v>
      </c>
      <c r="J18" s="78">
        <v>0.93469999999999998</v>
      </c>
      <c r="K18" s="78">
        <v>4.1999999999999997E-3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K35"/>
  <sheetViews>
    <sheetView rightToLeft="1" workbookViewId="0">
      <selection activeCell="K13" sqref="K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7.28515625" style="16" customWidth="1"/>
    <col min="13" max="24" width="5.7109375" style="16" customWidth="1"/>
    <col min="25" max="16384" width="9.140625" style="16"/>
  </cols>
  <sheetData>
    <row r="1" spans="2:11">
      <c r="B1" s="2" t="s">
        <v>0</v>
      </c>
      <c r="C1" t="s">
        <v>197</v>
      </c>
    </row>
    <row r="2" spans="2:11">
      <c r="B2" s="2" t="s">
        <v>1</v>
      </c>
    </row>
    <row r="3" spans="2:11">
      <c r="B3" s="2" t="s">
        <v>2</v>
      </c>
      <c r="C3" t="s">
        <v>198</v>
      </c>
    </row>
    <row r="4" spans="2:11">
      <c r="B4" s="2" t="s">
        <v>3</v>
      </c>
    </row>
    <row r="5" spans="2:11">
      <c r="B5" s="2"/>
    </row>
    <row r="7" spans="2:11" ht="26.25" customHeight="1">
      <c r="B7" s="100" t="s">
        <v>169</v>
      </c>
      <c r="C7" s="101"/>
      <c r="D7" s="101"/>
    </row>
    <row r="8" spans="2:11" s="19" customFormat="1" ht="63">
      <c r="B8" s="50" t="s">
        <v>96</v>
      </c>
      <c r="C8" s="56" t="s">
        <v>170</v>
      </c>
      <c r="D8" s="57" t="s">
        <v>171</v>
      </c>
    </row>
    <row r="9" spans="2:11" s="19" customFormat="1">
      <c r="B9" s="20"/>
      <c r="C9" s="31" t="s">
        <v>185</v>
      </c>
      <c r="D9" s="45" t="s">
        <v>74</v>
      </c>
    </row>
    <row r="10" spans="2:11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</row>
    <row r="11" spans="2:11" s="23" customFormat="1" ht="18" customHeight="1">
      <c r="B11" s="24" t="s">
        <v>172</v>
      </c>
      <c r="C11" s="75">
        <f>C12+C26</f>
        <v>11414.040333280002</v>
      </c>
      <c r="D11" s="34"/>
      <c r="E11" s="19"/>
      <c r="F11" s="19"/>
      <c r="G11" s="19"/>
      <c r="H11" s="19"/>
      <c r="I11" s="19"/>
      <c r="J11" s="19"/>
      <c r="K11" s="19"/>
    </row>
    <row r="12" spans="2:11">
      <c r="B12" s="79" t="s">
        <v>201</v>
      </c>
      <c r="C12" s="82">
        <f>SUM(C13:C25)</f>
        <v>8752.4950530000006</v>
      </c>
    </row>
    <row r="13" spans="2:11">
      <c r="B13" t="s">
        <v>1203</v>
      </c>
      <c r="C13" s="85">
        <v>9.0005190000000006</v>
      </c>
      <c r="D13" s="83">
        <v>45347</v>
      </c>
    </row>
    <row r="14" spans="2:11">
      <c r="B14" s="84" t="s">
        <v>1204</v>
      </c>
      <c r="C14" s="85">
        <v>51.314999999999998</v>
      </c>
      <c r="D14" s="83">
        <v>45219</v>
      </c>
    </row>
    <row r="15" spans="2:11">
      <c r="B15" s="84" t="s">
        <v>1205</v>
      </c>
      <c r="C15" s="85">
        <v>128.71899999999999</v>
      </c>
      <c r="D15" s="83">
        <v>46462</v>
      </c>
    </row>
    <row r="16" spans="2:11">
      <c r="B16" s="84" t="s">
        <v>1206</v>
      </c>
      <c r="C16" s="85">
        <v>71.397999999999996</v>
      </c>
      <c r="D16" s="83">
        <v>46462</v>
      </c>
    </row>
    <row r="17" spans="2:4">
      <c r="B17" s="84" t="s">
        <v>1207</v>
      </c>
      <c r="C17" s="85">
        <v>590.89519499999994</v>
      </c>
      <c r="D17" s="83">
        <v>46197</v>
      </c>
    </row>
    <row r="18" spans="2:4">
      <c r="B18" s="84" t="s">
        <v>1208</v>
      </c>
      <c r="C18" s="85">
        <v>1330.5129999999999</v>
      </c>
      <c r="D18" s="83">
        <v>46196</v>
      </c>
    </row>
    <row r="19" spans="2:4">
      <c r="B19" s="84" t="s">
        <v>1209</v>
      </c>
      <c r="C19" s="85">
        <v>684.13478099999998</v>
      </c>
      <c r="D19" s="83">
        <v>47150</v>
      </c>
    </row>
    <row r="20" spans="2:4">
      <c r="B20" s="84" t="s">
        <v>1210</v>
      </c>
      <c r="C20" s="85">
        <v>399.39141000000001</v>
      </c>
      <c r="D20" s="83">
        <v>46386</v>
      </c>
    </row>
    <row r="21" spans="2:4">
      <c r="B21" s="84" t="s">
        <v>1211</v>
      </c>
      <c r="C21" s="85">
        <v>1333.087</v>
      </c>
      <c r="D21" s="83">
        <v>46204</v>
      </c>
    </row>
    <row r="22" spans="2:4">
      <c r="B22" s="84" t="s">
        <v>1212</v>
      </c>
      <c r="C22" s="85">
        <v>1115.6179999999999</v>
      </c>
      <c r="D22" s="83">
        <v>46182</v>
      </c>
    </row>
    <row r="23" spans="2:4">
      <c r="B23" s="84" t="s">
        <v>1213</v>
      </c>
      <c r="C23" s="85">
        <v>1344.0029999999999</v>
      </c>
      <c r="D23" s="83">
        <v>46202</v>
      </c>
    </row>
    <row r="24" spans="2:4">
      <c r="B24" t="s">
        <v>1214</v>
      </c>
      <c r="C24" s="85">
        <v>1055.634</v>
      </c>
      <c r="D24" s="83">
        <v>46213</v>
      </c>
    </row>
    <row r="25" spans="2:4">
      <c r="B25" t="s">
        <v>1215</v>
      </c>
      <c r="C25" s="85">
        <v>638.78614800000003</v>
      </c>
      <c r="D25" s="83">
        <v>46284</v>
      </c>
    </row>
    <row r="26" spans="2:4">
      <c r="B26" s="79" t="s">
        <v>226</v>
      </c>
      <c r="C26" s="82">
        <f>SUM(C27:C39)</f>
        <v>2661.54528028</v>
      </c>
    </row>
    <row r="27" spans="2:4">
      <c r="B27" t="s">
        <v>1216</v>
      </c>
      <c r="C27" s="85">
        <v>52.664865000000006</v>
      </c>
      <c r="D27" s="83">
        <v>46126</v>
      </c>
    </row>
    <row r="28" spans="2:4">
      <c r="B28" s="84" t="s">
        <v>1217</v>
      </c>
      <c r="C28" s="85">
        <v>57.604733999999993</v>
      </c>
      <c r="D28" s="83">
        <v>46248</v>
      </c>
    </row>
    <row r="29" spans="2:4">
      <c r="B29" s="84" t="s">
        <v>1218</v>
      </c>
      <c r="C29" s="85">
        <v>120.12108900000001</v>
      </c>
      <c r="D29" s="83">
        <v>46347</v>
      </c>
    </row>
    <row r="30" spans="2:4">
      <c r="B30" s="84" t="s">
        <v>1219</v>
      </c>
      <c r="C30" s="85">
        <v>44.306987999999997</v>
      </c>
      <c r="D30" s="83">
        <v>46414</v>
      </c>
    </row>
    <row r="31" spans="2:4">
      <c r="B31" s="84" t="s">
        <v>1220</v>
      </c>
      <c r="C31" s="85">
        <v>883.69553117999976</v>
      </c>
      <c r="D31" s="83">
        <v>45748</v>
      </c>
    </row>
    <row r="32" spans="2:4">
      <c r="B32" s="84" t="s">
        <v>1221</v>
      </c>
      <c r="C32" s="85">
        <v>297.25370399999997</v>
      </c>
      <c r="D32" s="83">
        <v>47269</v>
      </c>
    </row>
    <row r="33" spans="2:4">
      <c r="B33" s="84" t="s">
        <v>1222</v>
      </c>
      <c r="C33" s="85">
        <v>302.72145339999997</v>
      </c>
      <c r="D33" s="83">
        <v>45261</v>
      </c>
    </row>
    <row r="34" spans="2:4">
      <c r="B34" t="s">
        <v>1223</v>
      </c>
      <c r="C34" s="85">
        <v>771.92611470000008</v>
      </c>
      <c r="D34" s="83">
        <v>45844</v>
      </c>
    </row>
    <row r="35" spans="2:4">
      <c r="B35" t="s">
        <v>1224</v>
      </c>
      <c r="C35" s="85">
        <v>131.250801</v>
      </c>
      <c r="D35" s="83">
        <v>45977</v>
      </c>
    </row>
  </sheetData>
  <mergeCells count="1">
    <mergeCell ref="B7:D7"/>
  </mergeCells>
  <dataValidations count="1">
    <dataValidation allowBlank="1" showInputMessage="1" showErrorMessage="1" sqref="B36 A12:A36 B26:B33 B12:B23 A1:K11 A37:K1048576 C12:K36 L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1001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1002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3.34</v>
      </c>
      <c r="I11" s="7"/>
      <c r="J11" s="7"/>
      <c r="K11" s="76">
        <v>2.4299999999999999E-2</v>
      </c>
      <c r="L11" s="75">
        <v>59846462</v>
      </c>
      <c r="M11" s="7"/>
      <c r="N11" s="75">
        <v>0</v>
      </c>
      <c r="O11" s="75">
        <v>63900.836353899998</v>
      </c>
      <c r="P11" s="7"/>
      <c r="Q11" s="76">
        <v>1</v>
      </c>
      <c r="R11" s="76">
        <v>0.33339999999999997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3.34</v>
      </c>
      <c r="K12" s="80">
        <v>2.4299999999999999E-2</v>
      </c>
      <c r="L12" s="81">
        <v>59846462</v>
      </c>
      <c r="N12" s="81">
        <v>0</v>
      </c>
      <c r="O12" s="81">
        <v>63900.836353899998</v>
      </c>
      <c r="Q12" s="80">
        <v>1</v>
      </c>
      <c r="R12" s="80">
        <v>0.33339999999999997</v>
      </c>
    </row>
    <row r="13" spans="2:53">
      <c r="B13" s="79" t="s">
        <v>229</v>
      </c>
      <c r="C13" s="16"/>
      <c r="D13" s="16"/>
      <c r="H13" s="81">
        <v>1.87</v>
      </c>
      <c r="K13" s="80">
        <v>6.7000000000000002E-3</v>
      </c>
      <c r="L13" s="81">
        <v>22597861</v>
      </c>
      <c r="N13" s="81">
        <v>0</v>
      </c>
      <c r="O13" s="81">
        <v>26261.269977700002</v>
      </c>
      <c r="Q13" s="80">
        <v>0.41099999999999998</v>
      </c>
      <c r="R13" s="80">
        <v>0.13700000000000001</v>
      </c>
    </row>
    <row r="14" spans="2:53">
      <c r="B14" s="79" t="s">
        <v>230</v>
      </c>
      <c r="C14" s="16"/>
      <c r="D14" s="16"/>
      <c r="H14" s="81">
        <v>1.87</v>
      </c>
      <c r="K14" s="80">
        <v>6.7000000000000002E-3</v>
      </c>
      <c r="L14" s="81">
        <v>22597861</v>
      </c>
      <c r="N14" s="81">
        <v>0</v>
      </c>
      <c r="O14" s="81">
        <v>26261.269977700002</v>
      </c>
      <c r="Q14" s="80">
        <v>0.41099999999999998</v>
      </c>
      <c r="R14" s="80">
        <v>0.13700000000000001</v>
      </c>
    </row>
    <row r="15" spans="2:53">
      <c r="B15" t="s">
        <v>231</v>
      </c>
      <c r="C15" t="s">
        <v>232</v>
      </c>
      <c r="D15" t="s">
        <v>100</v>
      </c>
      <c r="E15" t="s">
        <v>233</v>
      </c>
      <c r="G15" t="s">
        <v>234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4376327</v>
      </c>
      <c r="M15" s="77">
        <v>142.6</v>
      </c>
      <c r="N15" s="77">
        <v>0</v>
      </c>
      <c r="O15" s="77">
        <v>6240.6423020000002</v>
      </c>
      <c r="P15" s="78">
        <v>2.9999999999999997E-4</v>
      </c>
      <c r="Q15" s="78">
        <v>9.7699999999999995E-2</v>
      </c>
      <c r="R15" s="78">
        <v>3.2599999999999997E-2</v>
      </c>
    </row>
    <row r="16" spans="2:53">
      <c r="B16" t="s">
        <v>235</v>
      </c>
      <c r="C16" t="s">
        <v>236</v>
      </c>
      <c r="D16" t="s">
        <v>100</v>
      </c>
      <c r="E16" t="s">
        <v>233</v>
      </c>
      <c r="G16" t="s">
        <v>237</v>
      </c>
      <c r="H16" s="77">
        <v>0.75</v>
      </c>
      <c r="I16" t="s">
        <v>102</v>
      </c>
      <c r="J16" s="78">
        <v>1.7500000000000002E-2</v>
      </c>
      <c r="K16" s="78">
        <v>5.8999999999999999E-3</v>
      </c>
      <c r="L16" s="77">
        <v>11449133</v>
      </c>
      <c r="M16" s="77">
        <v>111.17</v>
      </c>
      <c r="N16" s="77">
        <v>0</v>
      </c>
      <c r="O16" s="77">
        <v>12728.001156099999</v>
      </c>
      <c r="P16" s="78">
        <v>6.9999999999999999E-4</v>
      </c>
      <c r="Q16" s="78">
        <v>0.19919999999999999</v>
      </c>
      <c r="R16" s="78">
        <v>6.6400000000000001E-2</v>
      </c>
    </row>
    <row r="17" spans="2:18">
      <c r="B17" t="s">
        <v>238</v>
      </c>
      <c r="C17" t="s">
        <v>239</v>
      </c>
      <c r="D17" t="s">
        <v>100</v>
      </c>
      <c r="E17" t="s">
        <v>233</v>
      </c>
      <c r="G17" t="s">
        <v>240</v>
      </c>
      <c r="H17" s="77">
        <v>6.31</v>
      </c>
      <c r="I17" t="s">
        <v>102</v>
      </c>
      <c r="J17" s="78">
        <v>5.0000000000000001E-3</v>
      </c>
      <c r="K17" s="78">
        <v>8.6E-3</v>
      </c>
      <c r="L17" s="77">
        <v>829924</v>
      </c>
      <c r="M17" s="77">
        <v>105.8</v>
      </c>
      <c r="N17" s="77">
        <v>0</v>
      </c>
      <c r="O17" s="77">
        <v>878.05959199999995</v>
      </c>
      <c r="P17" s="78">
        <v>0</v>
      </c>
      <c r="Q17" s="78">
        <v>1.37E-2</v>
      </c>
      <c r="R17" s="78">
        <v>4.5999999999999999E-3</v>
      </c>
    </row>
    <row r="18" spans="2:18">
      <c r="B18" t="s">
        <v>241</v>
      </c>
      <c r="C18" t="s">
        <v>242</v>
      </c>
      <c r="D18" t="s">
        <v>100</v>
      </c>
      <c r="E18" t="s">
        <v>233</v>
      </c>
      <c r="G18" t="s">
        <v>243</v>
      </c>
      <c r="H18" s="77">
        <v>3.58</v>
      </c>
      <c r="I18" t="s">
        <v>102</v>
      </c>
      <c r="J18" s="78">
        <v>1E-3</v>
      </c>
      <c r="K18" s="78">
        <v>8.8000000000000005E-3</v>
      </c>
      <c r="L18" s="77">
        <v>225865</v>
      </c>
      <c r="M18" s="77">
        <v>105.01</v>
      </c>
      <c r="N18" s="77">
        <v>0</v>
      </c>
      <c r="O18" s="77">
        <v>237.1808365</v>
      </c>
      <c r="P18" s="78">
        <v>0</v>
      </c>
      <c r="Q18" s="78">
        <v>3.7000000000000002E-3</v>
      </c>
      <c r="R18" s="78">
        <v>1.1999999999999999E-3</v>
      </c>
    </row>
    <row r="19" spans="2:18">
      <c r="B19" t="s">
        <v>244</v>
      </c>
      <c r="C19" t="s">
        <v>245</v>
      </c>
      <c r="D19" t="s">
        <v>100</v>
      </c>
      <c r="E19" t="s">
        <v>233</v>
      </c>
      <c r="G19" t="s">
        <v>234</v>
      </c>
      <c r="H19" s="77">
        <v>2.81</v>
      </c>
      <c r="I19" t="s">
        <v>102</v>
      </c>
      <c r="J19" s="78">
        <v>7.4999999999999997E-3</v>
      </c>
      <c r="K19" s="78">
        <v>8.6999999999999994E-3</v>
      </c>
      <c r="L19" s="77">
        <v>5377585</v>
      </c>
      <c r="M19" s="77">
        <v>108.1</v>
      </c>
      <c r="N19" s="77">
        <v>0</v>
      </c>
      <c r="O19" s="77">
        <v>5813.1693850000001</v>
      </c>
      <c r="P19" s="78">
        <v>2.0000000000000001E-4</v>
      </c>
      <c r="Q19" s="78">
        <v>9.0999999999999998E-2</v>
      </c>
      <c r="R19" s="78">
        <v>3.0300000000000001E-2</v>
      </c>
    </row>
    <row r="20" spans="2:18">
      <c r="B20" t="s">
        <v>246</v>
      </c>
      <c r="C20" t="s">
        <v>247</v>
      </c>
      <c r="D20" t="s">
        <v>100</v>
      </c>
      <c r="E20" t="s">
        <v>233</v>
      </c>
      <c r="G20" t="s">
        <v>248</v>
      </c>
      <c r="H20" s="77">
        <v>20.059999999999999</v>
      </c>
      <c r="I20" t="s">
        <v>102</v>
      </c>
      <c r="J20" s="78">
        <v>0.01</v>
      </c>
      <c r="K20" s="78">
        <v>1.09E-2</v>
      </c>
      <c r="L20" s="77">
        <v>339027</v>
      </c>
      <c r="M20" s="77">
        <v>107.43</v>
      </c>
      <c r="N20" s="77">
        <v>0</v>
      </c>
      <c r="O20" s="77">
        <v>364.21670610000001</v>
      </c>
      <c r="P20" s="78">
        <v>0</v>
      </c>
      <c r="Q20" s="78">
        <v>5.7000000000000002E-3</v>
      </c>
      <c r="R20" s="78">
        <v>1.9E-3</v>
      </c>
    </row>
    <row r="21" spans="2:18">
      <c r="B21" s="79" t="s">
        <v>249</v>
      </c>
      <c r="C21" s="16"/>
      <c r="D21" s="16"/>
      <c r="H21" s="81">
        <v>4.3600000000000003</v>
      </c>
      <c r="K21" s="80">
        <v>3.6700000000000003E-2</v>
      </c>
      <c r="L21" s="81">
        <v>37248601</v>
      </c>
      <c r="N21" s="81">
        <v>0</v>
      </c>
      <c r="O21" s="81">
        <v>37639.566376199997</v>
      </c>
      <c r="Q21" s="80">
        <v>0.58899999999999997</v>
      </c>
      <c r="R21" s="80">
        <v>0.19639999999999999</v>
      </c>
    </row>
    <row r="22" spans="2:18">
      <c r="B22" s="79" t="s">
        <v>250</v>
      </c>
      <c r="C22" s="16"/>
      <c r="D22" s="16"/>
      <c r="H22" s="81">
        <v>0.64</v>
      </c>
      <c r="K22" s="80">
        <v>3.6900000000000002E-2</v>
      </c>
      <c r="L22" s="81">
        <v>22133855</v>
      </c>
      <c r="N22" s="81">
        <v>0</v>
      </c>
      <c r="O22" s="81">
        <v>21624.041332699999</v>
      </c>
      <c r="Q22" s="80">
        <v>0.33839999999999998</v>
      </c>
      <c r="R22" s="80">
        <v>0.1128</v>
      </c>
    </row>
    <row r="23" spans="2:18">
      <c r="B23" t="s">
        <v>251</v>
      </c>
      <c r="C23" t="s">
        <v>252</v>
      </c>
      <c r="D23" t="s">
        <v>100</v>
      </c>
      <c r="E23" t="s">
        <v>233</v>
      </c>
      <c r="G23" t="s">
        <v>234</v>
      </c>
      <c r="H23" s="77">
        <v>0.68</v>
      </c>
      <c r="I23" t="s">
        <v>102</v>
      </c>
      <c r="J23" s="78">
        <v>0</v>
      </c>
      <c r="K23" s="78">
        <v>3.6999999999999998E-2</v>
      </c>
      <c r="L23" s="77">
        <v>5216305</v>
      </c>
      <c r="M23" s="77">
        <v>97.55</v>
      </c>
      <c r="N23" s="77">
        <v>0</v>
      </c>
      <c r="O23" s="77">
        <v>5088.5055275000004</v>
      </c>
      <c r="P23" s="78">
        <v>4.0000000000000002E-4</v>
      </c>
      <c r="Q23" s="78">
        <v>7.9600000000000004E-2</v>
      </c>
      <c r="R23" s="78">
        <v>2.6599999999999999E-2</v>
      </c>
    </row>
    <row r="24" spans="2:18">
      <c r="B24" t="s">
        <v>253</v>
      </c>
      <c r="C24" t="s">
        <v>254</v>
      </c>
      <c r="D24" t="s">
        <v>100</v>
      </c>
      <c r="E24" t="s">
        <v>233</v>
      </c>
      <c r="G24" t="s">
        <v>255</v>
      </c>
      <c r="H24" s="77">
        <v>0.78</v>
      </c>
      <c r="I24" t="s">
        <v>102</v>
      </c>
      <c r="J24" s="78">
        <v>0</v>
      </c>
      <c r="K24" s="78">
        <v>3.7199999999999997E-2</v>
      </c>
      <c r="L24" s="77">
        <v>1676098</v>
      </c>
      <c r="M24" s="77">
        <v>97.2</v>
      </c>
      <c r="N24" s="77">
        <v>0</v>
      </c>
      <c r="O24" s="77">
        <v>1629.167256</v>
      </c>
      <c r="P24" s="78">
        <v>1E-4</v>
      </c>
      <c r="Q24" s="78">
        <v>2.5499999999999998E-2</v>
      </c>
      <c r="R24" s="78">
        <v>8.5000000000000006E-3</v>
      </c>
    </row>
    <row r="25" spans="2:18">
      <c r="B25" t="s">
        <v>256</v>
      </c>
      <c r="C25" t="s">
        <v>257</v>
      </c>
      <c r="D25" t="s">
        <v>100</v>
      </c>
      <c r="E25" t="s">
        <v>233</v>
      </c>
      <c r="G25" t="s">
        <v>258</v>
      </c>
      <c r="H25" s="77">
        <v>0.93</v>
      </c>
      <c r="I25" t="s">
        <v>102</v>
      </c>
      <c r="J25" s="78">
        <v>0</v>
      </c>
      <c r="K25" s="78">
        <v>3.6999999999999998E-2</v>
      </c>
      <c r="L25" s="77">
        <v>2020590</v>
      </c>
      <c r="M25" s="77">
        <v>96.67</v>
      </c>
      <c r="N25" s="77">
        <v>0</v>
      </c>
      <c r="O25" s="77">
        <v>1953.304353</v>
      </c>
      <c r="P25" s="78">
        <v>1E-4</v>
      </c>
      <c r="Q25" s="78">
        <v>3.0599999999999999E-2</v>
      </c>
      <c r="R25" s="78">
        <v>1.0200000000000001E-2</v>
      </c>
    </row>
    <row r="26" spans="2:18">
      <c r="B26" t="s">
        <v>259</v>
      </c>
      <c r="C26" t="s">
        <v>260</v>
      </c>
      <c r="D26" t="s">
        <v>100</v>
      </c>
      <c r="E26" t="s">
        <v>233</v>
      </c>
      <c r="G26" t="s">
        <v>261</v>
      </c>
      <c r="H26" s="77">
        <v>0.11</v>
      </c>
      <c r="I26" t="s">
        <v>102</v>
      </c>
      <c r="J26" s="78">
        <v>0</v>
      </c>
      <c r="K26" s="78">
        <v>3.3399999999999999E-2</v>
      </c>
      <c r="L26" s="77">
        <v>1764355</v>
      </c>
      <c r="M26" s="77">
        <v>99.65</v>
      </c>
      <c r="N26" s="77">
        <v>0</v>
      </c>
      <c r="O26" s="77">
        <v>1758.1797575000001</v>
      </c>
      <c r="P26" s="78">
        <v>1E-4</v>
      </c>
      <c r="Q26" s="78">
        <v>2.75E-2</v>
      </c>
      <c r="R26" s="78">
        <v>9.1999999999999998E-3</v>
      </c>
    </row>
    <row r="27" spans="2:18">
      <c r="B27" t="s">
        <v>262</v>
      </c>
      <c r="C27" t="s">
        <v>263</v>
      </c>
      <c r="D27" t="s">
        <v>100</v>
      </c>
      <c r="E27" t="s">
        <v>233</v>
      </c>
      <c r="G27" t="s">
        <v>264</v>
      </c>
      <c r="H27" s="77">
        <v>0.51</v>
      </c>
      <c r="I27" t="s">
        <v>102</v>
      </c>
      <c r="J27" s="78">
        <v>0</v>
      </c>
      <c r="K27" s="78">
        <v>3.73E-2</v>
      </c>
      <c r="L27" s="77">
        <v>4167398</v>
      </c>
      <c r="M27" s="77">
        <v>98.15</v>
      </c>
      <c r="N27" s="77">
        <v>0</v>
      </c>
      <c r="O27" s="77">
        <v>4090.3011369999999</v>
      </c>
      <c r="P27" s="78">
        <v>4.0000000000000002E-4</v>
      </c>
      <c r="Q27" s="78">
        <v>6.4000000000000001E-2</v>
      </c>
      <c r="R27" s="78">
        <v>2.1299999999999999E-2</v>
      </c>
    </row>
    <row r="28" spans="2:18">
      <c r="B28" t="s">
        <v>265</v>
      </c>
      <c r="C28" t="s">
        <v>266</v>
      </c>
      <c r="D28" t="s">
        <v>100</v>
      </c>
      <c r="E28" t="s">
        <v>233</v>
      </c>
      <c r="G28" t="s">
        <v>267</v>
      </c>
      <c r="H28" s="77">
        <v>0.85</v>
      </c>
      <c r="I28" t="s">
        <v>102</v>
      </c>
      <c r="J28" s="78">
        <v>0</v>
      </c>
      <c r="K28" s="78">
        <v>3.6999999999999998E-2</v>
      </c>
      <c r="L28" s="77">
        <v>3147062</v>
      </c>
      <c r="M28" s="77">
        <v>96.94</v>
      </c>
      <c r="N28" s="77">
        <v>0</v>
      </c>
      <c r="O28" s="77">
        <v>3050.7619027999999</v>
      </c>
      <c r="P28" s="78">
        <v>1E-4</v>
      </c>
      <c r="Q28" s="78">
        <v>4.7699999999999999E-2</v>
      </c>
      <c r="R28" s="78">
        <v>1.5900000000000001E-2</v>
      </c>
    </row>
    <row r="29" spans="2:18">
      <c r="B29" t="s">
        <v>268</v>
      </c>
      <c r="C29" t="s">
        <v>269</v>
      </c>
      <c r="D29" t="s">
        <v>100</v>
      </c>
      <c r="E29" t="s">
        <v>233</v>
      </c>
      <c r="G29" t="s">
        <v>270</v>
      </c>
      <c r="H29" s="77">
        <v>0.59</v>
      </c>
      <c r="I29" t="s">
        <v>102</v>
      </c>
      <c r="J29" s="78">
        <v>0</v>
      </c>
      <c r="K29" s="78">
        <v>3.7400000000000003E-2</v>
      </c>
      <c r="L29" s="77">
        <v>4142047</v>
      </c>
      <c r="M29" s="77">
        <v>97.87</v>
      </c>
      <c r="N29" s="77">
        <v>0</v>
      </c>
      <c r="O29" s="77">
        <v>4053.8213989000001</v>
      </c>
      <c r="P29" s="78">
        <v>2.9999999999999997E-4</v>
      </c>
      <c r="Q29" s="78">
        <v>6.3399999999999998E-2</v>
      </c>
      <c r="R29" s="78">
        <v>2.12E-2</v>
      </c>
    </row>
    <row r="30" spans="2:18">
      <c r="B30" s="79" t="s">
        <v>271</v>
      </c>
      <c r="C30" s="16"/>
      <c r="D30" s="16"/>
      <c r="H30" s="81">
        <v>9.39</v>
      </c>
      <c r="K30" s="80">
        <v>3.6400000000000002E-2</v>
      </c>
      <c r="L30" s="81">
        <v>15114746</v>
      </c>
      <c r="N30" s="81">
        <v>0</v>
      </c>
      <c r="O30" s="81">
        <v>16015.5250435</v>
      </c>
      <c r="Q30" s="80">
        <v>0.25059999999999999</v>
      </c>
      <c r="R30" s="80">
        <v>8.3599999999999994E-2</v>
      </c>
    </row>
    <row r="31" spans="2:18">
      <c r="B31" t="s">
        <v>272</v>
      </c>
      <c r="C31" t="s">
        <v>273</v>
      </c>
      <c r="D31" t="s">
        <v>100</v>
      </c>
      <c r="E31" t="s">
        <v>233</v>
      </c>
      <c r="G31" t="s">
        <v>274</v>
      </c>
      <c r="H31" s="77">
        <v>1.83</v>
      </c>
      <c r="I31" t="s">
        <v>102</v>
      </c>
      <c r="J31" s="78">
        <v>4.0000000000000001E-3</v>
      </c>
      <c r="K31" s="78">
        <v>3.56E-2</v>
      </c>
      <c r="L31" s="77">
        <v>2554939</v>
      </c>
      <c r="M31" s="77">
        <v>94.54</v>
      </c>
      <c r="N31" s="77">
        <v>0</v>
      </c>
      <c r="O31" s="77">
        <v>2415.4393306000002</v>
      </c>
      <c r="P31" s="78">
        <v>2.0000000000000001E-4</v>
      </c>
      <c r="Q31" s="78">
        <v>3.78E-2</v>
      </c>
      <c r="R31" s="78">
        <v>1.26E-2</v>
      </c>
    </row>
    <row r="32" spans="2:18">
      <c r="B32" t="s">
        <v>275</v>
      </c>
      <c r="C32" t="s">
        <v>276</v>
      </c>
      <c r="D32" t="s">
        <v>100</v>
      </c>
      <c r="E32" t="s">
        <v>233</v>
      </c>
      <c r="G32" t="s">
        <v>277</v>
      </c>
      <c r="H32" s="77">
        <v>15.92</v>
      </c>
      <c r="I32" t="s">
        <v>102</v>
      </c>
      <c r="J32" s="78">
        <v>3.7499999999999999E-2</v>
      </c>
      <c r="K32" s="78">
        <v>3.73E-2</v>
      </c>
      <c r="L32" s="77">
        <v>3581031</v>
      </c>
      <c r="M32" s="77">
        <v>103.13</v>
      </c>
      <c r="N32" s="77">
        <v>0</v>
      </c>
      <c r="O32" s="77">
        <v>3693.1172703000002</v>
      </c>
      <c r="P32" s="78">
        <v>1E-4</v>
      </c>
      <c r="Q32" s="78">
        <v>5.7799999999999997E-2</v>
      </c>
      <c r="R32" s="78">
        <v>1.9300000000000001E-2</v>
      </c>
    </row>
    <row r="33" spans="2:18">
      <c r="B33" t="s">
        <v>278</v>
      </c>
      <c r="C33" t="s">
        <v>279</v>
      </c>
      <c r="D33" t="s">
        <v>100</v>
      </c>
      <c r="E33" t="s">
        <v>233</v>
      </c>
      <c r="G33" t="s">
        <v>280</v>
      </c>
      <c r="H33" s="77">
        <v>12.69</v>
      </c>
      <c r="I33" t="s">
        <v>102</v>
      </c>
      <c r="J33" s="78">
        <v>1.4999999999999999E-2</v>
      </c>
      <c r="K33" s="78">
        <v>3.6600000000000001E-2</v>
      </c>
      <c r="L33" s="77">
        <v>1724248</v>
      </c>
      <c r="M33" s="77">
        <v>77</v>
      </c>
      <c r="N33" s="77">
        <v>0</v>
      </c>
      <c r="O33" s="77">
        <v>1327.6709599999999</v>
      </c>
      <c r="P33" s="78">
        <v>1E-4</v>
      </c>
      <c r="Q33" s="78">
        <v>2.0799999999999999E-2</v>
      </c>
      <c r="R33" s="78">
        <v>6.8999999999999999E-3</v>
      </c>
    </row>
    <row r="34" spans="2:18">
      <c r="B34" t="s">
        <v>281</v>
      </c>
      <c r="C34" t="s">
        <v>282</v>
      </c>
      <c r="D34" t="s">
        <v>100</v>
      </c>
      <c r="E34" t="s">
        <v>233</v>
      </c>
      <c r="G34" t="s">
        <v>283</v>
      </c>
      <c r="H34" s="77">
        <v>0.92</v>
      </c>
      <c r="I34" t="s">
        <v>102</v>
      </c>
      <c r="J34" s="78">
        <v>1.4999999999999999E-2</v>
      </c>
      <c r="K34" s="78">
        <v>3.6799999999999999E-2</v>
      </c>
      <c r="L34" s="77">
        <v>2769</v>
      </c>
      <c r="M34" s="77">
        <v>98.2</v>
      </c>
      <c r="N34" s="77">
        <v>0</v>
      </c>
      <c r="O34" s="77">
        <v>2.7191580000000002</v>
      </c>
      <c r="P34" s="78">
        <v>0</v>
      </c>
      <c r="Q34" s="78">
        <v>0</v>
      </c>
      <c r="R34" s="78">
        <v>0</v>
      </c>
    </row>
    <row r="35" spans="2:18">
      <c r="B35" t="s">
        <v>284</v>
      </c>
      <c r="C35" t="s">
        <v>285</v>
      </c>
      <c r="D35" t="s">
        <v>100</v>
      </c>
      <c r="E35" t="s">
        <v>233</v>
      </c>
      <c r="G35" t="s">
        <v>274</v>
      </c>
      <c r="H35" s="77">
        <v>1.21</v>
      </c>
      <c r="I35" t="s">
        <v>102</v>
      </c>
      <c r="J35" s="78">
        <v>3.7499999999999999E-2</v>
      </c>
      <c r="K35" s="78">
        <v>3.6200000000000003E-2</v>
      </c>
      <c r="L35" s="77">
        <v>3204485</v>
      </c>
      <c r="M35" s="77">
        <v>102.96</v>
      </c>
      <c r="N35" s="77">
        <v>0</v>
      </c>
      <c r="O35" s="77">
        <v>3299.3377559999999</v>
      </c>
      <c r="P35" s="78">
        <v>1E-4</v>
      </c>
      <c r="Q35" s="78">
        <v>5.16E-2</v>
      </c>
      <c r="R35" s="78">
        <v>1.72E-2</v>
      </c>
    </row>
    <row r="36" spans="2:18">
      <c r="B36" t="s">
        <v>286</v>
      </c>
      <c r="C36" t="s">
        <v>287</v>
      </c>
      <c r="D36" t="s">
        <v>100</v>
      </c>
      <c r="E36" t="s">
        <v>233</v>
      </c>
      <c r="G36" t="s">
        <v>288</v>
      </c>
      <c r="H36" s="77">
        <v>12.56</v>
      </c>
      <c r="I36" t="s">
        <v>102</v>
      </c>
      <c r="J36" s="78">
        <v>5.5E-2</v>
      </c>
      <c r="K36" s="78">
        <v>3.6299999999999999E-2</v>
      </c>
      <c r="L36" s="77">
        <v>4047274</v>
      </c>
      <c r="M36" s="77">
        <v>130.38999999999999</v>
      </c>
      <c r="N36" s="77">
        <v>0</v>
      </c>
      <c r="O36" s="77">
        <v>5277.2405686000002</v>
      </c>
      <c r="P36" s="78">
        <v>2.0000000000000001E-4</v>
      </c>
      <c r="Q36" s="78">
        <v>8.2600000000000007E-2</v>
      </c>
      <c r="R36" s="78">
        <v>2.75E-2</v>
      </c>
    </row>
    <row r="37" spans="2:18">
      <c r="B37" s="79" t="s">
        <v>289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221</v>
      </c>
      <c r="C38" t="s">
        <v>221</v>
      </c>
      <c r="D38" s="16"/>
      <c r="E38" t="s">
        <v>221</v>
      </c>
      <c r="H38" s="77">
        <v>0</v>
      </c>
      <c r="I38" t="s">
        <v>221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290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221</v>
      </c>
      <c r="C40" t="s">
        <v>221</v>
      </c>
      <c r="D40" s="16"/>
      <c r="E40" t="s">
        <v>221</v>
      </c>
      <c r="H40" s="77">
        <v>0</v>
      </c>
      <c r="I40" t="s">
        <v>221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226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291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221</v>
      </c>
      <c r="C43" t="s">
        <v>221</v>
      </c>
      <c r="D43" s="16"/>
      <c r="E43" t="s">
        <v>221</v>
      </c>
      <c r="H43" s="77">
        <v>0</v>
      </c>
      <c r="I43" t="s">
        <v>221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292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221</v>
      </c>
      <c r="C45" t="s">
        <v>221</v>
      </c>
      <c r="D45" s="16"/>
      <c r="E45" t="s">
        <v>221</v>
      </c>
      <c r="H45" s="77">
        <v>0</v>
      </c>
      <c r="I45" t="s">
        <v>221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293</v>
      </c>
      <c r="C46" s="16"/>
      <c r="D46" s="16"/>
    </row>
    <row r="47" spans="2:18">
      <c r="B47" t="s">
        <v>294</v>
      </c>
      <c r="C47" s="16"/>
      <c r="D47" s="16"/>
    </row>
    <row r="48" spans="2:18">
      <c r="B48" t="s">
        <v>295</v>
      </c>
      <c r="C48" s="16"/>
      <c r="D48" s="16"/>
    </row>
    <row r="49" spans="2:4">
      <c r="B49" t="s">
        <v>296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1001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1002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228</v>
      </c>
      <c r="D26" s="16"/>
    </row>
    <row r="27" spans="2:23">
      <c r="B27" t="s">
        <v>293</v>
      </c>
      <c r="D27" s="16"/>
    </row>
    <row r="28" spans="2:23">
      <c r="B28" t="s">
        <v>294</v>
      </c>
      <c r="D28" s="16"/>
    </row>
    <row r="29" spans="2:23">
      <c r="B29" t="s">
        <v>295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7">
        <v>0</v>
      </c>
      <c r="L14" t="s">
        <v>221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7">
        <v>0</v>
      </c>
      <c r="L16" t="s">
        <v>221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7">
        <v>0</v>
      </c>
      <c r="L18" t="s">
        <v>221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7">
        <v>0</v>
      </c>
      <c r="L21" t="s">
        <v>221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7">
        <v>0</v>
      </c>
      <c r="L23" t="s">
        <v>221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293</v>
      </c>
      <c r="C25" s="16"/>
      <c r="D25" s="16"/>
      <c r="E25" s="16"/>
      <c r="F25" s="16"/>
      <c r="G25" s="16"/>
    </row>
    <row r="26" spans="2:21">
      <c r="B26" t="s">
        <v>294</v>
      </c>
      <c r="C26" s="16"/>
      <c r="D26" s="16"/>
      <c r="E26" s="16"/>
      <c r="F26" s="16"/>
      <c r="G26" s="16"/>
    </row>
    <row r="27" spans="2:21">
      <c r="B27" t="s">
        <v>295</v>
      </c>
      <c r="C27" s="16"/>
      <c r="D27" s="16"/>
      <c r="E27" s="16"/>
      <c r="F27" s="16"/>
      <c r="G27" s="16"/>
    </row>
    <row r="28" spans="2:21">
      <c r="B28" t="s">
        <v>296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4.54</v>
      </c>
      <c r="L11" s="7"/>
      <c r="M11" s="7"/>
      <c r="N11" s="76">
        <v>1.52E-2</v>
      </c>
      <c r="O11" s="75">
        <v>19858005.670000002</v>
      </c>
      <c r="P11" s="33"/>
      <c r="Q11" s="75">
        <v>290.78413999999998</v>
      </c>
      <c r="R11" s="75">
        <v>20725.331029221499</v>
      </c>
      <c r="S11" s="7"/>
      <c r="T11" s="76">
        <v>1</v>
      </c>
      <c r="U11" s="76">
        <v>0.1081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4.51</v>
      </c>
      <c r="N12" s="80">
        <v>1.2200000000000001E-2</v>
      </c>
      <c r="O12" s="81">
        <v>19544005.670000002</v>
      </c>
      <c r="Q12" s="81">
        <v>290.78413999999998</v>
      </c>
      <c r="R12" s="81">
        <v>19638.667568158999</v>
      </c>
      <c r="T12" s="80">
        <v>0.9476</v>
      </c>
      <c r="U12" s="80">
        <v>0.10249999999999999</v>
      </c>
    </row>
    <row r="13" spans="2:66">
      <c r="B13" s="79" t="s">
        <v>297</v>
      </c>
      <c r="C13" s="16"/>
      <c r="D13" s="16"/>
      <c r="E13" s="16"/>
      <c r="F13" s="16"/>
      <c r="K13" s="81">
        <v>5.27</v>
      </c>
      <c r="N13" s="80">
        <v>2.8199999999999999E-2</v>
      </c>
      <c r="O13" s="81">
        <v>11456355.189999999</v>
      </c>
      <c r="Q13" s="81">
        <v>175.63883000000001</v>
      </c>
      <c r="R13" s="81">
        <v>11526.576954034001</v>
      </c>
      <c r="T13" s="80">
        <v>0.55620000000000003</v>
      </c>
      <c r="U13" s="80">
        <v>6.0100000000000001E-2</v>
      </c>
    </row>
    <row r="14" spans="2:66">
      <c r="B14" t="s">
        <v>301</v>
      </c>
      <c r="C14" t="s">
        <v>302</v>
      </c>
      <c r="D14" t="s">
        <v>100</v>
      </c>
      <c r="E14" t="s">
        <v>123</v>
      </c>
      <c r="F14" t="s">
        <v>303</v>
      </c>
      <c r="G14" t="s">
        <v>304</v>
      </c>
      <c r="H14" t="s">
        <v>206</v>
      </c>
      <c r="I14" t="s">
        <v>207</v>
      </c>
      <c r="J14" t="s">
        <v>305</v>
      </c>
      <c r="K14" s="77">
        <v>4.16</v>
      </c>
      <c r="L14" t="s">
        <v>102</v>
      </c>
      <c r="M14" s="78">
        <v>1E-3</v>
      </c>
      <c r="N14" s="78">
        <v>1.7600000000000001E-2</v>
      </c>
      <c r="O14" s="77">
        <v>666000</v>
      </c>
      <c r="P14" s="77">
        <v>97.15</v>
      </c>
      <c r="Q14" s="77">
        <v>0</v>
      </c>
      <c r="R14" s="77">
        <v>647.01900000000001</v>
      </c>
      <c r="S14" s="78">
        <v>5.9999999999999995E-4</v>
      </c>
      <c r="T14" s="78">
        <v>3.1199999999999999E-2</v>
      </c>
      <c r="U14" s="78">
        <v>3.3999999999999998E-3</v>
      </c>
    </row>
    <row r="15" spans="2:66">
      <c r="B15" t="s">
        <v>306</v>
      </c>
      <c r="C15" t="s">
        <v>307</v>
      </c>
      <c r="D15" t="s">
        <v>100</v>
      </c>
      <c r="E15" t="s">
        <v>123</v>
      </c>
      <c r="F15" t="s">
        <v>303</v>
      </c>
      <c r="G15" t="s">
        <v>304</v>
      </c>
      <c r="H15" t="s">
        <v>206</v>
      </c>
      <c r="I15" t="s">
        <v>207</v>
      </c>
      <c r="J15" t="s">
        <v>308</v>
      </c>
      <c r="K15" s="77">
        <v>3.46</v>
      </c>
      <c r="L15" t="s">
        <v>102</v>
      </c>
      <c r="M15" s="78">
        <v>3.8E-3</v>
      </c>
      <c r="N15" s="78">
        <v>1.6500000000000001E-2</v>
      </c>
      <c r="O15" s="77">
        <v>199074</v>
      </c>
      <c r="P15" s="77">
        <v>101.89</v>
      </c>
      <c r="Q15" s="77">
        <v>0</v>
      </c>
      <c r="R15" s="77">
        <v>202.8364986</v>
      </c>
      <c r="S15" s="78">
        <v>1E-4</v>
      </c>
      <c r="T15" s="78">
        <v>9.7999999999999997E-3</v>
      </c>
      <c r="U15" s="78">
        <v>1.1000000000000001E-3</v>
      </c>
    </row>
    <row r="16" spans="2:66">
      <c r="B16" t="s">
        <v>309</v>
      </c>
      <c r="C16" t="s">
        <v>310</v>
      </c>
      <c r="D16" t="s">
        <v>100</v>
      </c>
      <c r="E16" t="s">
        <v>123</v>
      </c>
      <c r="F16" t="s">
        <v>311</v>
      </c>
      <c r="G16" t="s">
        <v>312</v>
      </c>
      <c r="H16" t="s">
        <v>206</v>
      </c>
      <c r="I16" t="s">
        <v>207</v>
      </c>
      <c r="J16" t="s">
        <v>313</v>
      </c>
      <c r="K16" s="77">
        <v>13.15</v>
      </c>
      <c r="L16" t="s">
        <v>102</v>
      </c>
      <c r="M16" s="78">
        <v>2.07E-2</v>
      </c>
      <c r="N16" s="78">
        <v>2.1700000000000001E-2</v>
      </c>
      <c r="O16" s="77">
        <v>99358</v>
      </c>
      <c r="P16" s="77">
        <v>105</v>
      </c>
      <c r="Q16" s="77">
        <v>4.4953099999999999</v>
      </c>
      <c r="R16" s="77">
        <v>108.82120999999999</v>
      </c>
      <c r="S16" s="78">
        <v>0</v>
      </c>
      <c r="T16" s="78">
        <v>5.3E-3</v>
      </c>
      <c r="U16" s="78">
        <v>5.9999999999999995E-4</v>
      </c>
    </row>
    <row r="17" spans="2:21">
      <c r="B17" t="s">
        <v>314</v>
      </c>
      <c r="C17" t="s">
        <v>315</v>
      </c>
      <c r="D17" t="s">
        <v>100</v>
      </c>
      <c r="E17" t="s">
        <v>123</v>
      </c>
      <c r="F17" t="s">
        <v>316</v>
      </c>
      <c r="G17" t="s">
        <v>317</v>
      </c>
      <c r="H17" t="s">
        <v>206</v>
      </c>
      <c r="I17" t="s">
        <v>207</v>
      </c>
      <c r="J17" t="s">
        <v>308</v>
      </c>
      <c r="K17" s="77">
        <v>2.88</v>
      </c>
      <c r="L17" t="s">
        <v>102</v>
      </c>
      <c r="M17" s="78">
        <v>8.3000000000000001E-3</v>
      </c>
      <c r="N17" s="78">
        <v>1.6400000000000001E-2</v>
      </c>
      <c r="O17" s="77">
        <v>195047.1</v>
      </c>
      <c r="P17" s="77">
        <v>106.3</v>
      </c>
      <c r="Q17" s="77">
        <v>24.55236</v>
      </c>
      <c r="R17" s="77">
        <v>231.88742730000001</v>
      </c>
      <c r="S17" s="78">
        <v>1E-4</v>
      </c>
      <c r="T17" s="78">
        <v>1.12E-2</v>
      </c>
      <c r="U17" s="78">
        <v>1.1999999999999999E-3</v>
      </c>
    </row>
    <row r="18" spans="2:21">
      <c r="B18" t="s">
        <v>318</v>
      </c>
      <c r="C18" t="s">
        <v>319</v>
      </c>
      <c r="D18" t="s">
        <v>100</v>
      </c>
      <c r="E18" t="s">
        <v>123</v>
      </c>
      <c r="F18" t="s">
        <v>320</v>
      </c>
      <c r="G18" t="s">
        <v>304</v>
      </c>
      <c r="H18" t="s">
        <v>206</v>
      </c>
      <c r="I18" t="s">
        <v>207</v>
      </c>
      <c r="J18" t="s">
        <v>321</v>
      </c>
      <c r="K18" s="77">
        <v>4.83</v>
      </c>
      <c r="L18" t="s">
        <v>102</v>
      </c>
      <c r="M18" s="78">
        <v>1E-3</v>
      </c>
      <c r="N18" s="78">
        <v>1.6500000000000001E-2</v>
      </c>
      <c r="O18" s="77">
        <v>678600</v>
      </c>
      <c r="P18" s="77">
        <v>97.57</v>
      </c>
      <c r="Q18" s="77">
        <v>0</v>
      </c>
      <c r="R18" s="77">
        <v>662.11001999999996</v>
      </c>
      <c r="S18" s="78">
        <v>2.0000000000000001E-4</v>
      </c>
      <c r="T18" s="78">
        <v>3.1899999999999998E-2</v>
      </c>
      <c r="U18" s="78">
        <v>3.5000000000000001E-3</v>
      </c>
    </row>
    <row r="19" spans="2:21">
      <c r="B19" t="s">
        <v>322</v>
      </c>
      <c r="C19" t="s">
        <v>323</v>
      </c>
      <c r="D19" t="s">
        <v>100</v>
      </c>
      <c r="E19" t="s">
        <v>123</v>
      </c>
      <c r="F19" t="s">
        <v>320</v>
      </c>
      <c r="G19" t="s">
        <v>304</v>
      </c>
      <c r="H19" t="s">
        <v>206</v>
      </c>
      <c r="I19" t="s">
        <v>207</v>
      </c>
      <c r="J19" t="s">
        <v>324</v>
      </c>
      <c r="K19" s="77">
        <v>5.17</v>
      </c>
      <c r="L19" t="s">
        <v>102</v>
      </c>
      <c r="M19" s="78">
        <v>1.3899999999999999E-2</v>
      </c>
      <c r="N19" s="78">
        <v>1.78E-2</v>
      </c>
      <c r="O19" s="77">
        <v>433000</v>
      </c>
      <c r="P19" s="77">
        <v>98.24</v>
      </c>
      <c r="Q19" s="77">
        <v>0</v>
      </c>
      <c r="R19" s="77">
        <v>425.37920000000003</v>
      </c>
      <c r="S19" s="78">
        <v>2.0000000000000001E-4</v>
      </c>
      <c r="T19" s="78">
        <v>2.0500000000000001E-2</v>
      </c>
      <c r="U19" s="78">
        <v>2.2000000000000001E-3</v>
      </c>
    </row>
    <row r="20" spans="2:21">
      <c r="B20" t="s">
        <v>325</v>
      </c>
      <c r="C20" t="s">
        <v>326</v>
      </c>
      <c r="D20" t="s">
        <v>100</v>
      </c>
      <c r="E20" t="s">
        <v>123</v>
      </c>
      <c r="F20" t="s">
        <v>327</v>
      </c>
      <c r="G20" t="s">
        <v>304</v>
      </c>
      <c r="H20" t="s">
        <v>206</v>
      </c>
      <c r="I20" t="s">
        <v>207</v>
      </c>
      <c r="J20" t="s">
        <v>328</v>
      </c>
      <c r="K20" s="77">
        <v>0.59</v>
      </c>
      <c r="L20" t="s">
        <v>102</v>
      </c>
      <c r="M20" s="78">
        <v>0.05</v>
      </c>
      <c r="N20" s="78">
        <v>1.77E-2</v>
      </c>
      <c r="O20" s="77">
        <v>42773.75</v>
      </c>
      <c r="P20" s="77">
        <v>115.69</v>
      </c>
      <c r="Q20" s="77">
        <v>0</v>
      </c>
      <c r="R20" s="77">
        <v>49.484951375000001</v>
      </c>
      <c r="S20" s="78">
        <v>0</v>
      </c>
      <c r="T20" s="78">
        <v>2.3999999999999998E-3</v>
      </c>
      <c r="U20" s="78">
        <v>2.9999999999999997E-4</v>
      </c>
    </row>
    <row r="21" spans="2:21">
      <c r="B21" t="s">
        <v>329</v>
      </c>
      <c r="C21" t="s">
        <v>330</v>
      </c>
      <c r="D21" t="s">
        <v>100</v>
      </c>
      <c r="E21" t="s">
        <v>123</v>
      </c>
      <c r="F21" t="s">
        <v>327</v>
      </c>
      <c r="G21" t="s">
        <v>304</v>
      </c>
      <c r="H21" t="s">
        <v>206</v>
      </c>
      <c r="I21" t="s">
        <v>207</v>
      </c>
      <c r="J21" t="s">
        <v>308</v>
      </c>
      <c r="K21" s="77">
        <v>4.34</v>
      </c>
      <c r="L21" t="s">
        <v>102</v>
      </c>
      <c r="M21" s="78">
        <v>1.7500000000000002E-2</v>
      </c>
      <c r="N21" s="78">
        <v>2.9999999999999997E-4</v>
      </c>
      <c r="O21" s="77">
        <v>102149.8</v>
      </c>
      <c r="P21" s="77">
        <v>107.76</v>
      </c>
      <c r="Q21" s="77">
        <v>0</v>
      </c>
      <c r="R21" s="77">
        <v>110.07662448000001</v>
      </c>
      <c r="S21" s="78">
        <v>0</v>
      </c>
      <c r="T21" s="78">
        <v>5.3E-3</v>
      </c>
      <c r="U21" s="78">
        <v>5.9999999999999995E-4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334</v>
      </c>
      <c r="H22" t="s">
        <v>335</v>
      </c>
      <c r="I22" t="s">
        <v>150</v>
      </c>
      <c r="J22" t="s">
        <v>336</v>
      </c>
      <c r="K22" s="77">
        <v>2.5099999999999998</v>
      </c>
      <c r="L22" t="s">
        <v>102</v>
      </c>
      <c r="M22" s="78">
        <v>4.4999999999999998E-2</v>
      </c>
      <c r="N22" s="78">
        <v>1.8200000000000001E-2</v>
      </c>
      <c r="O22" s="77">
        <v>77071</v>
      </c>
      <c r="P22" s="77">
        <v>118.6</v>
      </c>
      <c r="Q22" s="77">
        <v>0</v>
      </c>
      <c r="R22" s="77">
        <v>91.406205999999997</v>
      </c>
      <c r="S22" s="78">
        <v>0</v>
      </c>
      <c r="T22" s="78">
        <v>4.4000000000000003E-3</v>
      </c>
      <c r="U22" s="78">
        <v>5.0000000000000001E-4</v>
      </c>
    </row>
    <row r="23" spans="2:21">
      <c r="B23" t="s">
        <v>337</v>
      </c>
      <c r="C23" t="s">
        <v>338</v>
      </c>
      <c r="D23" t="s">
        <v>100</v>
      </c>
      <c r="E23" t="s">
        <v>123</v>
      </c>
      <c r="F23" t="s">
        <v>333</v>
      </c>
      <c r="G23" t="s">
        <v>334</v>
      </c>
      <c r="H23" t="s">
        <v>335</v>
      </c>
      <c r="I23" t="s">
        <v>150</v>
      </c>
      <c r="J23" t="s">
        <v>339</v>
      </c>
      <c r="K23" s="77">
        <v>7.3</v>
      </c>
      <c r="L23" t="s">
        <v>102</v>
      </c>
      <c r="M23" s="78">
        <v>2.3900000000000001E-2</v>
      </c>
      <c r="N23" s="78">
        <v>1.17E-2</v>
      </c>
      <c r="O23" s="77">
        <v>521000</v>
      </c>
      <c r="P23" s="77">
        <v>109.95</v>
      </c>
      <c r="Q23" s="77">
        <v>0</v>
      </c>
      <c r="R23" s="77">
        <v>572.83950000000004</v>
      </c>
      <c r="S23" s="78">
        <v>1E-4</v>
      </c>
      <c r="T23" s="78">
        <v>2.76E-2</v>
      </c>
      <c r="U23" s="78">
        <v>3.0000000000000001E-3</v>
      </c>
    </row>
    <row r="24" spans="2:21">
      <c r="B24" t="s">
        <v>340</v>
      </c>
      <c r="C24" t="s">
        <v>341</v>
      </c>
      <c r="D24" t="s">
        <v>100</v>
      </c>
      <c r="E24" t="s">
        <v>123</v>
      </c>
      <c r="F24" t="s">
        <v>333</v>
      </c>
      <c r="G24" t="s">
        <v>334</v>
      </c>
      <c r="H24" t="s">
        <v>335</v>
      </c>
      <c r="I24" t="s">
        <v>150</v>
      </c>
      <c r="J24" t="s">
        <v>342</v>
      </c>
      <c r="K24" s="77">
        <v>4.83</v>
      </c>
      <c r="L24" t="s">
        <v>102</v>
      </c>
      <c r="M24" s="78">
        <v>3.85E-2</v>
      </c>
      <c r="N24" s="78">
        <v>2.0500000000000001E-2</v>
      </c>
      <c r="O24" s="77">
        <v>83997.4</v>
      </c>
      <c r="P24" s="77">
        <v>119.26</v>
      </c>
      <c r="Q24" s="77">
        <v>0</v>
      </c>
      <c r="R24" s="77">
        <v>100.17529924</v>
      </c>
      <c r="S24" s="78">
        <v>0</v>
      </c>
      <c r="T24" s="78">
        <v>4.7999999999999996E-3</v>
      </c>
      <c r="U24" s="78">
        <v>5.0000000000000001E-4</v>
      </c>
    </row>
    <row r="25" spans="2:21">
      <c r="B25" t="s">
        <v>343</v>
      </c>
      <c r="C25" t="s">
        <v>344</v>
      </c>
      <c r="D25" t="s">
        <v>100</v>
      </c>
      <c r="E25" t="s">
        <v>123</v>
      </c>
      <c r="F25" t="s">
        <v>345</v>
      </c>
      <c r="G25" t="s">
        <v>312</v>
      </c>
      <c r="H25" t="s">
        <v>346</v>
      </c>
      <c r="I25" t="s">
        <v>207</v>
      </c>
      <c r="J25" t="s">
        <v>347</v>
      </c>
      <c r="K25" s="77">
        <v>6.87</v>
      </c>
      <c r="L25" t="s">
        <v>102</v>
      </c>
      <c r="M25" s="78">
        <v>2.6499999999999999E-2</v>
      </c>
      <c r="N25" s="78">
        <v>2.3E-2</v>
      </c>
      <c r="O25" s="77">
        <v>268889.5</v>
      </c>
      <c r="P25" s="77">
        <v>113.56</v>
      </c>
      <c r="Q25" s="77">
        <v>5.72919</v>
      </c>
      <c r="R25" s="77">
        <v>311.08010619999999</v>
      </c>
      <c r="S25" s="78">
        <v>2.0000000000000001E-4</v>
      </c>
      <c r="T25" s="78">
        <v>1.4999999999999999E-2</v>
      </c>
      <c r="U25" s="78">
        <v>1.6000000000000001E-3</v>
      </c>
    </row>
    <row r="26" spans="2:21">
      <c r="B26" t="s">
        <v>348</v>
      </c>
      <c r="C26" t="s">
        <v>349</v>
      </c>
      <c r="D26" t="s">
        <v>100</v>
      </c>
      <c r="E26" t="s">
        <v>123</v>
      </c>
      <c r="F26" t="s">
        <v>350</v>
      </c>
      <c r="G26" t="s">
        <v>317</v>
      </c>
      <c r="H26" t="s">
        <v>346</v>
      </c>
      <c r="I26" t="s">
        <v>207</v>
      </c>
      <c r="J26" t="s">
        <v>351</v>
      </c>
      <c r="K26" s="77">
        <v>8.44</v>
      </c>
      <c r="L26" t="s">
        <v>102</v>
      </c>
      <c r="M26" s="78">
        <v>8.9999999999999993E-3</v>
      </c>
      <c r="N26" s="78">
        <v>2.69E-2</v>
      </c>
      <c r="O26" s="77">
        <v>260555</v>
      </c>
      <c r="P26" s="77">
        <v>91.48</v>
      </c>
      <c r="Q26" s="77">
        <v>1.24535</v>
      </c>
      <c r="R26" s="77">
        <v>239.60106400000001</v>
      </c>
      <c r="S26" s="78">
        <v>1E-4</v>
      </c>
      <c r="T26" s="78">
        <v>1.1599999999999999E-2</v>
      </c>
      <c r="U26" s="78">
        <v>1.2999999999999999E-3</v>
      </c>
    </row>
    <row r="27" spans="2:21">
      <c r="B27" t="s">
        <v>352</v>
      </c>
      <c r="C27" t="s">
        <v>353</v>
      </c>
      <c r="D27" t="s">
        <v>100</v>
      </c>
      <c r="E27" t="s">
        <v>123</v>
      </c>
      <c r="F27" t="s">
        <v>350</v>
      </c>
      <c r="G27" t="s">
        <v>317</v>
      </c>
      <c r="H27" t="s">
        <v>335</v>
      </c>
      <c r="I27" t="s">
        <v>150</v>
      </c>
      <c r="J27" t="s">
        <v>354</v>
      </c>
      <c r="K27" s="77">
        <v>3.87</v>
      </c>
      <c r="L27" t="s">
        <v>102</v>
      </c>
      <c r="M27" s="78">
        <v>1.34E-2</v>
      </c>
      <c r="N27" s="78">
        <v>1.8800000000000001E-2</v>
      </c>
      <c r="O27" s="77">
        <v>219567.75</v>
      </c>
      <c r="P27" s="77">
        <v>106.99</v>
      </c>
      <c r="Q27" s="77">
        <v>15.986549999999999</v>
      </c>
      <c r="R27" s="77">
        <v>250.90208572500001</v>
      </c>
      <c r="S27" s="78">
        <v>1E-4</v>
      </c>
      <c r="T27" s="78">
        <v>1.21E-2</v>
      </c>
      <c r="U27" s="78">
        <v>1.2999999999999999E-3</v>
      </c>
    </row>
    <row r="28" spans="2:21">
      <c r="B28" t="s">
        <v>355</v>
      </c>
      <c r="C28" t="s">
        <v>356</v>
      </c>
      <c r="D28" t="s">
        <v>100</v>
      </c>
      <c r="E28" t="s">
        <v>123</v>
      </c>
      <c r="F28" t="s">
        <v>350</v>
      </c>
      <c r="G28" t="s">
        <v>317</v>
      </c>
      <c r="H28" t="s">
        <v>346</v>
      </c>
      <c r="I28" t="s">
        <v>207</v>
      </c>
      <c r="J28" t="s">
        <v>357</v>
      </c>
      <c r="K28" s="77">
        <v>11.89</v>
      </c>
      <c r="L28" t="s">
        <v>102</v>
      </c>
      <c r="M28" s="78">
        <v>1.6899999999999998E-2</v>
      </c>
      <c r="N28" s="78">
        <v>2.8899999999999999E-2</v>
      </c>
      <c r="O28" s="77">
        <v>644830</v>
      </c>
      <c r="P28" s="77">
        <v>92.36</v>
      </c>
      <c r="Q28" s="77">
        <v>5.78735</v>
      </c>
      <c r="R28" s="77">
        <v>601.35233800000003</v>
      </c>
      <c r="S28" s="78">
        <v>2.0000000000000001E-4</v>
      </c>
      <c r="T28" s="78">
        <v>2.9000000000000001E-2</v>
      </c>
      <c r="U28" s="78">
        <v>3.0999999999999999E-3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360</v>
      </c>
      <c r="G29" t="s">
        <v>361</v>
      </c>
      <c r="H29" t="s">
        <v>362</v>
      </c>
      <c r="I29" t="s">
        <v>207</v>
      </c>
      <c r="J29" t="s">
        <v>363</v>
      </c>
      <c r="K29" s="77">
        <v>4.63</v>
      </c>
      <c r="L29" t="s">
        <v>102</v>
      </c>
      <c r="M29" s="78">
        <v>5.0000000000000001E-3</v>
      </c>
      <c r="N29" s="78">
        <v>3.2000000000000001E-2</v>
      </c>
      <c r="O29" s="77">
        <v>390000</v>
      </c>
      <c r="P29" s="77">
        <v>93.14</v>
      </c>
      <c r="Q29" s="77">
        <v>0</v>
      </c>
      <c r="R29" s="77">
        <v>363.24599999999998</v>
      </c>
      <c r="S29" s="78">
        <v>5.9999999999999995E-4</v>
      </c>
      <c r="T29" s="78">
        <v>1.7500000000000002E-2</v>
      </c>
      <c r="U29" s="78">
        <v>1.9E-3</v>
      </c>
    </row>
    <row r="30" spans="2:21">
      <c r="B30" t="s">
        <v>364</v>
      </c>
      <c r="C30" t="s">
        <v>365</v>
      </c>
      <c r="D30" t="s">
        <v>100</v>
      </c>
      <c r="E30" t="s">
        <v>123</v>
      </c>
      <c r="F30" t="s">
        <v>366</v>
      </c>
      <c r="G30" t="s">
        <v>317</v>
      </c>
      <c r="H30" t="s">
        <v>362</v>
      </c>
      <c r="I30" t="s">
        <v>207</v>
      </c>
      <c r="J30" t="s">
        <v>367</v>
      </c>
      <c r="K30" s="77">
        <v>2.82</v>
      </c>
      <c r="L30" t="s">
        <v>102</v>
      </c>
      <c r="M30" s="78">
        <v>2.3400000000000001E-2</v>
      </c>
      <c r="N30" s="78">
        <v>2.1000000000000001E-2</v>
      </c>
      <c r="O30" s="77">
        <v>152197.26999999999</v>
      </c>
      <c r="P30" s="77">
        <v>110.4</v>
      </c>
      <c r="Q30" s="77">
        <v>0</v>
      </c>
      <c r="R30" s="77">
        <v>168.02578607999999</v>
      </c>
      <c r="S30" s="78">
        <v>0</v>
      </c>
      <c r="T30" s="78">
        <v>8.0999999999999996E-3</v>
      </c>
      <c r="U30" s="78">
        <v>8.9999999999999998E-4</v>
      </c>
    </row>
    <row r="31" spans="2:21">
      <c r="B31" t="s">
        <v>368</v>
      </c>
      <c r="C31" t="s">
        <v>369</v>
      </c>
      <c r="D31" t="s">
        <v>100</v>
      </c>
      <c r="E31" t="s">
        <v>123</v>
      </c>
      <c r="F31" t="s">
        <v>370</v>
      </c>
      <c r="G31" t="s">
        <v>317</v>
      </c>
      <c r="H31" t="s">
        <v>362</v>
      </c>
      <c r="I31" t="s">
        <v>207</v>
      </c>
      <c r="J31" t="s">
        <v>371</v>
      </c>
      <c r="K31" s="77">
        <v>6.87</v>
      </c>
      <c r="L31" t="s">
        <v>102</v>
      </c>
      <c r="M31" s="78">
        <v>5.8999999999999999E-3</v>
      </c>
      <c r="N31" s="78">
        <v>2.8400000000000002E-2</v>
      </c>
      <c r="O31" s="77">
        <v>342163</v>
      </c>
      <c r="P31" s="77">
        <v>89.83</v>
      </c>
      <c r="Q31" s="77">
        <v>1.05749</v>
      </c>
      <c r="R31" s="77">
        <v>308.42251290000002</v>
      </c>
      <c r="S31" s="78">
        <v>2.9999999999999997E-4</v>
      </c>
      <c r="T31" s="78">
        <v>1.49E-2</v>
      </c>
      <c r="U31" s="78">
        <v>1.6000000000000001E-3</v>
      </c>
    </row>
    <row r="32" spans="2:21">
      <c r="B32" t="s">
        <v>372</v>
      </c>
      <c r="C32" t="s">
        <v>373</v>
      </c>
      <c r="D32" t="s">
        <v>100</v>
      </c>
      <c r="E32" t="s">
        <v>123</v>
      </c>
      <c r="F32" t="s">
        <v>374</v>
      </c>
      <c r="G32" t="s">
        <v>317</v>
      </c>
      <c r="H32" t="s">
        <v>362</v>
      </c>
      <c r="I32" t="s">
        <v>207</v>
      </c>
      <c r="J32" t="s">
        <v>375</v>
      </c>
      <c r="K32" s="77">
        <v>4.8099999999999996</v>
      </c>
      <c r="L32" t="s">
        <v>102</v>
      </c>
      <c r="M32" s="78">
        <v>2.81E-2</v>
      </c>
      <c r="N32" s="78">
        <v>2.3E-2</v>
      </c>
      <c r="O32" s="77">
        <v>1810.4</v>
      </c>
      <c r="P32" s="77">
        <v>110.61</v>
      </c>
      <c r="Q32" s="77">
        <v>2.776E-2</v>
      </c>
      <c r="R32" s="77">
        <v>2.03024344</v>
      </c>
      <c r="S32" s="78">
        <v>0</v>
      </c>
      <c r="T32" s="78">
        <v>1E-4</v>
      </c>
      <c r="U32" s="78">
        <v>0</v>
      </c>
    </row>
    <row r="33" spans="2:21">
      <c r="B33" t="s">
        <v>376</v>
      </c>
      <c r="C33" t="s">
        <v>377</v>
      </c>
      <c r="D33" t="s">
        <v>100</v>
      </c>
      <c r="E33" t="s">
        <v>123</v>
      </c>
      <c r="F33" t="s">
        <v>374</v>
      </c>
      <c r="G33" t="s">
        <v>317</v>
      </c>
      <c r="H33" t="s">
        <v>362</v>
      </c>
      <c r="I33" t="s">
        <v>207</v>
      </c>
      <c r="J33" t="s">
        <v>378</v>
      </c>
      <c r="K33" s="77">
        <v>1.62</v>
      </c>
      <c r="L33" t="s">
        <v>102</v>
      </c>
      <c r="M33" s="78">
        <v>2.8500000000000001E-2</v>
      </c>
      <c r="N33" s="78">
        <v>1.8599999999999998E-2</v>
      </c>
      <c r="O33" s="77">
        <v>185765.01</v>
      </c>
      <c r="P33" s="77">
        <v>112.51</v>
      </c>
      <c r="Q33" s="77">
        <v>0</v>
      </c>
      <c r="R33" s="77">
        <v>209.00421275100001</v>
      </c>
      <c r="S33" s="78">
        <v>2.9999999999999997E-4</v>
      </c>
      <c r="T33" s="78">
        <v>1.01E-2</v>
      </c>
      <c r="U33" s="78">
        <v>1.1000000000000001E-3</v>
      </c>
    </row>
    <row r="34" spans="2:21">
      <c r="B34" t="s">
        <v>379</v>
      </c>
      <c r="C34" t="s">
        <v>380</v>
      </c>
      <c r="D34" t="s">
        <v>100</v>
      </c>
      <c r="E34" t="s">
        <v>123</v>
      </c>
      <c r="F34" t="s">
        <v>381</v>
      </c>
      <c r="G34" t="s">
        <v>317</v>
      </c>
      <c r="H34" t="s">
        <v>362</v>
      </c>
      <c r="I34" t="s">
        <v>207</v>
      </c>
      <c r="J34" t="s">
        <v>382</v>
      </c>
      <c r="K34" s="77">
        <v>6.6</v>
      </c>
      <c r="L34" t="s">
        <v>102</v>
      </c>
      <c r="M34" s="78">
        <v>2.5000000000000001E-3</v>
      </c>
      <c r="N34" s="78">
        <v>2.5100000000000001E-2</v>
      </c>
      <c r="O34" s="77">
        <v>282940</v>
      </c>
      <c r="P34" s="77">
        <v>91.26</v>
      </c>
      <c r="Q34" s="77">
        <v>6.7510300000000001</v>
      </c>
      <c r="R34" s="77">
        <v>264.96207399999997</v>
      </c>
      <c r="S34" s="78">
        <v>2.0000000000000001E-4</v>
      </c>
      <c r="T34" s="78">
        <v>1.2800000000000001E-2</v>
      </c>
      <c r="U34" s="78">
        <v>1.4E-3</v>
      </c>
    </row>
    <row r="35" spans="2:21">
      <c r="B35" t="s">
        <v>383</v>
      </c>
      <c r="C35" t="s">
        <v>384</v>
      </c>
      <c r="D35" t="s">
        <v>100</v>
      </c>
      <c r="E35" t="s">
        <v>123</v>
      </c>
      <c r="F35" t="s">
        <v>327</v>
      </c>
      <c r="G35" t="s">
        <v>304</v>
      </c>
      <c r="H35" t="s">
        <v>362</v>
      </c>
      <c r="I35" t="s">
        <v>207</v>
      </c>
      <c r="J35" t="s">
        <v>385</v>
      </c>
      <c r="K35" s="77">
        <v>0.33</v>
      </c>
      <c r="L35" t="s">
        <v>102</v>
      </c>
      <c r="M35" s="78">
        <v>1.4200000000000001E-2</v>
      </c>
      <c r="N35" s="78">
        <v>0.04</v>
      </c>
      <c r="O35" s="77">
        <v>2</v>
      </c>
      <c r="P35" s="77">
        <v>5462000</v>
      </c>
      <c r="Q35" s="77">
        <v>0</v>
      </c>
      <c r="R35" s="77">
        <v>109.24</v>
      </c>
      <c r="S35" s="78">
        <v>0</v>
      </c>
      <c r="T35" s="78">
        <v>5.3E-3</v>
      </c>
      <c r="U35" s="78">
        <v>5.9999999999999995E-4</v>
      </c>
    </row>
    <row r="36" spans="2:21">
      <c r="B36" t="s">
        <v>386</v>
      </c>
      <c r="C36" t="s">
        <v>387</v>
      </c>
      <c r="D36" t="s">
        <v>100</v>
      </c>
      <c r="E36" t="s">
        <v>123</v>
      </c>
      <c r="F36" t="s">
        <v>388</v>
      </c>
      <c r="G36" t="s">
        <v>317</v>
      </c>
      <c r="H36" t="s">
        <v>362</v>
      </c>
      <c r="I36" t="s">
        <v>207</v>
      </c>
      <c r="J36" t="s">
        <v>389</v>
      </c>
      <c r="K36" s="77">
        <v>1.19</v>
      </c>
      <c r="L36" t="s">
        <v>102</v>
      </c>
      <c r="M36" s="78">
        <v>0.04</v>
      </c>
      <c r="N36" s="78">
        <v>1.5100000000000001E-2</v>
      </c>
      <c r="O36" s="77">
        <v>33406.36</v>
      </c>
      <c r="P36" s="77">
        <v>112.02</v>
      </c>
      <c r="Q36" s="77">
        <v>0</v>
      </c>
      <c r="R36" s="77">
        <v>37.421804471999998</v>
      </c>
      <c r="S36" s="78">
        <v>2.0000000000000001E-4</v>
      </c>
      <c r="T36" s="78">
        <v>1.8E-3</v>
      </c>
      <c r="U36" s="78">
        <v>2.0000000000000001E-4</v>
      </c>
    </row>
    <row r="37" spans="2:21">
      <c r="B37" t="s">
        <v>390</v>
      </c>
      <c r="C37" t="s">
        <v>391</v>
      </c>
      <c r="D37" t="s">
        <v>100</v>
      </c>
      <c r="E37" t="s">
        <v>123</v>
      </c>
      <c r="F37" t="s">
        <v>392</v>
      </c>
      <c r="G37" t="s">
        <v>393</v>
      </c>
      <c r="H37" t="s">
        <v>362</v>
      </c>
      <c r="I37" t="s">
        <v>207</v>
      </c>
      <c r="J37" t="s">
        <v>394</v>
      </c>
      <c r="K37" s="77">
        <v>3.11</v>
      </c>
      <c r="L37" t="s">
        <v>102</v>
      </c>
      <c r="M37" s="78">
        <v>4.2999999999999997E-2</v>
      </c>
      <c r="N37" s="78">
        <v>1.72E-2</v>
      </c>
      <c r="O37" s="77">
        <v>247214.01</v>
      </c>
      <c r="P37" s="77">
        <v>117.55</v>
      </c>
      <c r="Q37" s="77">
        <v>0</v>
      </c>
      <c r="R37" s="77">
        <v>290.600068755</v>
      </c>
      <c r="S37" s="78">
        <v>4.0000000000000002E-4</v>
      </c>
      <c r="T37" s="78">
        <v>1.4E-2</v>
      </c>
      <c r="U37" s="78">
        <v>1.5E-3</v>
      </c>
    </row>
    <row r="38" spans="2:21">
      <c r="B38" t="s">
        <v>395</v>
      </c>
      <c r="C38" t="s">
        <v>396</v>
      </c>
      <c r="D38" t="s">
        <v>100</v>
      </c>
      <c r="E38" t="s">
        <v>123</v>
      </c>
      <c r="F38" t="s">
        <v>397</v>
      </c>
      <c r="G38" t="s">
        <v>398</v>
      </c>
      <c r="H38" t="s">
        <v>399</v>
      </c>
      <c r="I38" t="s">
        <v>207</v>
      </c>
      <c r="J38" t="s">
        <v>336</v>
      </c>
      <c r="K38" s="77">
        <v>6.31</v>
      </c>
      <c r="L38" t="s">
        <v>102</v>
      </c>
      <c r="M38" s="78">
        <v>5.1499999999999997E-2</v>
      </c>
      <c r="N38" s="78">
        <v>2.76E-2</v>
      </c>
      <c r="O38" s="77">
        <v>30473.05</v>
      </c>
      <c r="P38" s="77">
        <v>150.84</v>
      </c>
      <c r="Q38" s="77">
        <v>0</v>
      </c>
      <c r="R38" s="77">
        <v>45.96554862</v>
      </c>
      <c r="S38" s="78">
        <v>0</v>
      </c>
      <c r="T38" s="78">
        <v>2.2000000000000001E-3</v>
      </c>
      <c r="U38" s="78">
        <v>2.0000000000000001E-4</v>
      </c>
    </row>
    <row r="39" spans="2:21">
      <c r="B39" t="s">
        <v>400</v>
      </c>
      <c r="C39" t="s">
        <v>401</v>
      </c>
      <c r="D39" t="s">
        <v>100</v>
      </c>
      <c r="E39" t="s">
        <v>123</v>
      </c>
      <c r="F39" t="s">
        <v>402</v>
      </c>
      <c r="G39" t="s">
        <v>317</v>
      </c>
      <c r="H39" t="s">
        <v>399</v>
      </c>
      <c r="I39" t="s">
        <v>207</v>
      </c>
      <c r="J39" t="s">
        <v>308</v>
      </c>
      <c r="K39" s="77">
        <v>0.15</v>
      </c>
      <c r="L39" t="s">
        <v>102</v>
      </c>
      <c r="M39" s="78">
        <v>4.4499999999999998E-2</v>
      </c>
      <c r="N39" s="78">
        <v>1.9400000000000001E-2</v>
      </c>
      <c r="O39" s="77">
        <v>69099</v>
      </c>
      <c r="P39" s="77">
        <v>115.95</v>
      </c>
      <c r="Q39" s="77">
        <v>0</v>
      </c>
      <c r="R39" s="77">
        <v>80.120290499999996</v>
      </c>
      <c r="S39" s="78">
        <v>2.9999999999999997E-4</v>
      </c>
      <c r="T39" s="78">
        <v>3.8999999999999998E-3</v>
      </c>
      <c r="U39" s="78">
        <v>4.0000000000000002E-4</v>
      </c>
    </row>
    <row r="40" spans="2:21">
      <c r="B40" t="s">
        <v>403</v>
      </c>
      <c r="C40" t="s">
        <v>404</v>
      </c>
      <c r="D40" t="s">
        <v>100</v>
      </c>
      <c r="E40" t="s">
        <v>123</v>
      </c>
      <c r="F40" t="s">
        <v>405</v>
      </c>
      <c r="G40" t="s">
        <v>317</v>
      </c>
      <c r="H40" t="s">
        <v>406</v>
      </c>
      <c r="I40" t="s">
        <v>150</v>
      </c>
      <c r="J40" t="s">
        <v>407</v>
      </c>
      <c r="K40" s="77">
        <v>5.52</v>
      </c>
      <c r="L40" t="s">
        <v>102</v>
      </c>
      <c r="M40" s="78">
        <v>1.3299999999999999E-2</v>
      </c>
      <c r="N40" s="78">
        <v>3.6999999999999998E-2</v>
      </c>
      <c r="O40" s="77">
        <v>218000</v>
      </c>
      <c r="P40" s="77">
        <v>94.95</v>
      </c>
      <c r="Q40" s="77">
        <v>0</v>
      </c>
      <c r="R40" s="77">
        <v>206.99100000000001</v>
      </c>
      <c r="S40" s="78">
        <v>2.0000000000000001E-4</v>
      </c>
      <c r="T40" s="78">
        <v>0.01</v>
      </c>
      <c r="U40" s="78">
        <v>1.1000000000000001E-3</v>
      </c>
    </row>
    <row r="41" spans="2:21">
      <c r="B41" t="s">
        <v>408</v>
      </c>
      <c r="C41" t="s">
        <v>409</v>
      </c>
      <c r="D41" t="s">
        <v>100</v>
      </c>
      <c r="E41" t="s">
        <v>123</v>
      </c>
      <c r="F41" t="s">
        <v>405</v>
      </c>
      <c r="G41" t="s">
        <v>317</v>
      </c>
      <c r="H41" t="s">
        <v>399</v>
      </c>
      <c r="I41" t="s">
        <v>207</v>
      </c>
      <c r="J41" t="s">
        <v>410</v>
      </c>
      <c r="K41" s="77">
        <v>6.04</v>
      </c>
      <c r="L41" t="s">
        <v>102</v>
      </c>
      <c r="M41" s="78">
        <v>1.8700000000000001E-2</v>
      </c>
      <c r="N41" s="78">
        <v>3.8199999999999998E-2</v>
      </c>
      <c r="O41" s="77">
        <v>405000</v>
      </c>
      <c r="P41" s="77">
        <v>92.39</v>
      </c>
      <c r="Q41" s="77">
        <v>0</v>
      </c>
      <c r="R41" s="77">
        <v>374.17950000000002</v>
      </c>
      <c r="S41" s="78">
        <v>6.9999999999999999E-4</v>
      </c>
      <c r="T41" s="78">
        <v>1.8100000000000002E-2</v>
      </c>
      <c r="U41" s="78">
        <v>2E-3</v>
      </c>
    </row>
    <row r="42" spans="2:21">
      <c r="B42" t="s">
        <v>411</v>
      </c>
      <c r="C42" t="s">
        <v>412</v>
      </c>
      <c r="D42" t="s">
        <v>100</v>
      </c>
      <c r="E42" t="s">
        <v>123</v>
      </c>
      <c r="F42" t="s">
        <v>413</v>
      </c>
      <c r="G42" t="s">
        <v>317</v>
      </c>
      <c r="H42" t="s">
        <v>406</v>
      </c>
      <c r="I42" t="s">
        <v>150</v>
      </c>
      <c r="J42" t="s">
        <v>367</v>
      </c>
      <c r="K42" s="77">
        <v>4.55</v>
      </c>
      <c r="L42" t="s">
        <v>102</v>
      </c>
      <c r="M42" s="78">
        <v>1.9599999999999999E-2</v>
      </c>
      <c r="N42" s="78">
        <v>2.52E-2</v>
      </c>
      <c r="O42" s="77">
        <v>15291</v>
      </c>
      <c r="P42" s="77">
        <v>106.25</v>
      </c>
      <c r="Q42" s="77">
        <v>0</v>
      </c>
      <c r="R42" s="77">
        <v>16.2466875</v>
      </c>
      <c r="S42" s="78">
        <v>0</v>
      </c>
      <c r="T42" s="78">
        <v>8.0000000000000004E-4</v>
      </c>
      <c r="U42" s="78">
        <v>1E-4</v>
      </c>
    </row>
    <row r="43" spans="2:21">
      <c r="B43" t="s">
        <v>414</v>
      </c>
      <c r="C43" t="s">
        <v>415</v>
      </c>
      <c r="D43" t="s">
        <v>100</v>
      </c>
      <c r="E43" t="s">
        <v>123</v>
      </c>
      <c r="F43" t="s">
        <v>416</v>
      </c>
      <c r="G43" t="s">
        <v>317</v>
      </c>
      <c r="H43" t="s">
        <v>399</v>
      </c>
      <c r="I43" t="s">
        <v>207</v>
      </c>
      <c r="J43" t="s">
        <v>417</v>
      </c>
      <c r="K43" s="77">
        <v>2.9</v>
      </c>
      <c r="L43" t="s">
        <v>102</v>
      </c>
      <c r="M43" s="78">
        <v>2.1499999999999998E-2</v>
      </c>
      <c r="N43" s="78">
        <v>2.8299999999999999E-2</v>
      </c>
      <c r="O43" s="77">
        <v>210308.7</v>
      </c>
      <c r="P43" s="77">
        <v>107.47</v>
      </c>
      <c r="Q43" s="77">
        <v>0</v>
      </c>
      <c r="R43" s="77">
        <v>226.01875989000001</v>
      </c>
      <c r="S43" s="78">
        <v>1E-4</v>
      </c>
      <c r="T43" s="78">
        <v>1.09E-2</v>
      </c>
      <c r="U43" s="78">
        <v>1.1999999999999999E-3</v>
      </c>
    </row>
    <row r="44" spans="2:21">
      <c r="B44" t="s">
        <v>418</v>
      </c>
      <c r="C44" t="s">
        <v>419</v>
      </c>
      <c r="D44" t="s">
        <v>100</v>
      </c>
      <c r="E44" t="s">
        <v>123</v>
      </c>
      <c r="F44" t="s">
        <v>420</v>
      </c>
      <c r="G44" t="s">
        <v>421</v>
      </c>
      <c r="H44" t="s">
        <v>422</v>
      </c>
      <c r="I44" t="s">
        <v>150</v>
      </c>
      <c r="J44" t="s">
        <v>394</v>
      </c>
      <c r="K44" s="77">
        <v>5.3</v>
      </c>
      <c r="L44" t="s">
        <v>102</v>
      </c>
      <c r="M44" s="78">
        <v>1E-3</v>
      </c>
      <c r="N44" s="78">
        <v>2.4400000000000002E-2</v>
      </c>
      <c r="O44" s="77">
        <v>226619.65</v>
      </c>
      <c r="P44" s="77">
        <v>94.36</v>
      </c>
      <c r="Q44" s="77">
        <v>0.12095</v>
      </c>
      <c r="R44" s="77">
        <v>213.95925174000001</v>
      </c>
      <c r="S44" s="78">
        <v>1.1999999999999999E-3</v>
      </c>
      <c r="T44" s="78">
        <v>1.03E-2</v>
      </c>
      <c r="U44" s="78">
        <v>1.1000000000000001E-3</v>
      </c>
    </row>
    <row r="45" spans="2:21">
      <c r="B45" t="s">
        <v>423</v>
      </c>
      <c r="C45" t="s">
        <v>424</v>
      </c>
      <c r="D45" t="s">
        <v>100</v>
      </c>
      <c r="E45" t="s">
        <v>123</v>
      </c>
      <c r="F45" t="s">
        <v>425</v>
      </c>
      <c r="G45" t="s">
        <v>317</v>
      </c>
      <c r="H45" t="s">
        <v>422</v>
      </c>
      <c r="I45" t="s">
        <v>150</v>
      </c>
      <c r="J45" t="s">
        <v>426</v>
      </c>
      <c r="K45" s="77">
        <v>7.5</v>
      </c>
      <c r="L45" t="s">
        <v>102</v>
      </c>
      <c r="M45" s="78">
        <v>3.8999999999999998E-3</v>
      </c>
      <c r="N45" s="78">
        <v>3.8300000000000001E-2</v>
      </c>
      <c r="O45" s="77">
        <v>641686.30000000005</v>
      </c>
      <c r="P45" s="77">
        <v>80.83</v>
      </c>
      <c r="Q45" s="77">
        <v>44.522170000000003</v>
      </c>
      <c r="R45" s="77">
        <v>563.19720629000005</v>
      </c>
      <c r="S45" s="78">
        <v>2.7000000000000001E-3</v>
      </c>
      <c r="T45" s="78">
        <v>2.7199999999999998E-2</v>
      </c>
      <c r="U45" s="78">
        <v>2.8999999999999998E-3</v>
      </c>
    </row>
    <row r="46" spans="2:21">
      <c r="B46" t="s">
        <v>427</v>
      </c>
      <c r="C46" t="s">
        <v>428</v>
      </c>
      <c r="D46" t="s">
        <v>100</v>
      </c>
      <c r="E46" t="s">
        <v>123</v>
      </c>
      <c r="F46" t="s">
        <v>429</v>
      </c>
      <c r="G46" t="s">
        <v>317</v>
      </c>
      <c r="H46" t="s">
        <v>430</v>
      </c>
      <c r="I46" t="s">
        <v>207</v>
      </c>
      <c r="J46" t="s">
        <v>431</v>
      </c>
      <c r="K46" s="77">
        <v>6.6</v>
      </c>
      <c r="L46" t="s">
        <v>102</v>
      </c>
      <c r="M46" s="78">
        <v>5.0000000000000001E-3</v>
      </c>
      <c r="N46" s="78">
        <v>3.2899999999999999E-2</v>
      </c>
      <c r="O46" s="77">
        <v>294500</v>
      </c>
      <c r="P46" s="77">
        <v>88.54</v>
      </c>
      <c r="Q46" s="77">
        <v>0</v>
      </c>
      <c r="R46" s="77">
        <v>260.75029999999998</v>
      </c>
      <c r="S46" s="78">
        <v>1.6000000000000001E-3</v>
      </c>
      <c r="T46" s="78">
        <v>1.26E-2</v>
      </c>
      <c r="U46" s="78">
        <v>1.4E-3</v>
      </c>
    </row>
    <row r="47" spans="2:21">
      <c r="B47" t="s">
        <v>432</v>
      </c>
      <c r="C47" t="s">
        <v>433</v>
      </c>
      <c r="D47" t="s">
        <v>100</v>
      </c>
      <c r="E47" t="s">
        <v>123</v>
      </c>
      <c r="F47" t="s">
        <v>434</v>
      </c>
      <c r="G47" t="s">
        <v>435</v>
      </c>
      <c r="H47" t="s">
        <v>422</v>
      </c>
      <c r="I47" t="s">
        <v>150</v>
      </c>
      <c r="J47" t="s">
        <v>394</v>
      </c>
      <c r="K47" s="77">
        <v>1.78</v>
      </c>
      <c r="L47" t="s">
        <v>102</v>
      </c>
      <c r="M47" s="78">
        <v>1.8499999999999999E-2</v>
      </c>
      <c r="N47" s="78">
        <v>2.63E-2</v>
      </c>
      <c r="O47" s="77">
        <v>264794.64</v>
      </c>
      <c r="P47" s="77">
        <v>106.35</v>
      </c>
      <c r="Q47" s="77">
        <v>48.131489999999999</v>
      </c>
      <c r="R47" s="77">
        <v>329.74058964</v>
      </c>
      <c r="S47" s="78">
        <v>4.0000000000000002E-4</v>
      </c>
      <c r="T47" s="78">
        <v>1.5900000000000001E-2</v>
      </c>
      <c r="U47" s="78">
        <v>1.6999999999999999E-3</v>
      </c>
    </row>
    <row r="48" spans="2:21">
      <c r="B48" t="s">
        <v>436</v>
      </c>
      <c r="C48" t="s">
        <v>437</v>
      </c>
      <c r="D48" t="s">
        <v>100</v>
      </c>
      <c r="E48" t="s">
        <v>123</v>
      </c>
      <c r="F48" t="s">
        <v>438</v>
      </c>
      <c r="G48" t="s">
        <v>334</v>
      </c>
      <c r="H48" t="s">
        <v>430</v>
      </c>
      <c r="I48" t="s">
        <v>207</v>
      </c>
      <c r="J48" t="s">
        <v>308</v>
      </c>
      <c r="K48" s="77">
        <v>4.2699999999999996</v>
      </c>
      <c r="L48" t="s">
        <v>102</v>
      </c>
      <c r="M48" s="78">
        <v>1.23E-2</v>
      </c>
      <c r="N48" s="78">
        <v>2.3099999999999999E-2</v>
      </c>
      <c r="O48" s="77">
        <v>161054.06</v>
      </c>
      <c r="P48" s="77">
        <v>103.68</v>
      </c>
      <c r="Q48" s="77">
        <v>0</v>
      </c>
      <c r="R48" s="77">
        <v>166.98084940800001</v>
      </c>
      <c r="S48" s="78">
        <v>1E-4</v>
      </c>
      <c r="T48" s="78">
        <v>8.0999999999999996E-3</v>
      </c>
      <c r="U48" s="78">
        <v>8.9999999999999998E-4</v>
      </c>
    </row>
    <row r="49" spans="2:21">
      <c r="B49" t="s">
        <v>439</v>
      </c>
      <c r="C49" t="s">
        <v>440</v>
      </c>
      <c r="D49" t="s">
        <v>100</v>
      </c>
      <c r="E49" t="s">
        <v>123</v>
      </c>
      <c r="F49" t="s">
        <v>441</v>
      </c>
      <c r="G49" t="s">
        <v>361</v>
      </c>
      <c r="H49" t="s">
        <v>442</v>
      </c>
      <c r="I49" t="s">
        <v>150</v>
      </c>
      <c r="J49" t="s">
        <v>308</v>
      </c>
      <c r="K49" s="77">
        <v>1.46</v>
      </c>
      <c r="L49" t="s">
        <v>102</v>
      </c>
      <c r="M49" s="78">
        <v>4.65E-2</v>
      </c>
      <c r="N49" s="78">
        <v>3.39E-2</v>
      </c>
      <c r="O49" s="77">
        <v>126262.2</v>
      </c>
      <c r="P49" s="77">
        <v>110.35</v>
      </c>
      <c r="Q49" s="77">
        <v>3.1803300000000001</v>
      </c>
      <c r="R49" s="77">
        <v>142.5106677</v>
      </c>
      <c r="S49" s="78">
        <v>2.9999999999999997E-4</v>
      </c>
      <c r="T49" s="78">
        <v>6.8999999999999999E-3</v>
      </c>
      <c r="U49" s="78">
        <v>6.9999999999999999E-4</v>
      </c>
    </row>
    <row r="50" spans="2:21">
      <c r="B50" t="s">
        <v>443</v>
      </c>
      <c r="C50" t="s">
        <v>444</v>
      </c>
      <c r="D50" t="s">
        <v>100</v>
      </c>
      <c r="E50" t="s">
        <v>123</v>
      </c>
      <c r="F50" t="s">
        <v>441</v>
      </c>
      <c r="G50" t="s">
        <v>361</v>
      </c>
      <c r="H50" t="s">
        <v>442</v>
      </c>
      <c r="I50" t="s">
        <v>150</v>
      </c>
      <c r="J50" t="s">
        <v>445</v>
      </c>
      <c r="K50" s="77">
        <v>5.73</v>
      </c>
      <c r="L50" t="s">
        <v>102</v>
      </c>
      <c r="M50" s="78">
        <v>4.3E-3</v>
      </c>
      <c r="N50" s="78">
        <v>4.7399999999999998E-2</v>
      </c>
      <c r="O50" s="77">
        <v>611000</v>
      </c>
      <c r="P50" s="77">
        <v>82.6</v>
      </c>
      <c r="Q50" s="77">
        <v>0</v>
      </c>
      <c r="R50" s="77">
        <v>504.68599999999998</v>
      </c>
      <c r="S50" s="78">
        <v>1.6000000000000001E-3</v>
      </c>
      <c r="T50" s="78">
        <v>2.4400000000000002E-2</v>
      </c>
      <c r="U50" s="78">
        <v>2.5999999999999999E-3</v>
      </c>
    </row>
    <row r="51" spans="2:21">
      <c r="B51" t="s">
        <v>446</v>
      </c>
      <c r="C51" t="s">
        <v>447</v>
      </c>
      <c r="D51" t="s">
        <v>100</v>
      </c>
      <c r="E51" t="s">
        <v>123</v>
      </c>
      <c r="F51" t="s">
        <v>448</v>
      </c>
      <c r="G51" t="s">
        <v>361</v>
      </c>
      <c r="H51" t="s">
        <v>449</v>
      </c>
      <c r="I51" t="s">
        <v>207</v>
      </c>
      <c r="J51" t="s">
        <v>450</v>
      </c>
      <c r="K51" s="77">
        <v>5.37</v>
      </c>
      <c r="L51" t="s">
        <v>102</v>
      </c>
      <c r="M51" s="78">
        <v>7.4000000000000003E-3</v>
      </c>
      <c r="N51" s="78">
        <v>4.6600000000000003E-2</v>
      </c>
      <c r="O51" s="77">
        <v>393000</v>
      </c>
      <c r="P51" s="77">
        <v>85.91</v>
      </c>
      <c r="Q51" s="77">
        <v>1.5338499999999999</v>
      </c>
      <c r="R51" s="77">
        <v>339.16014999999999</v>
      </c>
      <c r="S51" s="78">
        <v>1.2999999999999999E-3</v>
      </c>
      <c r="T51" s="78">
        <v>1.6400000000000001E-2</v>
      </c>
      <c r="U51" s="78">
        <v>1.8E-3</v>
      </c>
    </row>
    <row r="52" spans="2:21">
      <c r="B52" t="s">
        <v>451</v>
      </c>
      <c r="C52" t="s">
        <v>452</v>
      </c>
      <c r="D52" t="s">
        <v>100</v>
      </c>
      <c r="E52" t="s">
        <v>123</v>
      </c>
      <c r="F52" t="s">
        <v>453</v>
      </c>
      <c r="G52" t="s">
        <v>361</v>
      </c>
      <c r="H52" t="s">
        <v>442</v>
      </c>
      <c r="I52" t="s">
        <v>150</v>
      </c>
      <c r="J52" t="s">
        <v>308</v>
      </c>
      <c r="K52" s="77">
        <v>0.33</v>
      </c>
      <c r="L52" t="s">
        <v>102</v>
      </c>
      <c r="M52" s="78">
        <v>3.6999999999999998E-2</v>
      </c>
      <c r="N52" s="78">
        <v>1.8599999999999998E-2</v>
      </c>
      <c r="O52" s="77">
        <v>75820.679999999993</v>
      </c>
      <c r="P52" s="77">
        <v>109.45</v>
      </c>
      <c r="Q52" s="77">
        <v>0</v>
      </c>
      <c r="R52" s="77">
        <v>82.985734260000001</v>
      </c>
      <c r="S52" s="78">
        <v>2.9999999999999997E-4</v>
      </c>
      <c r="T52" s="78">
        <v>4.0000000000000001E-3</v>
      </c>
      <c r="U52" s="78">
        <v>4.0000000000000002E-4</v>
      </c>
    </row>
    <row r="53" spans="2:21">
      <c r="B53" t="s">
        <v>454</v>
      </c>
      <c r="C53" t="s">
        <v>455</v>
      </c>
      <c r="D53" t="s">
        <v>100</v>
      </c>
      <c r="E53" t="s">
        <v>123</v>
      </c>
      <c r="F53" t="s">
        <v>456</v>
      </c>
      <c r="G53" t="s">
        <v>317</v>
      </c>
      <c r="H53" t="s">
        <v>449</v>
      </c>
      <c r="I53" t="s">
        <v>207</v>
      </c>
      <c r="J53" t="s">
        <v>457</v>
      </c>
      <c r="K53" s="77">
        <v>2.63</v>
      </c>
      <c r="L53" t="s">
        <v>102</v>
      </c>
      <c r="M53" s="78">
        <v>3.0599999999999999E-2</v>
      </c>
      <c r="N53" s="78">
        <v>2.3599999999999999E-2</v>
      </c>
      <c r="O53" s="77">
        <v>29743.56</v>
      </c>
      <c r="P53" s="77">
        <v>110.78</v>
      </c>
      <c r="Q53" s="77">
        <v>7.9604699999999999</v>
      </c>
      <c r="R53" s="77">
        <v>40.910385767999998</v>
      </c>
      <c r="S53" s="78">
        <v>1E-4</v>
      </c>
      <c r="T53" s="78">
        <v>2E-3</v>
      </c>
      <c r="U53" s="78">
        <v>2.0000000000000001E-4</v>
      </c>
    </row>
    <row r="54" spans="2:21">
      <c r="B54" t="s">
        <v>458</v>
      </c>
      <c r="C54" t="s">
        <v>459</v>
      </c>
      <c r="D54" t="s">
        <v>100</v>
      </c>
      <c r="E54" t="s">
        <v>123</v>
      </c>
      <c r="F54" t="s">
        <v>460</v>
      </c>
      <c r="G54" t="s">
        <v>421</v>
      </c>
      <c r="H54" t="s">
        <v>449</v>
      </c>
      <c r="I54" t="s">
        <v>207</v>
      </c>
      <c r="J54" t="s">
        <v>461</v>
      </c>
      <c r="K54" s="77">
        <v>4.96</v>
      </c>
      <c r="L54" t="s">
        <v>102</v>
      </c>
      <c r="M54" s="78">
        <v>7.4999999999999997E-3</v>
      </c>
      <c r="N54" s="78">
        <v>3.4799999999999998E-2</v>
      </c>
      <c r="O54" s="77">
        <v>219000</v>
      </c>
      <c r="P54" s="77">
        <v>92.12</v>
      </c>
      <c r="Q54" s="77">
        <v>0.86460000000000004</v>
      </c>
      <c r="R54" s="77">
        <v>202.60740000000001</v>
      </c>
      <c r="S54" s="78">
        <v>2.0000000000000001E-4</v>
      </c>
      <c r="T54" s="78">
        <v>9.7999999999999997E-3</v>
      </c>
      <c r="U54" s="78">
        <v>1.1000000000000001E-3</v>
      </c>
    </row>
    <row r="55" spans="2:21">
      <c r="B55" t="s">
        <v>462</v>
      </c>
      <c r="C55" t="s">
        <v>463</v>
      </c>
      <c r="D55" t="s">
        <v>100</v>
      </c>
      <c r="E55" t="s">
        <v>123</v>
      </c>
      <c r="F55" t="s">
        <v>464</v>
      </c>
      <c r="G55" t="s">
        <v>421</v>
      </c>
      <c r="H55" t="s">
        <v>449</v>
      </c>
      <c r="I55" t="s">
        <v>207</v>
      </c>
      <c r="J55" t="s">
        <v>371</v>
      </c>
      <c r="K55" s="77">
        <v>4.82</v>
      </c>
      <c r="L55" t="s">
        <v>102</v>
      </c>
      <c r="M55" s="78">
        <v>3.2500000000000001E-2</v>
      </c>
      <c r="N55" s="78">
        <v>5.3800000000000001E-2</v>
      </c>
      <c r="O55" s="77">
        <v>343000</v>
      </c>
      <c r="P55" s="77">
        <v>98.83</v>
      </c>
      <c r="Q55" s="77">
        <v>0</v>
      </c>
      <c r="R55" s="77">
        <v>338.98689999999999</v>
      </c>
      <c r="S55" s="78">
        <v>8.0000000000000004E-4</v>
      </c>
      <c r="T55" s="78">
        <v>1.6400000000000001E-2</v>
      </c>
      <c r="U55" s="78">
        <v>1.8E-3</v>
      </c>
    </row>
    <row r="56" spans="2:21">
      <c r="B56" t="s">
        <v>465</v>
      </c>
      <c r="C56" t="s">
        <v>466</v>
      </c>
      <c r="D56" t="s">
        <v>100</v>
      </c>
      <c r="E56" t="s">
        <v>123</v>
      </c>
      <c r="F56" t="s">
        <v>464</v>
      </c>
      <c r="G56" t="s">
        <v>421</v>
      </c>
      <c r="H56" t="s">
        <v>449</v>
      </c>
      <c r="I56" t="s">
        <v>207</v>
      </c>
      <c r="J56" t="s">
        <v>258</v>
      </c>
      <c r="K56" s="77">
        <v>4.09</v>
      </c>
      <c r="L56" t="s">
        <v>102</v>
      </c>
      <c r="M56" s="78">
        <v>3.9E-2</v>
      </c>
      <c r="N56" s="78">
        <v>5.2900000000000003E-2</v>
      </c>
      <c r="O56" s="77">
        <v>357891</v>
      </c>
      <c r="P56" s="77">
        <v>103.34</v>
      </c>
      <c r="Q56" s="77">
        <v>0</v>
      </c>
      <c r="R56" s="77">
        <v>369.84455939999998</v>
      </c>
      <c r="S56" s="78">
        <v>2.0000000000000001E-4</v>
      </c>
      <c r="T56" s="78">
        <v>1.78E-2</v>
      </c>
      <c r="U56" s="78">
        <v>1.9E-3</v>
      </c>
    </row>
    <row r="57" spans="2:21">
      <c r="B57" t="s">
        <v>467</v>
      </c>
      <c r="C57" t="s">
        <v>468</v>
      </c>
      <c r="D57" t="s">
        <v>100</v>
      </c>
      <c r="E57" t="s">
        <v>123</v>
      </c>
      <c r="F57" t="s">
        <v>469</v>
      </c>
      <c r="G57" t="s">
        <v>334</v>
      </c>
      <c r="H57" t="s">
        <v>470</v>
      </c>
      <c r="I57" t="s">
        <v>150</v>
      </c>
      <c r="J57" t="s">
        <v>471</v>
      </c>
      <c r="K57" s="77">
        <v>4.54</v>
      </c>
      <c r="L57" t="s">
        <v>102</v>
      </c>
      <c r="M57" s="78">
        <v>1.7999999999999999E-2</v>
      </c>
      <c r="N57" s="78">
        <v>3.0200000000000001E-2</v>
      </c>
      <c r="O57" s="77">
        <v>428400</v>
      </c>
      <c r="P57" s="77">
        <v>102.89</v>
      </c>
      <c r="Q57" s="77">
        <v>0</v>
      </c>
      <c r="R57" s="77">
        <v>440.78075999999999</v>
      </c>
      <c r="S57" s="78">
        <v>4.0000000000000002E-4</v>
      </c>
      <c r="T57" s="78">
        <v>2.1299999999999999E-2</v>
      </c>
      <c r="U57" s="78">
        <v>2.3E-3</v>
      </c>
    </row>
    <row r="58" spans="2:21">
      <c r="B58" t="s">
        <v>472</v>
      </c>
      <c r="C58" t="s">
        <v>473</v>
      </c>
      <c r="D58" t="s">
        <v>100</v>
      </c>
      <c r="E58" t="s">
        <v>123</v>
      </c>
      <c r="F58" t="s">
        <v>474</v>
      </c>
      <c r="G58" t="s">
        <v>317</v>
      </c>
      <c r="H58" t="s">
        <v>475</v>
      </c>
      <c r="I58" t="s">
        <v>207</v>
      </c>
      <c r="J58" t="s">
        <v>476</v>
      </c>
      <c r="K58" s="77">
        <v>3.48</v>
      </c>
      <c r="L58" t="s">
        <v>102</v>
      </c>
      <c r="M58" s="78">
        <v>3.3000000000000002E-2</v>
      </c>
      <c r="N58" s="78">
        <v>4.0500000000000001E-2</v>
      </c>
      <c r="O58" s="77">
        <v>208000</v>
      </c>
      <c r="P58" s="77">
        <v>104.97</v>
      </c>
      <c r="Q58" s="77">
        <v>3.69258</v>
      </c>
      <c r="R58" s="77">
        <v>222.03018</v>
      </c>
      <c r="S58" s="78">
        <v>4.0000000000000002E-4</v>
      </c>
      <c r="T58" s="78">
        <v>1.0699999999999999E-2</v>
      </c>
      <c r="U58" s="78">
        <v>1.1999999999999999E-3</v>
      </c>
    </row>
    <row r="59" spans="2:21">
      <c r="B59" s="79" t="s">
        <v>249</v>
      </c>
      <c r="C59" s="16"/>
      <c r="D59" s="16"/>
      <c r="E59" s="16"/>
      <c r="F59" s="16"/>
      <c r="K59" s="81">
        <v>3.59</v>
      </c>
      <c r="N59" s="80">
        <v>-2.81E-2</v>
      </c>
      <c r="O59" s="81">
        <v>6631751.7999999998</v>
      </c>
      <c r="Q59" s="81">
        <v>106.91273</v>
      </c>
      <c r="R59" s="81">
        <v>6808.7350195749996</v>
      </c>
      <c r="T59" s="80">
        <v>0.32850000000000001</v>
      </c>
      <c r="U59" s="80">
        <v>3.5499999999999997E-2</v>
      </c>
    </row>
    <row r="60" spans="2:21">
      <c r="B60" t="s">
        <v>477</v>
      </c>
      <c r="C60" t="s">
        <v>478</v>
      </c>
      <c r="D60" t="s">
        <v>100</v>
      </c>
      <c r="E60" t="s">
        <v>123</v>
      </c>
      <c r="F60" t="s">
        <v>479</v>
      </c>
      <c r="G60" t="s">
        <v>304</v>
      </c>
      <c r="H60" t="s">
        <v>206</v>
      </c>
      <c r="I60" t="s">
        <v>207</v>
      </c>
      <c r="J60" t="s">
        <v>480</v>
      </c>
      <c r="K60" s="77">
        <v>0.69</v>
      </c>
      <c r="L60" t="s">
        <v>102</v>
      </c>
      <c r="M60" s="78">
        <v>3.5499999999999997E-2</v>
      </c>
      <c r="N60" s="78">
        <v>-0.92290000000000005</v>
      </c>
      <c r="O60" s="77">
        <v>57400</v>
      </c>
      <c r="P60" s="77">
        <v>1009.26</v>
      </c>
      <c r="Q60" s="77">
        <v>0</v>
      </c>
      <c r="R60" s="77">
        <v>579.31524000000002</v>
      </c>
      <c r="S60" s="78">
        <v>0</v>
      </c>
      <c r="T60" s="78">
        <v>2.8000000000000001E-2</v>
      </c>
      <c r="U60" s="78">
        <v>3.0000000000000001E-3</v>
      </c>
    </row>
    <row r="61" spans="2:21">
      <c r="B61" t="s">
        <v>481</v>
      </c>
      <c r="C61" t="s">
        <v>482</v>
      </c>
      <c r="D61" t="s">
        <v>100</v>
      </c>
      <c r="E61" t="s">
        <v>123</v>
      </c>
      <c r="F61" t="s">
        <v>316</v>
      </c>
      <c r="G61" t="s">
        <v>317</v>
      </c>
      <c r="H61" t="s">
        <v>206</v>
      </c>
      <c r="I61" t="s">
        <v>207</v>
      </c>
      <c r="J61" t="s">
        <v>378</v>
      </c>
      <c r="K61" s="77">
        <v>1.48</v>
      </c>
      <c r="L61" t="s">
        <v>102</v>
      </c>
      <c r="M61" s="78">
        <v>1.6299999999999999E-2</v>
      </c>
      <c r="N61" s="78">
        <v>3.9800000000000002E-2</v>
      </c>
      <c r="O61" s="77">
        <v>121620.5</v>
      </c>
      <c r="P61" s="77">
        <v>96.66</v>
      </c>
      <c r="Q61" s="77">
        <v>62.297060000000002</v>
      </c>
      <c r="R61" s="77">
        <v>179.85543530000001</v>
      </c>
      <c r="S61" s="78">
        <v>5.9999999999999995E-4</v>
      </c>
      <c r="T61" s="78">
        <v>8.6999999999999994E-3</v>
      </c>
      <c r="U61" s="78">
        <v>8.9999999999999998E-4</v>
      </c>
    </row>
    <row r="62" spans="2:21">
      <c r="B62" t="s">
        <v>483</v>
      </c>
      <c r="C62" t="s">
        <v>484</v>
      </c>
      <c r="D62" t="s">
        <v>100</v>
      </c>
      <c r="E62" t="s">
        <v>123</v>
      </c>
      <c r="F62" t="s">
        <v>320</v>
      </c>
      <c r="G62" t="s">
        <v>304</v>
      </c>
      <c r="H62" t="s">
        <v>206</v>
      </c>
      <c r="I62" t="s">
        <v>207</v>
      </c>
      <c r="J62" t="s">
        <v>324</v>
      </c>
      <c r="K62" s="77">
        <v>2.3199999999999998</v>
      </c>
      <c r="L62" t="s">
        <v>102</v>
      </c>
      <c r="M62" s="78">
        <v>3.7600000000000001E-2</v>
      </c>
      <c r="N62" s="78">
        <v>4.1200000000000001E-2</v>
      </c>
      <c r="O62" s="77">
        <v>434000</v>
      </c>
      <c r="P62" s="77">
        <v>99.6</v>
      </c>
      <c r="Q62" s="77">
        <v>0</v>
      </c>
      <c r="R62" s="77">
        <v>432.26400000000001</v>
      </c>
      <c r="S62" s="78">
        <v>4.0000000000000002E-4</v>
      </c>
      <c r="T62" s="78">
        <v>2.0899999999999998E-2</v>
      </c>
      <c r="U62" s="78">
        <v>2.3E-3</v>
      </c>
    </row>
    <row r="63" spans="2:21">
      <c r="B63" t="s">
        <v>485</v>
      </c>
      <c r="C63" t="s">
        <v>486</v>
      </c>
      <c r="D63" t="s">
        <v>100</v>
      </c>
      <c r="E63" t="s">
        <v>123</v>
      </c>
      <c r="F63" t="s">
        <v>487</v>
      </c>
      <c r="G63" t="s">
        <v>488</v>
      </c>
      <c r="H63" t="s">
        <v>346</v>
      </c>
      <c r="I63" t="s">
        <v>207</v>
      </c>
      <c r="J63" t="s">
        <v>489</v>
      </c>
      <c r="K63" s="77">
        <v>2.73</v>
      </c>
      <c r="L63" t="s">
        <v>102</v>
      </c>
      <c r="M63" s="78">
        <v>2.6100000000000002E-2</v>
      </c>
      <c r="N63" s="78">
        <v>4.0399999999999998E-2</v>
      </c>
      <c r="O63" s="77">
        <v>250687.67</v>
      </c>
      <c r="P63" s="77">
        <v>96.32</v>
      </c>
      <c r="Q63" s="77">
        <v>3.2714699999999999</v>
      </c>
      <c r="R63" s="77">
        <v>244.73383374400001</v>
      </c>
      <c r="S63" s="78">
        <v>5.0000000000000001E-4</v>
      </c>
      <c r="T63" s="78">
        <v>1.18E-2</v>
      </c>
      <c r="U63" s="78">
        <v>1.2999999999999999E-3</v>
      </c>
    </row>
    <row r="64" spans="2:21">
      <c r="B64" t="s">
        <v>490</v>
      </c>
      <c r="C64" t="s">
        <v>491</v>
      </c>
      <c r="D64" t="s">
        <v>100</v>
      </c>
      <c r="E64" t="s">
        <v>123</v>
      </c>
      <c r="F64" t="s">
        <v>492</v>
      </c>
      <c r="G64" t="s">
        <v>317</v>
      </c>
      <c r="H64" t="s">
        <v>362</v>
      </c>
      <c r="I64" t="s">
        <v>207</v>
      </c>
      <c r="J64" t="s">
        <v>493</v>
      </c>
      <c r="K64" s="77">
        <v>6.67</v>
      </c>
      <c r="L64" t="s">
        <v>102</v>
      </c>
      <c r="M64" s="78">
        <v>2.4400000000000002E-2</v>
      </c>
      <c r="N64" s="78">
        <v>5.0200000000000002E-2</v>
      </c>
      <c r="O64" s="77">
        <v>471897</v>
      </c>
      <c r="P64" s="77">
        <v>86.59</v>
      </c>
      <c r="Q64" s="77">
        <v>0</v>
      </c>
      <c r="R64" s="77">
        <v>408.61561230000001</v>
      </c>
      <c r="S64" s="78">
        <v>4.0000000000000002E-4</v>
      </c>
      <c r="T64" s="78">
        <v>1.9699999999999999E-2</v>
      </c>
      <c r="U64" s="78">
        <v>2.0999999999999999E-3</v>
      </c>
    </row>
    <row r="65" spans="2:21">
      <c r="B65" t="s">
        <v>494</v>
      </c>
      <c r="C65" t="s">
        <v>495</v>
      </c>
      <c r="D65" t="s">
        <v>100</v>
      </c>
      <c r="E65" t="s">
        <v>123</v>
      </c>
      <c r="F65" t="s">
        <v>496</v>
      </c>
      <c r="G65" t="s">
        <v>497</v>
      </c>
      <c r="H65" t="s">
        <v>498</v>
      </c>
      <c r="I65" t="s">
        <v>150</v>
      </c>
      <c r="J65" t="s">
        <v>499</v>
      </c>
      <c r="K65" s="77">
        <v>0.91</v>
      </c>
      <c r="L65" t="s">
        <v>102</v>
      </c>
      <c r="M65" s="78">
        <v>1.49E-2</v>
      </c>
      <c r="N65" s="78">
        <v>3.8399999999999997E-2</v>
      </c>
      <c r="O65" s="77">
        <v>556.77</v>
      </c>
      <c r="P65" s="77">
        <v>98.07</v>
      </c>
      <c r="Q65" s="77">
        <v>0</v>
      </c>
      <c r="R65" s="77">
        <v>0.54602433900000003</v>
      </c>
      <c r="S65" s="78">
        <v>0</v>
      </c>
      <c r="T65" s="78">
        <v>0</v>
      </c>
      <c r="U65" s="78">
        <v>0</v>
      </c>
    </row>
    <row r="66" spans="2:21">
      <c r="B66" t="s">
        <v>500</v>
      </c>
      <c r="C66" t="s">
        <v>501</v>
      </c>
      <c r="D66" t="s">
        <v>100</v>
      </c>
      <c r="E66" t="s">
        <v>123</v>
      </c>
      <c r="F66" t="s">
        <v>502</v>
      </c>
      <c r="G66" t="s">
        <v>398</v>
      </c>
      <c r="H66" t="s">
        <v>362</v>
      </c>
      <c r="I66" t="s">
        <v>207</v>
      </c>
      <c r="J66" t="s">
        <v>389</v>
      </c>
      <c r="K66" s="77">
        <v>0.74</v>
      </c>
      <c r="L66" t="s">
        <v>102</v>
      </c>
      <c r="M66" s="78">
        <v>2.4500000000000001E-2</v>
      </c>
      <c r="N66" s="78">
        <v>3.9300000000000002E-2</v>
      </c>
      <c r="O66" s="77">
        <v>76439.5</v>
      </c>
      <c r="P66" s="77">
        <v>99.57</v>
      </c>
      <c r="Q66" s="77">
        <v>0</v>
      </c>
      <c r="R66" s="77">
        <v>76.110810150000006</v>
      </c>
      <c r="S66" s="78">
        <v>1E-4</v>
      </c>
      <c r="T66" s="78">
        <v>3.7000000000000002E-3</v>
      </c>
      <c r="U66" s="78">
        <v>4.0000000000000002E-4</v>
      </c>
    </row>
    <row r="67" spans="2:21">
      <c r="B67" t="s">
        <v>503</v>
      </c>
      <c r="C67" t="s">
        <v>504</v>
      </c>
      <c r="D67" t="s">
        <v>100</v>
      </c>
      <c r="E67" t="s">
        <v>123</v>
      </c>
      <c r="F67" t="s">
        <v>505</v>
      </c>
      <c r="G67" t="s">
        <v>361</v>
      </c>
      <c r="H67" t="s">
        <v>498</v>
      </c>
      <c r="I67" t="s">
        <v>150</v>
      </c>
      <c r="J67" t="s">
        <v>457</v>
      </c>
      <c r="K67" s="77">
        <v>4.99</v>
      </c>
      <c r="L67" t="s">
        <v>102</v>
      </c>
      <c r="M67" s="78">
        <v>3.6900000000000002E-2</v>
      </c>
      <c r="N67" s="78">
        <v>5.33E-2</v>
      </c>
      <c r="O67" s="77">
        <v>31150.560000000001</v>
      </c>
      <c r="P67" s="77">
        <v>93.99</v>
      </c>
      <c r="Q67" s="77">
        <v>0</v>
      </c>
      <c r="R67" s="77">
        <v>29.278411343999998</v>
      </c>
      <c r="S67" s="78">
        <v>1E-4</v>
      </c>
      <c r="T67" s="78">
        <v>1.4E-3</v>
      </c>
      <c r="U67" s="78">
        <v>2.0000000000000001E-4</v>
      </c>
    </row>
    <row r="68" spans="2:21">
      <c r="B68" t="s">
        <v>506</v>
      </c>
      <c r="C68" t="s">
        <v>507</v>
      </c>
      <c r="D68" t="s">
        <v>100</v>
      </c>
      <c r="E68" t="s">
        <v>123</v>
      </c>
      <c r="F68" t="s">
        <v>402</v>
      </c>
      <c r="G68" t="s">
        <v>317</v>
      </c>
      <c r="H68" t="s">
        <v>399</v>
      </c>
      <c r="I68" t="s">
        <v>207</v>
      </c>
      <c r="J68" t="s">
        <v>480</v>
      </c>
      <c r="K68" s="77">
        <v>7.57</v>
      </c>
      <c r="L68" t="s">
        <v>102</v>
      </c>
      <c r="M68" s="78">
        <v>4.9399999999999999E-2</v>
      </c>
      <c r="N68" s="78">
        <v>5.7599999999999998E-2</v>
      </c>
      <c r="O68" s="77">
        <v>430000</v>
      </c>
      <c r="P68" s="77">
        <v>95.61</v>
      </c>
      <c r="Q68" s="77">
        <v>0</v>
      </c>
      <c r="R68" s="77">
        <v>411.12299999999999</v>
      </c>
      <c r="S68" s="78">
        <v>1.5E-3</v>
      </c>
      <c r="T68" s="78">
        <v>1.9800000000000002E-2</v>
      </c>
      <c r="U68" s="78">
        <v>2.0999999999999999E-3</v>
      </c>
    </row>
    <row r="69" spans="2:21">
      <c r="B69" t="s">
        <v>508</v>
      </c>
      <c r="C69" t="s">
        <v>509</v>
      </c>
      <c r="D69" t="s">
        <v>100</v>
      </c>
      <c r="E69" t="s">
        <v>123</v>
      </c>
      <c r="F69" t="s">
        <v>510</v>
      </c>
      <c r="G69" t="s">
        <v>132</v>
      </c>
      <c r="H69" t="s">
        <v>399</v>
      </c>
      <c r="I69" t="s">
        <v>207</v>
      </c>
      <c r="J69" t="s">
        <v>511</v>
      </c>
      <c r="K69" s="77">
        <v>1.85</v>
      </c>
      <c r="L69" t="s">
        <v>102</v>
      </c>
      <c r="M69" s="78">
        <v>3.6499999999999998E-2</v>
      </c>
      <c r="N69" s="78">
        <v>4.2299999999999997E-2</v>
      </c>
      <c r="O69" s="77">
        <v>782.74</v>
      </c>
      <c r="P69" s="77">
        <v>99.32</v>
      </c>
      <c r="Q69" s="77">
        <v>0</v>
      </c>
      <c r="R69" s="77">
        <v>0.77741736800000005</v>
      </c>
      <c r="S69" s="78">
        <v>0</v>
      </c>
      <c r="T69" s="78">
        <v>0</v>
      </c>
      <c r="U69" s="78">
        <v>0</v>
      </c>
    </row>
    <row r="70" spans="2:21">
      <c r="B70" t="s">
        <v>512</v>
      </c>
      <c r="C70" t="s">
        <v>513</v>
      </c>
      <c r="D70" t="s">
        <v>100</v>
      </c>
      <c r="E70" t="s">
        <v>123</v>
      </c>
      <c r="F70" t="s">
        <v>514</v>
      </c>
      <c r="G70" t="s">
        <v>515</v>
      </c>
      <c r="H70" t="s">
        <v>399</v>
      </c>
      <c r="I70" t="s">
        <v>207</v>
      </c>
      <c r="J70" t="s">
        <v>516</v>
      </c>
      <c r="K70" s="77">
        <v>1.53</v>
      </c>
      <c r="L70" t="s">
        <v>102</v>
      </c>
      <c r="M70" s="78">
        <v>3.9199999999999999E-2</v>
      </c>
      <c r="N70" s="78">
        <v>4.2700000000000002E-2</v>
      </c>
      <c r="O70" s="77">
        <v>57633</v>
      </c>
      <c r="P70" s="77">
        <v>101.16</v>
      </c>
      <c r="Q70" s="77">
        <v>0</v>
      </c>
      <c r="R70" s="77">
        <v>58.3015428</v>
      </c>
      <c r="S70" s="78">
        <v>1E-4</v>
      </c>
      <c r="T70" s="78">
        <v>2.8E-3</v>
      </c>
      <c r="U70" s="78">
        <v>2.9999999999999997E-4</v>
      </c>
    </row>
    <row r="71" spans="2:21">
      <c r="B71" t="s">
        <v>517</v>
      </c>
      <c r="C71" t="s">
        <v>518</v>
      </c>
      <c r="D71" t="s">
        <v>100</v>
      </c>
      <c r="E71" t="s">
        <v>123</v>
      </c>
      <c r="F71" t="s">
        <v>519</v>
      </c>
      <c r="G71" t="s">
        <v>515</v>
      </c>
      <c r="H71" t="s">
        <v>399</v>
      </c>
      <c r="I71" t="s">
        <v>207</v>
      </c>
      <c r="J71" t="s">
        <v>520</v>
      </c>
      <c r="K71" s="77">
        <v>5.81</v>
      </c>
      <c r="L71" t="s">
        <v>102</v>
      </c>
      <c r="M71" s="78">
        <v>2.6200000000000001E-2</v>
      </c>
      <c r="N71" s="78">
        <v>4.9299999999999997E-2</v>
      </c>
      <c r="O71" s="77">
        <v>458086</v>
      </c>
      <c r="P71" s="77">
        <v>88.29</v>
      </c>
      <c r="Q71" s="77">
        <v>0</v>
      </c>
      <c r="R71" s="77">
        <v>404.44412940000001</v>
      </c>
      <c r="S71" s="78">
        <v>4.0000000000000002E-4</v>
      </c>
      <c r="T71" s="78">
        <v>1.95E-2</v>
      </c>
      <c r="U71" s="78">
        <v>2.0999999999999999E-3</v>
      </c>
    </row>
    <row r="72" spans="2:21">
      <c r="B72" t="s">
        <v>521</v>
      </c>
      <c r="C72" t="s">
        <v>522</v>
      </c>
      <c r="D72" t="s">
        <v>100</v>
      </c>
      <c r="E72" t="s">
        <v>123</v>
      </c>
      <c r="F72" t="s">
        <v>523</v>
      </c>
      <c r="G72" t="s">
        <v>524</v>
      </c>
      <c r="H72" t="s">
        <v>430</v>
      </c>
      <c r="I72" t="s">
        <v>207</v>
      </c>
      <c r="J72" t="s">
        <v>525</v>
      </c>
      <c r="K72" s="77">
        <v>2.4</v>
      </c>
      <c r="L72" t="s">
        <v>102</v>
      </c>
      <c r="M72" s="78">
        <v>3.9E-2</v>
      </c>
      <c r="N72" s="78">
        <v>5.5500000000000001E-2</v>
      </c>
      <c r="O72" s="77">
        <v>74508</v>
      </c>
      <c r="P72" s="77">
        <v>97.29</v>
      </c>
      <c r="Q72" s="77">
        <v>0</v>
      </c>
      <c r="R72" s="77">
        <v>72.488833200000002</v>
      </c>
      <c r="S72" s="78">
        <v>1E-4</v>
      </c>
      <c r="T72" s="78">
        <v>3.5000000000000001E-3</v>
      </c>
      <c r="U72" s="78">
        <v>4.0000000000000002E-4</v>
      </c>
    </row>
    <row r="73" spans="2:21">
      <c r="B73" t="s">
        <v>526</v>
      </c>
      <c r="C73" t="s">
        <v>527</v>
      </c>
      <c r="D73" t="s">
        <v>100</v>
      </c>
      <c r="E73" t="s">
        <v>123</v>
      </c>
      <c r="F73" t="s">
        <v>528</v>
      </c>
      <c r="G73" t="s">
        <v>421</v>
      </c>
      <c r="H73" t="s">
        <v>422</v>
      </c>
      <c r="I73" t="s">
        <v>150</v>
      </c>
      <c r="J73" t="s">
        <v>529</v>
      </c>
      <c r="K73" s="77">
        <v>1.51</v>
      </c>
      <c r="L73" t="s">
        <v>102</v>
      </c>
      <c r="M73" s="78">
        <v>4.1700000000000001E-2</v>
      </c>
      <c r="N73" s="78">
        <v>4.7300000000000002E-2</v>
      </c>
      <c r="O73" s="77">
        <v>45248</v>
      </c>
      <c r="P73" s="77">
        <v>99.24</v>
      </c>
      <c r="Q73" s="77">
        <v>0.94342000000000004</v>
      </c>
      <c r="R73" s="77">
        <v>45.847535200000003</v>
      </c>
      <c r="S73" s="78">
        <v>2.0000000000000001E-4</v>
      </c>
      <c r="T73" s="78">
        <v>2.2000000000000001E-3</v>
      </c>
      <c r="U73" s="78">
        <v>2.0000000000000001E-4</v>
      </c>
    </row>
    <row r="74" spans="2:21">
      <c r="B74" t="s">
        <v>530</v>
      </c>
      <c r="C74" t="s">
        <v>531</v>
      </c>
      <c r="D74" t="s">
        <v>100</v>
      </c>
      <c r="E74" t="s">
        <v>123</v>
      </c>
      <c r="F74" t="s">
        <v>528</v>
      </c>
      <c r="G74" t="s">
        <v>421</v>
      </c>
      <c r="H74" t="s">
        <v>422</v>
      </c>
      <c r="I74" t="s">
        <v>150</v>
      </c>
      <c r="J74" t="s">
        <v>532</v>
      </c>
      <c r="K74" s="77">
        <v>3.16</v>
      </c>
      <c r="L74" t="s">
        <v>102</v>
      </c>
      <c r="M74" s="78">
        <v>2.58E-2</v>
      </c>
      <c r="N74" s="78">
        <v>7.2800000000000004E-2</v>
      </c>
      <c r="O74" s="77">
        <v>146438.24</v>
      </c>
      <c r="P74" s="77">
        <v>90.83</v>
      </c>
      <c r="Q74" s="77">
        <v>1.8890499999999999</v>
      </c>
      <c r="R74" s="77">
        <v>134.89890339199999</v>
      </c>
      <c r="S74" s="78">
        <v>5.0000000000000001E-4</v>
      </c>
      <c r="T74" s="78">
        <v>6.4999999999999997E-3</v>
      </c>
      <c r="U74" s="78">
        <v>6.9999999999999999E-4</v>
      </c>
    </row>
    <row r="75" spans="2:21">
      <c r="B75" t="s">
        <v>533</v>
      </c>
      <c r="C75" t="s">
        <v>534</v>
      </c>
      <c r="D75" t="s">
        <v>100</v>
      </c>
      <c r="E75" t="s">
        <v>123</v>
      </c>
      <c r="F75" t="s">
        <v>535</v>
      </c>
      <c r="G75" t="s">
        <v>515</v>
      </c>
      <c r="H75" t="s">
        <v>422</v>
      </c>
      <c r="I75" t="s">
        <v>150</v>
      </c>
      <c r="J75" t="s">
        <v>536</v>
      </c>
      <c r="K75" s="77">
        <v>4.7699999999999996</v>
      </c>
      <c r="L75" t="s">
        <v>102</v>
      </c>
      <c r="M75" s="78">
        <v>3.2599999999999997E-2</v>
      </c>
      <c r="N75" s="78">
        <v>5.1700000000000003E-2</v>
      </c>
      <c r="O75" s="77">
        <v>426000</v>
      </c>
      <c r="P75" s="77">
        <v>93.8</v>
      </c>
      <c r="Q75" s="77">
        <v>0</v>
      </c>
      <c r="R75" s="77">
        <v>399.58800000000002</v>
      </c>
      <c r="S75" s="78">
        <v>4.0000000000000002E-4</v>
      </c>
      <c r="T75" s="78">
        <v>1.9300000000000001E-2</v>
      </c>
      <c r="U75" s="78">
        <v>2.0999999999999999E-3</v>
      </c>
    </row>
    <row r="76" spans="2:21">
      <c r="B76" t="s">
        <v>537</v>
      </c>
      <c r="C76" t="s">
        <v>538</v>
      </c>
      <c r="D76" t="s">
        <v>100</v>
      </c>
      <c r="E76" t="s">
        <v>123</v>
      </c>
      <c r="F76" t="s">
        <v>539</v>
      </c>
      <c r="G76" t="s">
        <v>132</v>
      </c>
      <c r="H76" t="s">
        <v>430</v>
      </c>
      <c r="I76" t="s">
        <v>207</v>
      </c>
      <c r="J76" t="s">
        <v>457</v>
      </c>
      <c r="K76" s="77">
        <v>0.97</v>
      </c>
      <c r="L76" t="s">
        <v>102</v>
      </c>
      <c r="M76" s="78">
        <v>2.1600000000000001E-2</v>
      </c>
      <c r="N76" s="78">
        <v>4.1799999999999997E-2</v>
      </c>
      <c r="O76" s="77">
        <v>3098.85</v>
      </c>
      <c r="P76" s="77">
        <v>98.16</v>
      </c>
      <c r="Q76" s="77">
        <v>0</v>
      </c>
      <c r="R76" s="77">
        <v>3.0418311600000001</v>
      </c>
      <c r="S76" s="78">
        <v>0</v>
      </c>
      <c r="T76" s="78">
        <v>1E-4</v>
      </c>
      <c r="U76" s="78">
        <v>0</v>
      </c>
    </row>
    <row r="77" spans="2:21">
      <c r="B77" t="s">
        <v>540</v>
      </c>
      <c r="C77" t="s">
        <v>541</v>
      </c>
      <c r="D77" t="s">
        <v>100</v>
      </c>
      <c r="E77" t="s">
        <v>123</v>
      </c>
      <c r="F77" t="s">
        <v>542</v>
      </c>
      <c r="G77" t="s">
        <v>543</v>
      </c>
      <c r="H77" t="s">
        <v>430</v>
      </c>
      <c r="I77" t="s">
        <v>207</v>
      </c>
      <c r="J77" t="s">
        <v>544</v>
      </c>
      <c r="K77" s="77">
        <v>6.57</v>
      </c>
      <c r="L77" t="s">
        <v>102</v>
      </c>
      <c r="M77" s="78">
        <v>2.3400000000000001E-2</v>
      </c>
      <c r="N77" s="78">
        <v>5.2600000000000001E-2</v>
      </c>
      <c r="O77" s="77">
        <v>37158.75</v>
      </c>
      <c r="P77" s="77">
        <v>82.74</v>
      </c>
      <c r="Q77" s="77">
        <v>0</v>
      </c>
      <c r="R77" s="77">
        <v>30.74514975</v>
      </c>
      <c r="S77" s="78">
        <v>1E-4</v>
      </c>
      <c r="T77" s="78">
        <v>1.5E-3</v>
      </c>
      <c r="U77" s="78">
        <v>2.0000000000000001E-4</v>
      </c>
    </row>
    <row r="78" spans="2:21">
      <c r="B78" t="s">
        <v>545</v>
      </c>
      <c r="C78" t="s">
        <v>546</v>
      </c>
      <c r="D78" t="s">
        <v>100</v>
      </c>
      <c r="E78" t="s">
        <v>123</v>
      </c>
      <c r="F78" t="s">
        <v>420</v>
      </c>
      <c r="G78" t="s">
        <v>421</v>
      </c>
      <c r="H78" t="s">
        <v>442</v>
      </c>
      <c r="I78" t="s">
        <v>150</v>
      </c>
      <c r="J78" t="s">
        <v>547</v>
      </c>
      <c r="K78" s="77">
        <v>2.57</v>
      </c>
      <c r="L78" t="s">
        <v>102</v>
      </c>
      <c r="M78" s="78">
        <v>2.9499999999999998E-2</v>
      </c>
      <c r="N78" s="78">
        <v>5.1400000000000001E-2</v>
      </c>
      <c r="O78" s="77">
        <v>11860.72</v>
      </c>
      <c r="P78" s="77">
        <v>94.75</v>
      </c>
      <c r="Q78" s="77">
        <v>2.77725</v>
      </c>
      <c r="R78" s="77">
        <v>14.0152822</v>
      </c>
      <c r="S78" s="78">
        <v>1E-4</v>
      </c>
      <c r="T78" s="78">
        <v>6.9999999999999999E-4</v>
      </c>
      <c r="U78" s="78">
        <v>1E-4</v>
      </c>
    </row>
    <row r="79" spans="2:21">
      <c r="B79" t="s">
        <v>548</v>
      </c>
      <c r="C79" t="s">
        <v>549</v>
      </c>
      <c r="D79" t="s">
        <v>100</v>
      </c>
      <c r="E79" t="s">
        <v>123</v>
      </c>
      <c r="F79" t="s">
        <v>523</v>
      </c>
      <c r="G79" t="s">
        <v>524</v>
      </c>
      <c r="H79" t="s">
        <v>442</v>
      </c>
      <c r="I79" t="s">
        <v>150</v>
      </c>
      <c r="J79" t="s">
        <v>550</v>
      </c>
      <c r="K79" s="77">
        <v>0.5</v>
      </c>
      <c r="L79" t="s">
        <v>102</v>
      </c>
      <c r="M79" s="78">
        <v>4.5999999999999999E-2</v>
      </c>
      <c r="N79" s="78">
        <v>4.7100000000000003E-2</v>
      </c>
      <c r="O79" s="77">
        <v>18759.93</v>
      </c>
      <c r="P79" s="77">
        <v>99.99</v>
      </c>
      <c r="Q79" s="77">
        <v>0</v>
      </c>
      <c r="R79" s="77">
        <v>18.758054006999998</v>
      </c>
      <c r="S79" s="78">
        <v>1E-4</v>
      </c>
      <c r="T79" s="78">
        <v>8.9999999999999998E-4</v>
      </c>
      <c r="U79" s="78">
        <v>1E-4</v>
      </c>
    </row>
    <row r="80" spans="2:21">
      <c r="B80" t="s">
        <v>551</v>
      </c>
      <c r="C80" t="s">
        <v>552</v>
      </c>
      <c r="D80" t="s">
        <v>100</v>
      </c>
      <c r="E80" t="s">
        <v>123</v>
      </c>
      <c r="F80" t="s">
        <v>553</v>
      </c>
      <c r="G80" t="s">
        <v>554</v>
      </c>
      <c r="H80" t="s">
        <v>442</v>
      </c>
      <c r="I80" t="s">
        <v>150</v>
      </c>
      <c r="J80" t="s">
        <v>555</v>
      </c>
      <c r="K80" s="77">
        <v>5.35</v>
      </c>
      <c r="L80" t="s">
        <v>123</v>
      </c>
      <c r="M80" s="78">
        <v>1.4999999999999999E-2</v>
      </c>
      <c r="N80" s="78">
        <v>5.6000000000000001E-2</v>
      </c>
      <c r="O80" s="77">
        <v>217000</v>
      </c>
      <c r="P80" s="77">
        <v>81.180000000000007</v>
      </c>
      <c r="Q80" s="77">
        <v>0</v>
      </c>
      <c r="R80" s="77">
        <v>176.16059999999999</v>
      </c>
      <c r="S80" s="78">
        <v>5.9999999999999995E-4</v>
      </c>
      <c r="T80" s="78">
        <v>8.5000000000000006E-3</v>
      </c>
      <c r="U80" s="78">
        <v>8.9999999999999998E-4</v>
      </c>
    </row>
    <row r="81" spans="2:21">
      <c r="B81" t="s">
        <v>556</v>
      </c>
      <c r="C81" t="s">
        <v>557</v>
      </c>
      <c r="D81" t="s">
        <v>100</v>
      </c>
      <c r="E81" t="s">
        <v>123</v>
      </c>
      <c r="F81" t="s">
        <v>558</v>
      </c>
      <c r="G81" t="s">
        <v>554</v>
      </c>
      <c r="H81" t="s">
        <v>449</v>
      </c>
      <c r="I81" t="s">
        <v>207</v>
      </c>
      <c r="J81" t="s">
        <v>559</v>
      </c>
      <c r="K81" s="77">
        <v>3.47</v>
      </c>
      <c r="L81" t="s">
        <v>102</v>
      </c>
      <c r="M81" s="78">
        <v>2.0500000000000001E-2</v>
      </c>
      <c r="N81" s="78">
        <v>5.21E-2</v>
      </c>
      <c r="O81" s="77">
        <v>66365.34</v>
      </c>
      <c r="P81" s="77">
        <v>90.54</v>
      </c>
      <c r="Q81" s="77">
        <v>0</v>
      </c>
      <c r="R81" s="77">
        <v>60.087178836</v>
      </c>
      <c r="S81" s="78">
        <v>1E-4</v>
      </c>
      <c r="T81" s="78">
        <v>2.8999999999999998E-3</v>
      </c>
      <c r="U81" s="78">
        <v>2.9999999999999997E-4</v>
      </c>
    </row>
    <row r="82" spans="2:21">
      <c r="B82" t="s">
        <v>560</v>
      </c>
      <c r="C82" t="s">
        <v>561</v>
      </c>
      <c r="D82" t="s">
        <v>100</v>
      </c>
      <c r="E82" t="s">
        <v>123</v>
      </c>
      <c r="F82" t="s">
        <v>453</v>
      </c>
      <c r="G82" t="s">
        <v>361</v>
      </c>
      <c r="H82" t="s">
        <v>442</v>
      </c>
      <c r="I82" t="s">
        <v>150</v>
      </c>
      <c r="J82" t="s">
        <v>562</v>
      </c>
      <c r="K82" s="77">
        <v>3.95</v>
      </c>
      <c r="L82" t="s">
        <v>102</v>
      </c>
      <c r="M82" s="78">
        <v>2.3E-2</v>
      </c>
      <c r="N82" s="78">
        <v>5.3699999999999998E-2</v>
      </c>
      <c r="O82" s="77">
        <v>421155</v>
      </c>
      <c r="P82" s="77">
        <v>89.56</v>
      </c>
      <c r="Q82" s="77">
        <v>0</v>
      </c>
      <c r="R82" s="77">
        <v>377.186418</v>
      </c>
      <c r="S82" s="78">
        <v>6.9999999999999999E-4</v>
      </c>
      <c r="T82" s="78">
        <v>1.8200000000000001E-2</v>
      </c>
      <c r="U82" s="78">
        <v>2E-3</v>
      </c>
    </row>
    <row r="83" spans="2:21">
      <c r="B83" t="s">
        <v>563</v>
      </c>
      <c r="C83" t="s">
        <v>564</v>
      </c>
      <c r="D83" t="s">
        <v>100</v>
      </c>
      <c r="E83" t="s">
        <v>123</v>
      </c>
      <c r="F83" t="s">
        <v>565</v>
      </c>
      <c r="G83" t="s">
        <v>421</v>
      </c>
      <c r="H83" t="s">
        <v>442</v>
      </c>
      <c r="I83" t="s">
        <v>150</v>
      </c>
      <c r="J83" t="s">
        <v>566</v>
      </c>
      <c r="K83" s="77">
        <v>3.22</v>
      </c>
      <c r="L83" t="s">
        <v>102</v>
      </c>
      <c r="M83" s="78">
        <v>2.4E-2</v>
      </c>
      <c r="N83" s="78">
        <v>5.3800000000000001E-2</v>
      </c>
      <c r="O83" s="77">
        <v>128296</v>
      </c>
      <c r="P83" s="77">
        <v>91.74</v>
      </c>
      <c r="Q83" s="77">
        <v>0</v>
      </c>
      <c r="R83" s="77">
        <v>117.69875039999999</v>
      </c>
      <c r="S83" s="78">
        <v>5.0000000000000001E-4</v>
      </c>
      <c r="T83" s="78">
        <v>5.7000000000000002E-3</v>
      </c>
      <c r="U83" s="78">
        <v>5.9999999999999995E-4</v>
      </c>
    </row>
    <row r="84" spans="2:21">
      <c r="B84" t="s">
        <v>567</v>
      </c>
      <c r="C84" t="s">
        <v>568</v>
      </c>
      <c r="D84" t="s">
        <v>100</v>
      </c>
      <c r="E84" t="s">
        <v>123</v>
      </c>
      <c r="F84" t="s">
        <v>569</v>
      </c>
      <c r="G84" t="s">
        <v>421</v>
      </c>
      <c r="H84" t="s">
        <v>449</v>
      </c>
      <c r="I84" t="s">
        <v>207</v>
      </c>
      <c r="J84" t="s">
        <v>570</v>
      </c>
      <c r="K84" s="77">
        <v>1.29</v>
      </c>
      <c r="L84" t="s">
        <v>102</v>
      </c>
      <c r="M84" s="78">
        <v>3.4200000000000001E-2</v>
      </c>
      <c r="N84" s="78">
        <v>4.8800000000000003E-2</v>
      </c>
      <c r="O84" s="77">
        <v>61600</v>
      </c>
      <c r="P84" s="77">
        <v>99.63</v>
      </c>
      <c r="Q84" s="77">
        <v>0</v>
      </c>
      <c r="R84" s="77">
        <v>61.372079999999997</v>
      </c>
      <c r="S84" s="78">
        <v>2.0000000000000001E-4</v>
      </c>
      <c r="T84" s="78">
        <v>3.0000000000000001E-3</v>
      </c>
      <c r="U84" s="78">
        <v>2.9999999999999997E-4</v>
      </c>
    </row>
    <row r="85" spans="2:21">
      <c r="B85" t="s">
        <v>571</v>
      </c>
      <c r="C85" t="s">
        <v>572</v>
      </c>
      <c r="D85" t="s">
        <v>100</v>
      </c>
      <c r="E85" t="s">
        <v>123</v>
      </c>
      <c r="F85" t="s">
        <v>460</v>
      </c>
      <c r="G85" t="s">
        <v>421</v>
      </c>
      <c r="H85" t="s">
        <v>449</v>
      </c>
      <c r="I85" t="s">
        <v>207</v>
      </c>
      <c r="J85" t="s">
        <v>529</v>
      </c>
      <c r="K85" s="77">
        <v>1.31</v>
      </c>
      <c r="L85" t="s">
        <v>102</v>
      </c>
      <c r="M85" s="78">
        <v>4.2000000000000003E-2</v>
      </c>
      <c r="N85" s="78">
        <v>4.6699999999999998E-2</v>
      </c>
      <c r="O85" s="77">
        <v>4774</v>
      </c>
      <c r="P85" s="77">
        <v>100.06</v>
      </c>
      <c r="Q85" s="77">
        <v>0</v>
      </c>
      <c r="R85" s="77">
        <v>4.7768644</v>
      </c>
      <c r="S85" s="78">
        <v>0</v>
      </c>
      <c r="T85" s="78">
        <v>2.0000000000000001E-4</v>
      </c>
      <c r="U85" s="78">
        <v>0</v>
      </c>
    </row>
    <row r="86" spans="2:21">
      <c r="B86" t="s">
        <v>573</v>
      </c>
      <c r="C86" t="s">
        <v>574</v>
      </c>
      <c r="D86" t="s">
        <v>100</v>
      </c>
      <c r="E86" t="s">
        <v>123</v>
      </c>
      <c r="F86" t="s">
        <v>575</v>
      </c>
      <c r="G86" t="s">
        <v>334</v>
      </c>
      <c r="H86" t="s">
        <v>449</v>
      </c>
      <c r="I86" t="s">
        <v>207</v>
      </c>
      <c r="J86" t="s">
        <v>529</v>
      </c>
      <c r="K86" s="77">
        <v>3.54</v>
      </c>
      <c r="L86" t="s">
        <v>102</v>
      </c>
      <c r="M86" s="78">
        <v>2.7E-2</v>
      </c>
      <c r="N86" s="78">
        <v>5.4600000000000003E-2</v>
      </c>
      <c r="O86" s="77">
        <v>61223.75</v>
      </c>
      <c r="P86" s="77">
        <v>91.59</v>
      </c>
      <c r="Q86" s="77">
        <v>0</v>
      </c>
      <c r="R86" s="77">
        <v>56.074832624999999</v>
      </c>
      <c r="S86" s="78">
        <v>1E-4</v>
      </c>
      <c r="T86" s="78">
        <v>2.7000000000000001E-3</v>
      </c>
      <c r="U86" s="78">
        <v>2.9999999999999997E-4</v>
      </c>
    </row>
    <row r="87" spans="2:21">
      <c r="B87" t="s">
        <v>576</v>
      </c>
      <c r="C87" t="s">
        <v>577</v>
      </c>
      <c r="D87" t="s">
        <v>100</v>
      </c>
      <c r="E87" t="s">
        <v>123</v>
      </c>
      <c r="F87" t="s">
        <v>578</v>
      </c>
      <c r="G87" t="s">
        <v>334</v>
      </c>
      <c r="H87" t="s">
        <v>442</v>
      </c>
      <c r="I87" t="s">
        <v>150</v>
      </c>
      <c r="J87" t="s">
        <v>457</v>
      </c>
      <c r="K87" s="77">
        <v>0.5</v>
      </c>
      <c r="L87" t="s">
        <v>102</v>
      </c>
      <c r="M87" s="78">
        <v>4.5499999999999999E-2</v>
      </c>
      <c r="N87" s="78">
        <v>4.6699999999999998E-2</v>
      </c>
      <c r="O87" s="77">
        <v>206</v>
      </c>
      <c r="P87" s="77">
        <v>99.97</v>
      </c>
      <c r="Q87" s="77">
        <v>4.6899999999999997E-3</v>
      </c>
      <c r="R87" s="77">
        <v>0.21062819999999999</v>
      </c>
      <c r="S87" s="78">
        <v>0</v>
      </c>
      <c r="T87" s="78">
        <v>0</v>
      </c>
      <c r="U87" s="78">
        <v>0</v>
      </c>
    </row>
    <row r="88" spans="2:21">
      <c r="B88" t="s">
        <v>579</v>
      </c>
      <c r="C88" t="s">
        <v>580</v>
      </c>
      <c r="D88" t="s">
        <v>100</v>
      </c>
      <c r="E88" t="s">
        <v>123</v>
      </c>
      <c r="F88" t="s">
        <v>578</v>
      </c>
      <c r="G88" t="s">
        <v>334</v>
      </c>
      <c r="H88" t="s">
        <v>442</v>
      </c>
      <c r="I88" t="s">
        <v>150</v>
      </c>
      <c r="J88" t="s">
        <v>581</v>
      </c>
      <c r="K88" s="77">
        <v>2.57</v>
      </c>
      <c r="L88" t="s">
        <v>102</v>
      </c>
      <c r="M88" s="78">
        <v>3.2899999999999999E-2</v>
      </c>
      <c r="N88" s="78">
        <v>4.8500000000000001E-2</v>
      </c>
      <c r="O88" s="77">
        <v>310833.33</v>
      </c>
      <c r="P88" s="77">
        <v>97.05</v>
      </c>
      <c r="Q88" s="77">
        <v>0</v>
      </c>
      <c r="R88" s="77">
        <v>301.66374676499998</v>
      </c>
      <c r="S88" s="78">
        <v>5.0000000000000001E-4</v>
      </c>
      <c r="T88" s="78">
        <v>1.46E-2</v>
      </c>
      <c r="U88" s="78">
        <v>1.6000000000000001E-3</v>
      </c>
    </row>
    <row r="89" spans="2:21">
      <c r="B89" t="s">
        <v>582</v>
      </c>
      <c r="C89" t="s">
        <v>583</v>
      </c>
      <c r="D89" t="s">
        <v>100</v>
      </c>
      <c r="E89" t="s">
        <v>123</v>
      </c>
      <c r="F89" t="s">
        <v>584</v>
      </c>
      <c r="G89" t="s">
        <v>524</v>
      </c>
      <c r="H89" t="s">
        <v>449</v>
      </c>
      <c r="I89" t="s">
        <v>207</v>
      </c>
      <c r="J89" t="s">
        <v>585</v>
      </c>
      <c r="K89" s="77">
        <v>5.12</v>
      </c>
      <c r="L89" t="s">
        <v>102</v>
      </c>
      <c r="M89" s="78">
        <v>2.7400000000000001E-2</v>
      </c>
      <c r="N89" s="78">
        <v>5.16E-2</v>
      </c>
      <c r="O89" s="77">
        <v>112283</v>
      </c>
      <c r="P89" s="77">
        <v>89.96</v>
      </c>
      <c r="Q89" s="77">
        <v>0</v>
      </c>
      <c r="R89" s="77">
        <v>101.0097868</v>
      </c>
      <c r="S89" s="78">
        <v>1E-4</v>
      </c>
      <c r="T89" s="78">
        <v>4.8999999999999998E-3</v>
      </c>
      <c r="U89" s="78">
        <v>5.0000000000000001E-4</v>
      </c>
    </row>
    <row r="90" spans="2:21">
      <c r="B90" t="s">
        <v>586</v>
      </c>
      <c r="C90" t="s">
        <v>587</v>
      </c>
      <c r="D90" t="s">
        <v>100</v>
      </c>
      <c r="E90" t="s">
        <v>123</v>
      </c>
      <c r="F90" t="s">
        <v>588</v>
      </c>
      <c r="G90" t="s">
        <v>317</v>
      </c>
      <c r="H90" t="s">
        <v>449</v>
      </c>
      <c r="I90" t="s">
        <v>207</v>
      </c>
      <c r="J90" t="s">
        <v>347</v>
      </c>
      <c r="K90" s="77">
        <v>4.18</v>
      </c>
      <c r="L90" t="s">
        <v>102</v>
      </c>
      <c r="M90" s="78">
        <v>3.95E-2</v>
      </c>
      <c r="N90" s="78">
        <v>7.0199999999999999E-2</v>
      </c>
      <c r="O90" s="77">
        <v>172648.34</v>
      </c>
      <c r="P90" s="77">
        <v>88.55</v>
      </c>
      <c r="Q90" s="77">
        <v>3.4098000000000002</v>
      </c>
      <c r="R90" s="77">
        <v>156.28990507</v>
      </c>
      <c r="S90" s="78">
        <v>1E-4</v>
      </c>
      <c r="T90" s="78">
        <v>7.4999999999999997E-3</v>
      </c>
      <c r="U90" s="78">
        <v>8.0000000000000004E-4</v>
      </c>
    </row>
    <row r="91" spans="2:21">
      <c r="B91" t="s">
        <v>589</v>
      </c>
      <c r="C91" t="s">
        <v>590</v>
      </c>
      <c r="D91" t="s">
        <v>100</v>
      </c>
      <c r="E91" t="s">
        <v>123</v>
      </c>
      <c r="F91" t="s">
        <v>591</v>
      </c>
      <c r="G91" t="s">
        <v>361</v>
      </c>
      <c r="H91" t="s">
        <v>449</v>
      </c>
      <c r="I91" t="s">
        <v>207</v>
      </c>
      <c r="J91" t="s">
        <v>592</v>
      </c>
      <c r="K91" s="77">
        <v>0.08</v>
      </c>
      <c r="L91" t="s">
        <v>102</v>
      </c>
      <c r="M91" s="78">
        <v>4.65E-2</v>
      </c>
      <c r="N91" s="78">
        <v>7.0999999999999994E-2</v>
      </c>
      <c r="O91" s="77">
        <v>236340.06</v>
      </c>
      <c r="P91" s="77">
        <v>101.75</v>
      </c>
      <c r="Q91" s="77">
        <v>0</v>
      </c>
      <c r="R91" s="77">
        <v>240.47601105000001</v>
      </c>
      <c r="S91" s="78">
        <v>1E-3</v>
      </c>
      <c r="T91" s="78">
        <v>1.1599999999999999E-2</v>
      </c>
      <c r="U91" s="78">
        <v>1.2999999999999999E-3</v>
      </c>
    </row>
    <row r="92" spans="2:21">
      <c r="B92" t="s">
        <v>593</v>
      </c>
      <c r="C92" t="s">
        <v>594</v>
      </c>
      <c r="D92" t="s">
        <v>100</v>
      </c>
      <c r="E92" t="s">
        <v>123</v>
      </c>
      <c r="F92" t="s">
        <v>595</v>
      </c>
      <c r="G92" t="s">
        <v>421</v>
      </c>
      <c r="H92" t="s">
        <v>470</v>
      </c>
      <c r="I92" t="s">
        <v>150</v>
      </c>
      <c r="J92" t="s">
        <v>596</v>
      </c>
      <c r="K92" s="77">
        <v>0</v>
      </c>
      <c r="L92" t="s">
        <v>102</v>
      </c>
      <c r="M92" s="78">
        <v>6.3E-2</v>
      </c>
      <c r="N92" s="78">
        <v>0.4395</v>
      </c>
      <c r="O92" s="77">
        <v>772.75</v>
      </c>
      <c r="P92" s="77">
        <v>103.09</v>
      </c>
      <c r="Q92" s="77">
        <v>0</v>
      </c>
      <c r="R92" s="77">
        <v>0.79662797500000004</v>
      </c>
      <c r="S92" s="78">
        <v>0</v>
      </c>
      <c r="T92" s="78">
        <v>0</v>
      </c>
      <c r="U92" s="78">
        <v>0</v>
      </c>
    </row>
    <row r="93" spans="2:21">
      <c r="B93" t="s">
        <v>597</v>
      </c>
      <c r="C93" t="s">
        <v>598</v>
      </c>
      <c r="D93" t="s">
        <v>100</v>
      </c>
      <c r="E93" t="s">
        <v>123</v>
      </c>
      <c r="F93" t="s">
        <v>599</v>
      </c>
      <c r="G93" t="s">
        <v>334</v>
      </c>
      <c r="H93" t="s">
        <v>475</v>
      </c>
      <c r="I93" t="s">
        <v>207</v>
      </c>
      <c r="J93" t="s">
        <v>407</v>
      </c>
      <c r="K93" s="77">
        <v>4.42</v>
      </c>
      <c r="L93" t="s">
        <v>102</v>
      </c>
      <c r="M93" s="78">
        <v>2.5000000000000001E-2</v>
      </c>
      <c r="N93" s="78">
        <v>5.5800000000000002E-2</v>
      </c>
      <c r="O93" s="77">
        <v>210094</v>
      </c>
      <c r="P93" s="77">
        <v>88.32</v>
      </c>
      <c r="Q93" s="77">
        <v>0</v>
      </c>
      <c r="R93" s="77">
        <v>185.55502079999999</v>
      </c>
      <c r="S93" s="78">
        <v>2.0000000000000001E-4</v>
      </c>
      <c r="T93" s="78">
        <v>8.9999999999999993E-3</v>
      </c>
      <c r="U93" s="78">
        <v>1E-3</v>
      </c>
    </row>
    <row r="94" spans="2:21">
      <c r="B94" t="s">
        <v>600</v>
      </c>
      <c r="C94" t="s">
        <v>601</v>
      </c>
      <c r="D94" t="s">
        <v>100</v>
      </c>
      <c r="E94" t="s">
        <v>123</v>
      </c>
      <c r="F94" t="s">
        <v>602</v>
      </c>
      <c r="G94" t="s">
        <v>421</v>
      </c>
      <c r="H94" t="s">
        <v>470</v>
      </c>
      <c r="I94" t="s">
        <v>150</v>
      </c>
      <c r="J94" t="s">
        <v>603</v>
      </c>
      <c r="K94" s="77">
        <v>3.79</v>
      </c>
      <c r="L94" t="s">
        <v>102</v>
      </c>
      <c r="M94" s="78">
        <v>4.53E-2</v>
      </c>
      <c r="N94" s="78">
        <v>6.0199999999999997E-2</v>
      </c>
      <c r="O94" s="77">
        <v>415838</v>
      </c>
      <c r="P94" s="77">
        <v>94.9</v>
      </c>
      <c r="Q94" s="77">
        <v>7.1736199999999997</v>
      </c>
      <c r="R94" s="77">
        <v>401.80388199999999</v>
      </c>
      <c r="S94" s="78">
        <v>8.0000000000000004E-4</v>
      </c>
      <c r="T94" s="78">
        <v>1.9400000000000001E-2</v>
      </c>
      <c r="U94" s="78">
        <v>2.0999999999999999E-3</v>
      </c>
    </row>
    <row r="95" spans="2:21">
      <c r="B95" t="s">
        <v>604</v>
      </c>
      <c r="C95" t="s">
        <v>605</v>
      </c>
      <c r="D95" t="s">
        <v>100</v>
      </c>
      <c r="E95" t="s">
        <v>123</v>
      </c>
      <c r="F95" t="s">
        <v>606</v>
      </c>
      <c r="G95" t="s">
        <v>421</v>
      </c>
      <c r="H95" t="s">
        <v>607</v>
      </c>
      <c r="I95" t="s">
        <v>150</v>
      </c>
      <c r="J95" t="s">
        <v>608</v>
      </c>
      <c r="K95" s="77">
        <v>1.45</v>
      </c>
      <c r="L95" t="s">
        <v>102</v>
      </c>
      <c r="M95" s="78">
        <v>4.3999999999999997E-2</v>
      </c>
      <c r="N95" s="78">
        <v>5.4600000000000003E-2</v>
      </c>
      <c r="O95" s="77">
        <v>46098</v>
      </c>
      <c r="P95" s="77">
        <v>98.6</v>
      </c>
      <c r="Q95" s="77">
        <v>1.01416</v>
      </c>
      <c r="R95" s="77">
        <v>46.466788000000001</v>
      </c>
      <c r="S95" s="78">
        <v>2.0000000000000001E-4</v>
      </c>
      <c r="T95" s="78">
        <v>2.2000000000000001E-3</v>
      </c>
      <c r="U95" s="78">
        <v>2.0000000000000001E-4</v>
      </c>
    </row>
    <row r="96" spans="2:21">
      <c r="B96" t="s">
        <v>609</v>
      </c>
      <c r="C96" t="s">
        <v>610</v>
      </c>
      <c r="D96" t="s">
        <v>100</v>
      </c>
      <c r="E96" t="s">
        <v>123</v>
      </c>
      <c r="F96" t="s">
        <v>606</v>
      </c>
      <c r="G96" t="s">
        <v>421</v>
      </c>
      <c r="H96" t="s">
        <v>607</v>
      </c>
      <c r="I96" t="s">
        <v>150</v>
      </c>
      <c r="J96" t="s">
        <v>611</v>
      </c>
      <c r="K96" s="77">
        <v>3.5</v>
      </c>
      <c r="L96" t="s">
        <v>102</v>
      </c>
      <c r="M96" s="78">
        <v>5.5500000000000001E-2</v>
      </c>
      <c r="N96" s="78">
        <v>6.54E-2</v>
      </c>
      <c r="O96" s="77">
        <v>425000</v>
      </c>
      <c r="P96" s="77">
        <v>96.77</v>
      </c>
      <c r="Q96" s="77">
        <v>15.05724</v>
      </c>
      <c r="R96" s="77">
        <v>426.32974000000002</v>
      </c>
      <c r="S96" s="78">
        <v>4.3E-3</v>
      </c>
      <c r="T96" s="78">
        <v>2.06E-2</v>
      </c>
      <c r="U96" s="78">
        <v>2.2000000000000001E-3</v>
      </c>
    </row>
    <row r="97" spans="2:21">
      <c r="B97" t="s">
        <v>612</v>
      </c>
      <c r="C97" t="s">
        <v>613</v>
      </c>
      <c r="D97" t="s">
        <v>100</v>
      </c>
      <c r="E97" t="s">
        <v>123</v>
      </c>
      <c r="F97" t="s">
        <v>614</v>
      </c>
      <c r="G97" t="s">
        <v>421</v>
      </c>
      <c r="H97" t="s">
        <v>615</v>
      </c>
      <c r="I97" t="s">
        <v>207</v>
      </c>
      <c r="J97" t="s">
        <v>616</v>
      </c>
      <c r="K97" s="77">
        <v>1.66</v>
      </c>
      <c r="L97" t="s">
        <v>102</v>
      </c>
      <c r="M97" s="78">
        <v>4.8000000000000001E-2</v>
      </c>
      <c r="N97" s="78">
        <v>5.4899999999999997E-2</v>
      </c>
      <c r="O97" s="77">
        <v>128406</v>
      </c>
      <c r="P97" s="77">
        <v>100.19</v>
      </c>
      <c r="Q97" s="77">
        <v>0</v>
      </c>
      <c r="R97" s="77">
        <v>128.6499714</v>
      </c>
      <c r="S97" s="78">
        <v>8.0000000000000004E-4</v>
      </c>
      <c r="T97" s="78">
        <v>6.1999999999999998E-3</v>
      </c>
      <c r="U97" s="78">
        <v>6.9999999999999999E-4</v>
      </c>
    </row>
    <row r="98" spans="2:21">
      <c r="B98" t="s">
        <v>617</v>
      </c>
      <c r="C98" t="s">
        <v>618</v>
      </c>
      <c r="D98" t="s">
        <v>100</v>
      </c>
      <c r="E98" t="s">
        <v>123</v>
      </c>
      <c r="F98" t="s">
        <v>619</v>
      </c>
      <c r="G98" t="s">
        <v>421</v>
      </c>
      <c r="H98" t="s">
        <v>221</v>
      </c>
      <c r="I98" t="s">
        <v>620</v>
      </c>
      <c r="J98" t="s">
        <v>621</v>
      </c>
      <c r="K98" s="77">
        <v>3.3</v>
      </c>
      <c r="L98" t="s">
        <v>102</v>
      </c>
      <c r="M98" s="78">
        <v>3.95E-2</v>
      </c>
      <c r="N98" s="78">
        <v>7.4300000000000005E-2</v>
      </c>
      <c r="O98" s="77">
        <v>459492</v>
      </c>
      <c r="P98" s="77">
        <v>89.73</v>
      </c>
      <c r="Q98" s="77">
        <v>9.0749700000000004</v>
      </c>
      <c r="R98" s="77">
        <v>421.37714160000002</v>
      </c>
      <c r="S98" s="78">
        <v>5.0000000000000001E-4</v>
      </c>
      <c r="T98" s="78">
        <v>2.0299999999999999E-2</v>
      </c>
      <c r="U98" s="78">
        <v>2.2000000000000001E-3</v>
      </c>
    </row>
    <row r="99" spans="2:21">
      <c r="B99" s="79" t="s">
        <v>298</v>
      </c>
      <c r="C99" s="16"/>
      <c r="D99" s="16"/>
      <c r="E99" s="16"/>
      <c r="F99" s="16"/>
      <c r="K99" s="81">
        <v>2.67</v>
      </c>
      <c r="N99" s="80">
        <v>8.1500000000000003E-2</v>
      </c>
      <c r="O99" s="81">
        <v>1455898.68</v>
      </c>
      <c r="Q99" s="81">
        <v>8.2325800000000005</v>
      </c>
      <c r="R99" s="81">
        <v>1303.35559455</v>
      </c>
      <c r="T99" s="80">
        <v>6.2899999999999998E-2</v>
      </c>
      <c r="U99" s="80">
        <v>6.7999999999999996E-3</v>
      </c>
    </row>
    <row r="100" spans="2:21">
      <c r="B100" t="s">
        <v>622</v>
      </c>
      <c r="C100" t="s">
        <v>623</v>
      </c>
      <c r="D100" t="s">
        <v>100</v>
      </c>
      <c r="E100" t="s">
        <v>123</v>
      </c>
      <c r="F100" t="s">
        <v>624</v>
      </c>
      <c r="G100" t="s">
        <v>625</v>
      </c>
      <c r="H100" t="s">
        <v>206</v>
      </c>
      <c r="I100" t="s">
        <v>207</v>
      </c>
      <c r="J100" t="s">
        <v>626</v>
      </c>
      <c r="K100" s="77">
        <v>0.64</v>
      </c>
      <c r="L100" t="s">
        <v>102</v>
      </c>
      <c r="M100" s="78">
        <v>2.9000000000000001E-2</v>
      </c>
      <c r="N100" s="78">
        <v>5.8400000000000001E-2</v>
      </c>
      <c r="O100" s="77">
        <v>65110</v>
      </c>
      <c r="P100" s="77">
        <v>96.39</v>
      </c>
      <c r="Q100" s="77">
        <v>0</v>
      </c>
      <c r="R100" s="77">
        <v>62.759529000000001</v>
      </c>
      <c r="S100" s="78">
        <v>0</v>
      </c>
      <c r="T100" s="78">
        <v>3.0000000000000001E-3</v>
      </c>
      <c r="U100" s="78">
        <v>2.9999999999999997E-4</v>
      </c>
    </row>
    <row r="101" spans="2:21">
      <c r="B101" t="s">
        <v>627</v>
      </c>
      <c r="C101" t="s">
        <v>628</v>
      </c>
      <c r="D101" t="s">
        <v>100</v>
      </c>
      <c r="E101" t="s">
        <v>123</v>
      </c>
      <c r="F101" t="s">
        <v>629</v>
      </c>
      <c r="G101" t="s">
        <v>630</v>
      </c>
      <c r="H101" t="s">
        <v>362</v>
      </c>
      <c r="I101" t="s">
        <v>207</v>
      </c>
      <c r="J101" t="s">
        <v>631</v>
      </c>
      <c r="K101" s="77">
        <v>1.45</v>
      </c>
      <c r="L101" t="s">
        <v>102</v>
      </c>
      <c r="M101" s="78">
        <v>3.49E-2</v>
      </c>
      <c r="N101" s="78">
        <v>6.8000000000000005E-2</v>
      </c>
      <c r="O101" s="77">
        <v>526329.34</v>
      </c>
      <c r="P101" s="77">
        <v>93.84</v>
      </c>
      <c r="Q101" s="77">
        <v>0</v>
      </c>
      <c r="R101" s="77">
        <v>493.90745265599998</v>
      </c>
      <c r="S101" s="78">
        <v>5.0000000000000001E-4</v>
      </c>
      <c r="T101" s="78">
        <v>2.3800000000000002E-2</v>
      </c>
      <c r="U101" s="78">
        <v>2.5999999999999999E-3</v>
      </c>
    </row>
    <row r="102" spans="2:21">
      <c r="B102" t="s">
        <v>632</v>
      </c>
      <c r="C102" t="s">
        <v>633</v>
      </c>
      <c r="D102" t="s">
        <v>100</v>
      </c>
      <c r="E102" t="s">
        <v>123</v>
      </c>
      <c r="F102" t="s">
        <v>634</v>
      </c>
      <c r="G102" t="s">
        <v>129</v>
      </c>
      <c r="H102" t="s">
        <v>399</v>
      </c>
      <c r="I102" t="s">
        <v>207</v>
      </c>
      <c r="J102" t="s">
        <v>635</v>
      </c>
      <c r="K102" s="77">
        <v>1.93</v>
      </c>
      <c r="L102" t="s">
        <v>102</v>
      </c>
      <c r="M102" s="78">
        <v>3.3700000000000001E-2</v>
      </c>
      <c r="N102" s="78">
        <v>6.4000000000000001E-2</v>
      </c>
      <c r="O102" s="77">
        <v>23250</v>
      </c>
      <c r="P102" s="77">
        <v>94.5</v>
      </c>
      <c r="Q102" s="77">
        <v>8.2325800000000005</v>
      </c>
      <c r="R102" s="77">
        <v>30.20383</v>
      </c>
      <c r="S102" s="78">
        <v>1E-4</v>
      </c>
      <c r="T102" s="78">
        <v>1.5E-3</v>
      </c>
      <c r="U102" s="78">
        <v>2.0000000000000001E-4</v>
      </c>
    </row>
    <row r="103" spans="2:21">
      <c r="B103" t="s">
        <v>636</v>
      </c>
      <c r="C103" t="s">
        <v>637</v>
      </c>
      <c r="D103" t="s">
        <v>100</v>
      </c>
      <c r="E103" t="s">
        <v>123</v>
      </c>
      <c r="F103" t="s">
        <v>638</v>
      </c>
      <c r="G103" t="s">
        <v>361</v>
      </c>
      <c r="H103" t="s">
        <v>406</v>
      </c>
      <c r="I103" t="s">
        <v>150</v>
      </c>
      <c r="J103" t="s">
        <v>639</v>
      </c>
      <c r="K103" s="77">
        <v>3.82</v>
      </c>
      <c r="L103" t="s">
        <v>102</v>
      </c>
      <c r="M103" s="78">
        <v>4.2999999999999997E-2</v>
      </c>
      <c r="N103" s="78">
        <v>0.1133</v>
      </c>
      <c r="O103" s="77">
        <v>331878.14</v>
      </c>
      <c r="P103" s="77">
        <v>78.209999999999994</v>
      </c>
      <c r="Q103" s="77">
        <v>0</v>
      </c>
      <c r="R103" s="77">
        <v>259.56189329400001</v>
      </c>
      <c r="S103" s="78">
        <v>2.9999999999999997E-4</v>
      </c>
      <c r="T103" s="78">
        <v>1.2500000000000001E-2</v>
      </c>
      <c r="U103" s="78">
        <v>1.4E-3</v>
      </c>
    </row>
    <row r="104" spans="2:21">
      <c r="B104" t="s">
        <v>640</v>
      </c>
      <c r="C104" t="s">
        <v>641</v>
      </c>
      <c r="D104" t="s">
        <v>100</v>
      </c>
      <c r="E104" t="s">
        <v>123</v>
      </c>
      <c r="F104" t="s">
        <v>642</v>
      </c>
      <c r="G104" t="s">
        <v>630</v>
      </c>
      <c r="H104" t="s">
        <v>422</v>
      </c>
      <c r="I104" t="s">
        <v>150</v>
      </c>
      <c r="J104" t="s">
        <v>643</v>
      </c>
      <c r="K104" s="77">
        <v>3.76</v>
      </c>
      <c r="L104" t="s">
        <v>102</v>
      </c>
      <c r="M104" s="78">
        <v>4.6899999999999997E-2</v>
      </c>
      <c r="N104" s="78">
        <v>8.3299999999999999E-2</v>
      </c>
      <c r="O104" s="77">
        <v>479234.5</v>
      </c>
      <c r="P104" s="77">
        <v>89.22</v>
      </c>
      <c r="Q104" s="77">
        <v>0</v>
      </c>
      <c r="R104" s="77">
        <v>427.57302090000002</v>
      </c>
      <c r="S104" s="78">
        <v>2.9999999999999997E-4</v>
      </c>
      <c r="T104" s="78">
        <v>2.06E-2</v>
      </c>
      <c r="U104" s="78">
        <v>2.2000000000000001E-3</v>
      </c>
    </row>
    <row r="105" spans="2:21">
      <c r="B105" t="s">
        <v>644</v>
      </c>
      <c r="C105" t="s">
        <v>645</v>
      </c>
      <c r="D105" t="s">
        <v>100</v>
      </c>
      <c r="E105" t="s">
        <v>123</v>
      </c>
      <c r="F105" t="s">
        <v>575</v>
      </c>
      <c r="G105" t="s">
        <v>334</v>
      </c>
      <c r="H105" t="s">
        <v>449</v>
      </c>
      <c r="I105" t="s">
        <v>207</v>
      </c>
      <c r="J105" t="s">
        <v>646</v>
      </c>
      <c r="K105" s="77">
        <v>1.78</v>
      </c>
      <c r="L105" t="s">
        <v>102</v>
      </c>
      <c r="M105" s="78">
        <v>4.7E-2</v>
      </c>
      <c r="N105" s="78">
        <v>7.0300000000000001E-2</v>
      </c>
      <c r="O105" s="77">
        <v>14950</v>
      </c>
      <c r="P105" s="77">
        <v>93.89</v>
      </c>
      <c r="Q105" s="77">
        <v>0</v>
      </c>
      <c r="R105" s="77">
        <v>14.036555</v>
      </c>
      <c r="S105" s="78">
        <v>0</v>
      </c>
      <c r="T105" s="78">
        <v>6.9999999999999999E-4</v>
      </c>
      <c r="U105" s="78">
        <v>1E-4</v>
      </c>
    </row>
    <row r="106" spans="2:21">
      <c r="B106" t="s">
        <v>647</v>
      </c>
      <c r="C106" t="s">
        <v>648</v>
      </c>
      <c r="D106" t="s">
        <v>100</v>
      </c>
      <c r="E106" t="s">
        <v>123</v>
      </c>
      <c r="F106" t="s">
        <v>584</v>
      </c>
      <c r="G106" t="s">
        <v>524</v>
      </c>
      <c r="H106" t="s">
        <v>449</v>
      </c>
      <c r="I106" t="s">
        <v>207</v>
      </c>
      <c r="J106" t="s">
        <v>457</v>
      </c>
      <c r="K106" s="77">
        <v>2.13</v>
      </c>
      <c r="L106" t="s">
        <v>102</v>
      </c>
      <c r="M106" s="78">
        <v>5.6000000000000001E-2</v>
      </c>
      <c r="N106" s="78">
        <v>6.2199999999999998E-2</v>
      </c>
      <c r="O106" s="77">
        <v>15146.7</v>
      </c>
      <c r="P106" s="77">
        <v>101.1</v>
      </c>
      <c r="Q106" s="77">
        <v>0</v>
      </c>
      <c r="R106" s="77">
        <v>15.3133137</v>
      </c>
      <c r="S106" s="78">
        <v>1E-4</v>
      </c>
      <c r="T106" s="78">
        <v>6.9999999999999999E-4</v>
      </c>
      <c r="U106" s="78">
        <v>1E-4</v>
      </c>
    </row>
    <row r="107" spans="2:21">
      <c r="B107" s="79" t="s">
        <v>649</v>
      </c>
      <c r="C107" s="16"/>
      <c r="D107" s="16"/>
      <c r="E107" s="16"/>
      <c r="F107" s="16"/>
      <c r="K107" s="81">
        <v>0</v>
      </c>
      <c r="N107" s="80">
        <v>0</v>
      </c>
      <c r="O107" s="81">
        <v>0</v>
      </c>
      <c r="Q107" s="81">
        <v>0</v>
      </c>
      <c r="R107" s="81">
        <v>0</v>
      </c>
      <c r="T107" s="80">
        <v>0</v>
      </c>
      <c r="U107" s="80">
        <v>0</v>
      </c>
    </row>
    <row r="108" spans="2:21">
      <c r="B108" t="s">
        <v>221</v>
      </c>
      <c r="C108" t="s">
        <v>221</v>
      </c>
      <c r="D108" s="16"/>
      <c r="E108" s="16"/>
      <c r="F108" s="16"/>
      <c r="G108" t="s">
        <v>221</v>
      </c>
      <c r="H108" t="s">
        <v>221</v>
      </c>
      <c r="K108" s="77">
        <v>0</v>
      </c>
      <c r="L108" t="s">
        <v>221</v>
      </c>
      <c r="M108" s="78">
        <v>0</v>
      </c>
      <c r="N108" s="78">
        <v>0</v>
      </c>
      <c r="O108" s="77">
        <v>0</v>
      </c>
      <c r="P108" s="77">
        <v>0</v>
      </c>
      <c r="R108" s="77">
        <v>0</v>
      </c>
      <c r="S108" s="78">
        <v>0</v>
      </c>
      <c r="T108" s="78">
        <v>0</v>
      </c>
      <c r="U108" s="78">
        <v>0</v>
      </c>
    </row>
    <row r="109" spans="2:21">
      <c r="B109" s="79" t="s">
        <v>226</v>
      </c>
      <c r="C109" s="16"/>
      <c r="D109" s="16"/>
      <c r="E109" s="16"/>
      <c r="F109" s="16"/>
      <c r="K109" s="81">
        <v>5.04</v>
      </c>
      <c r="N109" s="80">
        <v>6.9800000000000001E-2</v>
      </c>
      <c r="O109" s="81">
        <v>314000</v>
      </c>
      <c r="Q109" s="81">
        <v>0</v>
      </c>
      <c r="R109" s="81">
        <v>1086.6634610624999</v>
      </c>
      <c r="T109" s="80">
        <v>5.2400000000000002E-2</v>
      </c>
      <c r="U109" s="80">
        <v>5.7000000000000002E-3</v>
      </c>
    </row>
    <row r="110" spans="2:21">
      <c r="B110" s="79" t="s">
        <v>299</v>
      </c>
      <c r="C110" s="16"/>
      <c r="D110" s="16"/>
      <c r="E110" s="16"/>
      <c r="F110" s="16"/>
      <c r="K110" s="81">
        <v>4.34</v>
      </c>
      <c r="N110" s="80">
        <v>7.6799999999999993E-2</v>
      </c>
      <c r="O110" s="81">
        <v>126000</v>
      </c>
      <c r="Q110" s="81">
        <v>0</v>
      </c>
      <c r="R110" s="81">
        <v>438.57984964500002</v>
      </c>
      <c r="T110" s="80">
        <v>2.12E-2</v>
      </c>
      <c r="U110" s="80">
        <v>2.3E-3</v>
      </c>
    </row>
    <row r="111" spans="2:21">
      <c r="B111" t="s">
        <v>650</v>
      </c>
      <c r="C111" t="s">
        <v>651</v>
      </c>
      <c r="D111" t="s">
        <v>652</v>
      </c>
      <c r="E111" t="s">
        <v>653</v>
      </c>
      <c r="F111" t="s">
        <v>654</v>
      </c>
      <c r="G111" t="s">
        <v>655</v>
      </c>
      <c r="H111" t="s">
        <v>656</v>
      </c>
      <c r="I111" t="s">
        <v>657</v>
      </c>
      <c r="J111" t="s">
        <v>658</v>
      </c>
      <c r="K111" s="77">
        <v>4.34</v>
      </c>
      <c r="L111" t="s">
        <v>106</v>
      </c>
      <c r="M111" s="78">
        <v>6.7500000000000004E-2</v>
      </c>
      <c r="N111" s="78">
        <v>7.6799999999999993E-2</v>
      </c>
      <c r="O111" s="77">
        <v>126000</v>
      </c>
      <c r="P111" s="77">
        <v>98.914249999999996</v>
      </c>
      <c r="Q111" s="77">
        <v>0</v>
      </c>
      <c r="R111" s="77">
        <v>438.57984964500002</v>
      </c>
      <c r="S111" s="78">
        <v>1E-4</v>
      </c>
      <c r="T111" s="78">
        <v>2.12E-2</v>
      </c>
      <c r="U111" s="78">
        <v>2.3E-3</v>
      </c>
    </row>
    <row r="112" spans="2:21">
      <c r="B112" s="79" t="s">
        <v>300</v>
      </c>
      <c r="C112" s="16"/>
      <c r="D112" s="16"/>
      <c r="E112" s="16"/>
      <c r="F112" s="16"/>
      <c r="K112" s="81">
        <v>5.52</v>
      </c>
      <c r="N112" s="80">
        <v>6.5199999999999994E-2</v>
      </c>
      <c r="O112" s="81">
        <v>188000</v>
      </c>
      <c r="Q112" s="81">
        <v>0</v>
      </c>
      <c r="R112" s="81">
        <v>648.08361141750004</v>
      </c>
      <c r="T112" s="80">
        <v>3.1300000000000001E-2</v>
      </c>
      <c r="U112" s="80">
        <v>3.3999999999999998E-3</v>
      </c>
    </row>
    <row r="113" spans="2:21">
      <c r="B113" t="s">
        <v>659</v>
      </c>
      <c r="C113" t="s">
        <v>660</v>
      </c>
      <c r="D113" t="s">
        <v>123</v>
      </c>
      <c r="E113" t="s">
        <v>653</v>
      </c>
      <c r="F113" t="s">
        <v>661</v>
      </c>
      <c r="G113" t="s">
        <v>662</v>
      </c>
      <c r="H113" t="s">
        <v>663</v>
      </c>
      <c r="I113" t="s">
        <v>657</v>
      </c>
      <c r="J113" t="s">
        <v>664</v>
      </c>
      <c r="K113" s="77">
        <v>5.54</v>
      </c>
      <c r="L113" t="s">
        <v>106</v>
      </c>
      <c r="M113" s="78">
        <v>6.7500000000000004E-2</v>
      </c>
      <c r="N113" s="78">
        <v>6.5500000000000003E-2</v>
      </c>
      <c r="O113" s="77">
        <v>119000</v>
      </c>
      <c r="P113" s="77">
        <v>102.754</v>
      </c>
      <c r="Q113" s="77">
        <v>0</v>
      </c>
      <c r="R113" s="77">
        <v>430.29367794000001</v>
      </c>
      <c r="S113" s="78">
        <v>2.0000000000000001E-4</v>
      </c>
      <c r="T113" s="78">
        <v>2.0799999999999999E-2</v>
      </c>
      <c r="U113" s="78">
        <v>2.2000000000000001E-3</v>
      </c>
    </row>
    <row r="114" spans="2:21">
      <c r="B114" t="s">
        <v>665</v>
      </c>
      <c r="C114" t="s">
        <v>666</v>
      </c>
      <c r="D114" t="s">
        <v>123</v>
      </c>
      <c r="E114" t="s">
        <v>653</v>
      </c>
      <c r="F114" t="s">
        <v>667</v>
      </c>
      <c r="G114" t="s">
        <v>668</v>
      </c>
      <c r="H114" t="s">
        <v>669</v>
      </c>
      <c r="I114" t="s">
        <v>657</v>
      </c>
      <c r="J114" t="s">
        <v>670</v>
      </c>
      <c r="K114" s="77">
        <v>5.46</v>
      </c>
      <c r="L114" t="s">
        <v>106</v>
      </c>
      <c r="M114" s="78">
        <v>4.1300000000000003E-2</v>
      </c>
      <c r="N114" s="78">
        <v>6.4500000000000002E-2</v>
      </c>
      <c r="O114" s="77">
        <v>69000</v>
      </c>
      <c r="P114" s="77">
        <v>89.695250000000001</v>
      </c>
      <c r="Q114" s="77">
        <v>0</v>
      </c>
      <c r="R114" s="77">
        <v>217.7899334775</v>
      </c>
      <c r="S114" s="78">
        <v>1E-4</v>
      </c>
      <c r="T114" s="78">
        <v>1.0500000000000001E-2</v>
      </c>
      <c r="U114" s="78">
        <v>1.1000000000000001E-3</v>
      </c>
    </row>
    <row r="115" spans="2:21">
      <c r="B115" t="s">
        <v>228</v>
      </c>
      <c r="C115" s="16"/>
      <c r="D115" s="16"/>
      <c r="E115" s="16"/>
      <c r="F115" s="16"/>
    </row>
    <row r="116" spans="2:21">
      <c r="B116" t="s">
        <v>293</v>
      </c>
      <c r="C116" s="16"/>
      <c r="D116" s="16"/>
      <c r="E116" s="16"/>
      <c r="F116" s="16"/>
    </row>
    <row r="117" spans="2:21">
      <c r="B117" t="s">
        <v>294</v>
      </c>
      <c r="C117" s="16"/>
      <c r="D117" s="16"/>
      <c r="E117" s="16"/>
      <c r="F117" s="16"/>
    </row>
    <row r="118" spans="2:21">
      <c r="B118" t="s">
        <v>295</v>
      </c>
      <c r="C118" s="16"/>
      <c r="D118" s="16"/>
      <c r="E118" s="16"/>
      <c r="F118" s="16"/>
    </row>
    <row r="119" spans="2:21">
      <c r="B119" t="s">
        <v>296</v>
      </c>
      <c r="C119" s="16"/>
      <c r="D119" s="16"/>
      <c r="E119" s="16"/>
      <c r="F119" s="16"/>
    </row>
    <row r="120" spans="2:21">
      <c r="C120" s="16"/>
      <c r="D120" s="16"/>
      <c r="E120" s="16"/>
      <c r="F120" s="16"/>
    </row>
    <row r="121" spans="2:21">
      <c r="C121" s="16"/>
      <c r="D121" s="16"/>
      <c r="E121" s="16"/>
      <c r="F121" s="16"/>
    </row>
    <row r="122" spans="2:21">
      <c r="C122" s="16"/>
      <c r="D122" s="16"/>
      <c r="E122" s="16"/>
      <c r="F122" s="16"/>
    </row>
    <row r="123" spans="2:21"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476638.02</v>
      </c>
      <c r="J11" s="7"/>
      <c r="K11" s="75">
        <v>4.1520700000000001</v>
      </c>
      <c r="L11" s="75">
        <v>12914.579242951801</v>
      </c>
      <c r="M11" s="7"/>
      <c r="N11" s="76">
        <v>1</v>
      </c>
      <c r="O11" s="76">
        <v>6.7400000000000002E-2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418750.02</v>
      </c>
      <c r="K12" s="81">
        <v>3.5711300000000001</v>
      </c>
      <c r="L12" s="81">
        <v>10652.0523433</v>
      </c>
      <c r="N12" s="80">
        <v>0.82479999999999998</v>
      </c>
      <c r="O12" s="80">
        <v>5.5599999999999997E-2</v>
      </c>
    </row>
    <row r="13" spans="2:62">
      <c r="B13" s="79" t="s">
        <v>671</v>
      </c>
      <c r="E13" s="16"/>
      <c r="F13" s="16"/>
      <c r="G13" s="16"/>
      <c r="I13" s="81">
        <v>211377.75</v>
      </c>
      <c r="K13" s="81">
        <v>3.5711300000000001</v>
      </c>
      <c r="L13" s="81">
        <v>6875.5435699999998</v>
      </c>
      <c r="N13" s="80">
        <v>0.53239999999999998</v>
      </c>
      <c r="O13" s="80">
        <v>3.5900000000000001E-2</v>
      </c>
    </row>
    <row r="14" spans="2:62">
      <c r="B14" t="s">
        <v>672</v>
      </c>
      <c r="C14" t="s">
        <v>673</v>
      </c>
      <c r="D14" t="s">
        <v>100</v>
      </c>
      <c r="E14" t="s">
        <v>123</v>
      </c>
      <c r="F14" t="s">
        <v>599</v>
      </c>
      <c r="G14" t="s">
        <v>334</v>
      </c>
      <c r="H14" t="s">
        <v>102</v>
      </c>
      <c r="I14" s="77">
        <v>6633</v>
      </c>
      <c r="J14" s="77">
        <v>3920</v>
      </c>
      <c r="K14" s="77">
        <v>0</v>
      </c>
      <c r="L14" s="77">
        <v>260.0136</v>
      </c>
      <c r="M14" s="78">
        <v>0</v>
      </c>
      <c r="N14" s="78">
        <v>2.01E-2</v>
      </c>
      <c r="O14" s="78">
        <v>1.4E-3</v>
      </c>
    </row>
    <row r="15" spans="2:62">
      <c r="B15" t="s">
        <v>674</v>
      </c>
      <c r="C15" t="s">
        <v>675</v>
      </c>
      <c r="D15" t="s">
        <v>100</v>
      </c>
      <c r="E15" t="s">
        <v>123</v>
      </c>
      <c r="F15" t="s">
        <v>676</v>
      </c>
      <c r="G15" t="s">
        <v>554</v>
      </c>
      <c r="H15" t="s">
        <v>102</v>
      </c>
      <c r="I15" s="77">
        <v>515</v>
      </c>
      <c r="J15" s="77">
        <v>30960</v>
      </c>
      <c r="K15" s="77">
        <v>0</v>
      </c>
      <c r="L15" s="77">
        <v>159.44399999999999</v>
      </c>
      <c r="M15" s="78">
        <v>0</v>
      </c>
      <c r="N15" s="78">
        <v>1.23E-2</v>
      </c>
      <c r="O15" s="78">
        <v>8.0000000000000004E-4</v>
      </c>
    </row>
    <row r="16" spans="2:62">
      <c r="B16" t="s">
        <v>677</v>
      </c>
      <c r="C16" t="s">
        <v>678</v>
      </c>
      <c r="D16" t="s">
        <v>100</v>
      </c>
      <c r="E16" t="s">
        <v>123</v>
      </c>
      <c r="F16" t="s">
        <v>558</v>
      </c>
      <c r="G16" t="s">
        <v>554</v>
      </c>
      <c r="H16" t="s">
        <v>102</v>
      </c>
      <c r="I16" s="77">
        <v>15090</v>
      </c>
      <c r="J16" s="77">
        <v>1108</v>
      </c>
      <c r="K16" s="77">
        <v>0</v>
      </c>
      <c r="L16" s="77">
        <v>167.19720000000001</v>
      </c>
      <c r="M16" s="78">
        <v>0</v>
      </c>
      <c r="N16" s="78">
        <v>1.29E-2</v>
      </c>
      <c r="O16" s="78">
        <v>8.9999999999999998E-4</v>
      </c>
    </row>
    <row r="17" spans="2:15">
      <c r="B17" t="s">
        <v>679</v>
      </c>
      <c r="C17" t="s">
        <v>680</v>
      </c>
      <c r="D17" t="s">
        <v>100</v>
      </c>
      <c r="E17" t="s">
        <v>123</v>
      </c>
      <c r="F17" t="s">
        <v>681</v>
      </c>
      <c r="G17" t="s">
        <v>515</v>
      </c>
      <c r="H17" t="s">
        <v>102</v>
      </c>
      <c r="I17" s="77">
        <v>1846</v>
      </c>
      <c r="J17" s="77">
        <v>3750</v>
      </c>
      <c r="K17" s="77">
        <v>0</v>
      </c>
      <c r="L17" s="77">
        <v>69.224999999999994</v>
      </c>
      <c r="M17" s="78">
        <v>0</v>
      </c>
      <c r="N17" s="78">
        <v>5.4000000000000003E-3</v>
      </c>
      <c r="O17" s="78">
        <v>4.0000000000000002E-4</v>
      </c>
    </row>
    <row r="18" spans="2:15">
      <c r="B18" t="s">
        <v>682</v>
      </c>
      <c r="C18" t="s">
        <v>683</v>
      </c>
      <c r="D18" t="s">
        <v>100</v>
      </c>
      <c r="E18" t="s">
        <v>123</v>
      </c>
      <c r="F18" t="s">
        <v>684</v>
      </c>
      <c r="G18" t="s">
        <v>515</v>
      </c>
      <c r="H18" t="s">
        <v>102</v>
      </c>
      <c r="I18" s="77">
        <v>6827</v>
      </c>
      <c r="J18" s="77">
        <v>3101</v>
      </c>
      <c r="K18" s="77">
        <v>0</v>
      </c>
      <c r="L18" s="77">
        <v>211.70527000000001</v>
      </c>
      <c r="M18" s="78">
        <v>0</v>
      </c>
      <c r="N18" s="78">
        <v>1.6400000000000001E-2</v>
      </c>
      <c r="O18" s="78">
        <v>1.1000000000000001E-3</v>
      </c>
    </row>
    <row r="19" spans="2:15">
      <c r="B19" t="s">
        <v>685</v>
      </c>
      <c r="C19" t="s">
        <v>686</v>
      </c>
      <c r="D19" t="s">
        <v>100</v>
      </c>
      <c r="E19" t="s">
        <v>123</v>
      </c>
      <c r="F19" t="s">
        <v>687</v>
      </c>
      <c r="G19" t="s">
        <v>688</v>
      </c>
      <c r="H19" t="s">
        <v>102</v>
      </c>
      <c r="I19" s="77">
        <v>417</v>
      </c>
      <c r="J19" s="77">
        <v>57240</v>
      </c>
      <c r="K19" s="77">
        <v>0.73641999999999996</v>
      </c>
      <c r="L19" s="77">
        <v>239.42722000000001</v>
      </c>
      <c r="M19" s="78">
        <v>0</v>
      </c>
      <c r="N19" s="78">
        <v>1.8499999999999999E-2</v>
      </c>
      <c r="O19" s="78">
        <v>1.1999999999999999E-3</v>
      </c>
    </row>
    <row r="20" spans="2:15">
      <c r="B20" t="s">
        <v>689</v>
      </c>
      <c r="C20" t="s">
        <v>690</v>
      </c>
      <c r="D20" t="s">
        <v>100</v>
      </c>
      <c r="E20" t="s">
        <v>123</v>
      </c>
      <c r="F20" t="s">
        <v>464</v>
      </c>
      <c r="G20" t="s">
        <v>421</v>
      </c>
      <c r="H20" t="s">
        <v>102</v>
      </c>
      <c r="I20" s="77">
        <v>7592.6</v>
      </c>
      <c r="J20" s="77">
        <v>985</v>
      </c>
      <c r="K20" s="77">
        <v>0</v>
      </c>
      <c r="L20" s="77">
        <v>74.787109999999998</v>
      </c>
      <c r="M20" s="78">
        <v>0</v>
      </c>
      <c r="N20" s="78">
        <v>5.7999999999999996E-3</v>
      </c>
      <c r="O20" s="78">
        <v>4.0000000000000002E-4</v>
      </c>
    </row>
    <row r="21" spans="2:15">
      <c r="B21" t="s">
        <v>691</v>
      </c>
      <c r="C21" t="s">
        <v>692</v>
      </c>
      <c r="D21" t="s">
        <v>100</v>
      </c>
      <c r="E21" t="s">
        <v>123</v>
      </c>
      <c r="F21" t="s">
        <v>693</v>
      </c>
      <c r="G21" t="s">
        <v>304</v>
      </c>
      <c r="H21" t="s">
        <v>102</v>
      </c>
      <c r="I21" s="77">
        <v>4448</v>
      </c>
      <c r="J21" s="77">
        <v>13900</v>
      </c>
      <c r="K21" s="77">
        <v>0</v>
      </c>
      <c r="L21" s="77">
        <v>618.27200000000005</v>
      </c>
      <c r="M21" s="78">
        <v>0</v>
      </c>
      <c r="N21" s="78">
        <v>4.7899999999999998E-2</v>
      </c>
      <c r="O21" s="78">
        <v>3.2000000000000002E-3</v>
      </c>
    </row>
    <row r="22" spans="2:15">
      <c r="B22" t="s">
        <v>694</v>
      </c>
      <c r="C22" t="s">
        <v>695</v>
      </c>
      <c r="D22" t="s">
        <v>100</v>
      </c>
      <c r="E22" t="s">
        <v>123</v>
      </c>
      <c r="F22" t="s">
        <v>696</v>
      </c>
      <c r="G22" t="s">
        <v>304</v>
      </c>
      <c r="H22" t="s">
        <v>102</v>
      </c>
      <c r="I22" s="77">
        <v>36610</v>
      </c>
      <c r="J22" s="77">
        <v>1848</v>
      </c>
      <c r="K22" s="77">
        <v>0</v>
      </c>
      <c r="L22" s="77">
        <v>676.55280000000005</v>
      </c>
      <c r="M22" s="78">
        <v>0</v>
      </c>
      <c r="N22" s="78">
        <v>5.2400000000000002E-2</v>
      </c>
      <c r="O22" s="78">
        <v>3.5000000000000001E-3</v>
      </c>
    </row>
    <row r="23" spans="2:15">
      <c r="B23" t="s">
        <v>697</v>
      </c>
      <c r="C23" t="s">
        <v>698</v>
      </c>
      <c r="D23" t="s">
        <v>100</v>
      </c>
      <c r="E23" t="s">
        <v>123</v>
      </c>
      <c r="F23" t="s">
        <v>479</v>
      </c>
      <c r="G23" t="s">
        <v>304</v>
      </c>
      <c r="H23" t="s">
        <v>102</v>
      </c>
      <c r="I23" s="77">
        <v>23648</v>
      </c>
      <c r="J23" s="77">
        <v>2931</v>
      </c>
      <c r="K23" s="77">
        <v>0</v>
      </c>
      <c r="L23" s="77">
        <v>693.12288000000001</v>
      </c>
      <c r="M23" s="78">
        <v>0</v>
      </c>
      <c r="N23" s="78">
        <v>5.3699999999999998E-2</v>
      </c>
      <c r="O23" s="78">
        <v>3.5999999999999999E-3</v>
      </c>
    </row>
    <row r="24" spans="2:15">
      <c r="B24" t="s">
        <v>699</v>
      </c>
      <c r="C24" t="s">
        <v>700</v>
      </c>
      <c r="D24" t="s">
        <v>100</v>
      </c>
      <c r="E24" t="s">
        <v>123</v>
      </c>
      <c r="F24" t="s">
        <v>701</v>
      </c>
      <c r="G24" t="s">
        <v>304</v>
      </c>
      <c r="H24" t="s">
        <v>102</v>
      </c>
      <c r="I24" s="77">
        <v>3473</v>
      </c>
      <c r="J24" s="77">
        <v>11390</v>
      </c>
      <c r="K24" s="77">
        <v>0</v>
      </c>
      <c r="L24" s="77">
        <v>395.57470000000001</v>
      </c>
      <c r="M24" s="78">
        <v>0</v>
      </c>
      <c r="N24" s="78">
        <v>3.0599999999999999E-2</v>
      </c>
      <c r="O24" s="78">
        <v>2.0999999999999999E-3</v>
      </c>
    </row>
    <row r="25" spans="2:15">
      <c r="B25" t="s">
        <v>702</v>
      </c>
      <c r="C25" t="s">
        <v>703</v>
      </c>
      <c r="D25" t="s">
        <v>100</v>
      </c>
      <c r="E25" t="s">
        <v>123</v>
      </c>
      <c r="F25" t="s">
        <v>320</v>
      </c>
      <c r="G25" t="s">
        <v>304</v>
      </c>
      <c r="H25" t="s">
        <v>102</v>
      </c>
      <c r="I25" s="77">
        <v>18177</v>
      </c>
      <c r="J25" s="77">
        <v>3172</v>
      </c>
      <c r="K25" s="77">
        <v>0</v>
      </c>
      <c r="L25" s="77">
        <v>576.57443999999998</v>
      </c>
      <c r="M25" s="78">
        <v>0</v>
      </c>
      <c r="N25" s="78">
        <v>4.4600000000000001E-2</v>
      </c>
      <c r="O25" s="78">
        <v>3.0000000000000001E-3</v>
      </c>
    </row>
    <row r="26" spans="2:15">
      <c r="B26" t="s">
        <v>704</v>
      </c>
      <c r="C26" t="s">
        <v>705</v>
      </c>
      <c r="D26" t="s">
        <v>100</v>
      </c>
      <c r="E26" t="s">
        <v>123</v>
      </c>
      <c r="F26" t="s">
        <v>584</v>
      </c>
      <c r="G26" t="s">
        <v>524</v>
      </c>
      <c r="H26" t="s">
        <v>102</v>
      </c>
      <c r="I26" s="77">
        <v>97</v>
      </c>
      <c r="J26" s="77">
        <v>124000</v>
      </c>
      <c r="K26" s="77">
        <v>0</v>
      </c>
      <c r="L26" s="77">
        <v>120.28</v>
      </c>
      <c r="M26" s="78">
        <v>0</v>
      </c>
      <c r="N26" s="78">
        <v>9.2999999999999992E-3</v>
      </c>
      <c r="O26" s="78">
        <v>5.9999999999999995E-4</v>
      </c>
    </row>
    <row r="27" spans="2:15">
      <c r="B27" t="s">
        <v>706</v>
      </c>
      <c r="C27" t="s">
        <v>707</v>
      </c>
      <c r="D27" t="s">
        <v>100</v>
      </c>
      <c r="E27" t="s">
        <v>123</v>
      </c>
      <c r="F27" t="s">
        <v>708</v>
      </c>
      <c r="G27" t="s">
        <v>630</v>
      </c>
      <c r="H27" t="s">
        <v>102</v>
      </c>
      <c r="I27" s="77">
        <v>115</v>
      </c>
      <c r="J27" s="77">
        <v>38700</v>
      </c>
      <c r="K27" s="77">
        <v>0</v>
      </c>
      <c r="L27" s="77">
        <v>44.505000000000003</v>
      </c>
      <c r="M27" s="78">
        <v>0</v>
      </c>
      <c r="N27" s="78">
        <v>3.3999999999999998E-3</v>
      </c>
      <c r="O27" s="78">
        <v>2.0000000000000001E-4</v>
      </c>
    </row>
    <row r="28" spans="2:15">
      <c r="B28" t="s">
        <v>709</v>
      </c>
      <c r="C28" t="s">
        <v>710</v>
      </c>
      <c r="D28" t="s">
        <v>100</v>
      </c>
      <c r="E28" t="s">
        <v>123</v>
      </c>
      <c r="F28" t="s">
        <v>711</v>
      </c>
      <c r="G28" t="s">
        <v>630</v>
      </c>
      <c r="H28" t="s">
        <v>102</v>
      </c>
      <c r="I28" s="77">
        <v>18840</v>
      </c>
      <c r="J28" s="77">
        <v>785</v>
      </c>
      <c r="K28" s="77">
        <v>2.8347099999999998</v>
      </c>
      <c r="L28" s="77">
        <v>150.72871000000001</v>
      </c>
      <c r="M28" s="78">
        <v>0</v>
      </c>
      <c r="N28" s="78">
        <v>1.17E-2</v>
      </c>
      <c r="O28" s="78">
        <v>8.0000000000000004E-4</v>
      </c>
    </row>
    <row r="29" spans="2:15">
      <c r="B29" t="s">
        <v>712</v>
      </c>
      <c r="C29" t="s">
        <v>713</v>
      </c>
      <c r="D29" t="s">
        <v>100</v>
      </c>
      <c r="E29" t="s">
        <v>123</v>
      </c>
      <c r="F29" t="s">
        <v>502</v>
      </c>
      <c r="G29" t="s">
        <v>398</v>
      </c>
      <c r="H29" t="s">
        <v>102</v>
      </c>
      <c r="I29" s="77">
        <v>9641</v>
      </c>
      <c r="J29" s="77">
        <v>2545</v>
      </c>
      <c r="K29" s="77">
        <v>0</v>
      </c>
      <c r="L29" s="77">
        <v>245.36345</v>
      </c>
      <c r="M29" s="78">
        <v>0</v>
      </c>
      <c r="N29" s="78">
        <v>1.9E-2</v>
      </c>
      <c r="O29" s="78">
        <v>1.2999999999999999E-3</v>
      </c>
    </row>
    <row r="30" spans="2:15">
      <c r="B30" t="s">
        <v>714</v>
      </c>
      <c r="C30" t="s">
        <v>715</v>
      </c>
      <c r="D30" t="s">
        <v>100</v>
      </c>
      <c r="E30" t="s">
        <v>123</v>
      </c>
      <c r="F30" t="s">
        <v>716</v>
      </c>
      <c r="G30" t="s">
        <v>717</v>
      </c>
      <c r="H30" t="s">
        <v>102</v>
      </c>
      <c r="I30" s="77">
        <v>316</v>
      </c>
      <c r="J30" s="77">
        <v>28560</v>
      </c>
      <c r="K30" s="77">
        <v>0</v>
      </c>
      <c r="L30" s="77">
        <v>90.249600000000001</v>
      </c>
      <c r="M30" s="78">
        <v>0</v>
      </c>
      <c r="N30" s="78">
        <v>7.0000000000000001E-3</v>
      </c>
      <c r="O30" s="78">
        <v>5.0000000000000001E-4</v>
      </c>
    </row>
    <row r="31" spans="2:15">
      <c r="B31" t="s">
        <v>718</v>
      </c>
      <c r="C31" t="s">
        <v>719</v>
      </c>
      <c r="D31" t="s">
        <v>100</v>
      </c>
      <c r="E31" t="s">
        <v>123</v>
      </c>
      <c r="F31" t="s">
        <v>487</v>
      </c>
      <c r="G31" t="s">
        <v>488</v>
      </c>
      <c r="H31" t="s">
        <v>102</v>
      </c>
      <c r="I31" s="77">
        <v>1483</v>
      </c>
      <c r="J31" s="77">
        <v>9329</v>
      </c>
      <c r="K31" s="77">
        <v>0</v>
      </c>
      <c r="L31" s="77">
        <v>138.34907000000001</v>
      </c>
      <c r="M31" s="78">
        <v>0</v>
      </c>
      <c r="N31" s="78">
        <v>1.0699999999999999E-2</v>
      </c>
      <c r="O31" s="78">
        <v>6.9999999999999999E-4</v>
      </c>
    </row>
    <row r="32" spans="2:15">
      <c r="B32" t="s">
        <v>720</v>
      </c>
      <c r="C32" t="s">
        <v>721</v>
      </c>
      <c r="D32" t="s">
        <v>100</v>
      </c>
      <c r="E32" t="s">
        <v>123</v>
      </c>
      <c r="F32" t="s">
        <v>366</v>
      </c>
      <c r="G32" t="s">
        <v>317</v>
      </c>
      <c r="H32" t="s">
        <v>102</v>
      </c>
      <c r="I32" s="77">
        <v>1237</v>
      </c>
      <c r="J32" s="77">
        <v>5626</v>
      </c>
      <c r="K32" s="77">
        <v>0</v>
      </c>
      <c r="L32" s="77">
        <v>69.593620000000001</v>
      </c>
      <c r="M32" s="78">
        <v>0</v>
      </c>
      <c r="N32" s="78">
        <v>5.4000000000000003E-3</v>
      </c>
      <c r="O32" s="78">
        <v>4.0000000000000002E-4</v>
      </c>
    </row>
    <row r="33" spans="2:15">
      <c r="B33" t="s">
        <v>722</v>
      </c>
      <c r="C33" t="s">
        <v>723</v>
      </c>
      <c r="D33" t="s">
        <v>100</v>
      </c>
      <c r="E33" t="s">
        <v>123</v>
      </c>
      <c r="F33" t="s">
        <v>402</v>
      </c>
      <c r="G33" t="s">
        <v>317</v>
      </c>
      <c r="H33" t="s">
        <v>102</v>
      </c>
      <c r="I33" s="77">
        <v>5087</v>
      </c>
      <c r="J33" s="77">
        <v>3580</v>
      </c>
      <c r="K33" s="77">
        <v>0</v>
      </c>
      <c r="L33" s="77">
        <v>182.1146</v>
      </c>
      <c r="M33" s="78">
        <v>0</v>
      </c>
      <c r="N33" s="78">
        <v>1.41E-2</v>
      </c>
      <c r="O33" s="78">
        <v>1E-3</v>
      </c>
    </row>
    <row r="34" spans="2:15">
      <c r="B34" t="s">
        <v>724</v>
      </c>
      <c r="C34" t="s">
        <v>725</v>
      </c>
      <c r="D34" t="s">
        <v>100</v>
      </c>
      <c r="E34" t="s">
        <v>123</v>
      </c>
      <c r="F34" t="s">
        <v>492</v>
      </c>
      <c r="G34" t="s">
        <v>317</v>
      </c>
      <c r="H34" t="s">
        <v>102</v>
      </c>
      <c r="I34" s="77">
        <v>7263</v>
      </c>
      <c r="J34" s="77">
        <v>2065</v>
      </c>
      <c r="K34" s="77">
        <v>0</v>
      </c>
      <c r="L34" s="77">
        <v>149.98095000000001</v>
      </c>
      <c r="M34" s="78">
        <v>0</v>
      </c>
      <c r="N34" s="78">
        <v>1.1599999999999999E-2</v>
      </c>
      <c r="O34" s="78">
        <v>8.0000000000000004E-4</v>
      </c>
    </row>
    <row r="35" spans="2:15">
      <c r="B35" t="s">
        <v>726</v>
      </c>
      <c r="C35" t="s">
        <v>727</v>
      </c>
      <c r="D35" t="s">
        <v>100</v>
      </c>
      <c r="E35" t="s">
        <v>123</v>
      </c>
      <c r="F35" t="s">
        <v>405</v>
      </c>
      <c r="G35" t="s">
        <v>317</v>
      </c>
      <c r="H35" t="s">
        <v>102</v>
      </c>
      <c r="I35" s="77">
        <v>761</v>
      </c>
      <c r="J35" s="77">
        <v>36000</v>
      </c>
      <c r="K35" s="77">
        <v>0</v>
      </c>
      <c r="L35" s="77">
        <v>273.95999999999998</v>
      </c>
      <c r="M35" s="78">
        <v>0</v>
      </c>
      <c r="N35" s="78">
        <v>2.12E-2</v>
      </c>
      <c r="O35" s="78">
        <v>1.4E-3</v>
      </c>
    </row>
    <row r="36" spans="2:15">
      <c r="B36" t="s">
        <v>728</v>
      </c>
      <c r="C36" t="s">
        <v>729</v>
      </c>
      <c r="D36" t="s">
        <v>100</v>
      </c>
      <c r="E36" t="s">
        <v>123</v>
      </c>
      <c r="F36" t="s">
        <v>374</v>
      </c>
      <c r="G36" t="s">
        <v>317</v>
      </c>
      <c r="H36" t="s">
        <v>102</v>
      </c>
      <c r="I36" s="77">
        <v>7776.15</v>
      </c>
      <c r="J36" s="77">
        <v>1120</v>
      </c>
      <c r="K36" s="77">
        <v>0</v>
      </c>
      <c r="L36" s="77">
        <v>87.092879999999994</v>
      </c>
      <c r="M36" s="78">
        <v>0</v>
      </c>
      <c r="N36" s="78">
        <v>6.7000000000000002E-3</v>
      </c>
      <c r="O36" s="78">
        <v>5.0000000000000001E-4</v>
      </c>
    </row>
    <row r="37" spans="2:15">
      <c r="B37" t="s">
        <v>730</v>
      </c>
      <c r="C37" t="s">
        <v>731</v>
      </c>
      <c r="D37" t="s">
        <v>100</v>
      </c>
      <c r="E37" t="s">
        <v>123</v>
      </c>
      <c r="F37" t="s">
        <v>381</v>
      </c>
      <c r="G37" t="s">
        <v>317</v>
      </c>
      <c r="H37" t="s">
        <v>102</v>
      </c>
      <c r="I37" s="77">
        <v>843</v>
      </c>
      <c r="J37" s="77">
        <v>25160</v>
      </c>
      <c r="K37" s="77">
        <v>0</v>
      </c>
      <c r="L37" s="77">
        <v>212.09880000000001</v>
      </c>
      <c r="M37" s="78">
        <v>0</v>
      </c>
      <c r="N37" s="78">
        <v>1.6400000000000001E-2</v>
      </c>
      <c r="O37" s="78">
        <v>1.1000000000000001E-3</v>
      </c>
    </row>
    <row r="38" spans="2:15">
      <c r="B38" t="s">
        <v>732</v>
      </c>
      <c r="C38" t="s">
        <v>733</v>
      </c>
      <c r="D38" t="s">
        <v>100</v>
      </c>
      <c r="E38" t="s">
        <v>123</v>
      </c>
      <c r="F38" t="s">
        <v>350</v>
      </c>
      <c r="G38" t="s">
        <v>317</v>
      </c>
      <c r="H38" t="s">
        <v>102</v>
      </c>
      <c r="I38" s="77">
        <v>1004</v>
      </c>
      <c r="J38" s="77">
        <v>23360</v>
      </c>
      <c r="K38" s="77">
        <v>0</v>
      </c>
      <c r="L38" s="77">
        <v>234.53440000000001</v>
      </c>
      <c r="M38" s="78">
        <v>0</v>
      </c>
      <c r="N38" s="78">
        <v>1.8200000000000001E-2</v>
      </c>
      <c r="O38" s="78">
        <v>1.1999999999999999E-3</v>
      </c>
    </row>
    <row r="39" spans="2:15">
      <c r="B39" t="s">
        <v>734</v>
      </c>
      <c r="C39" t="s">
        <v>735</v>
      </c>
      <c r="D39" t="s">
        <v>100</v>
      </c>
      <c r="E39" t="s">
        <v>123</v>
      </c>
      <c r="F39" t="s">
        <v>654</v>
      </c>
      <c r="G39" t="s">
        <v>736</v>
      </c>
      <c r="H39" t="s">
        <v>102</v>
      </c>
      <c r="I39" s="77">
        <v>3644</v>
      </c>
      <c r="J39" s="77">
        <v>3299</v>
      </c>
      <c r="K39" s="77">
        <v>0</v>
      </c>
      <c r="L39" s="77">
        <v>120.21556</v>
      </c>
      <c r="M39" s="78">
        <v>0</v>
      </c>
      <c r="N39" s="78">
        <v>9.2999999999999992E-3</v>
      </c>
      <c r="O39" s="78">
        <v>5.9999999999999995E-4</v>
      </c>
    </row>
    <row r="40" spans="2:15">
      <c r="B40" t="s">
        <v>737</v>
      </c>
      <c r="C40" t="s">
        <v>738</v>
      </c>
      <c r="D40" t="s">
        <v>100</v>
      </c>
      <c r="E40" t="s">
        <v>123</v>
      </c>
      <c r="F40" t="s">
        <v>739</v>
      </c>
      <c r="G40" t="s">
        <v>129</v>
      </c>
      <c r="H40" t="s">
        <v>102</v>
      </c>
      <c r="I40" s="77">
        <v>660</v>
      </c>
      <c r="J40" s="77">
        <v>68000</v>
      </c>
      <c r="K40" s="77">
        <v>0</v>
      </c>
      <c r="L40" s="77">
        <v>448.8</v>
      </c>
      <c r="M40" s="78">
        <v>0</v>
      </c>
      <c r="N40" s="78">
        <v>3.4799999999999998E-2</v>
      </c>
      <c r="O40" s="78">
        <v>2.3E-3</v>
      </c>
    </row>
    <row r="41" spans="2:15">
      <c r="B41" t="s">
        <v>740</v>
      </c>
      <c r="C41" t="s">
        <v>741</v>
      </c>
      <c r="D41" t="s">
        <v>100</v>
      </c>
      <c r="E41" t="s">
        <v>123</v>
      </c>
      <c r="F41" t="s">
        <v>510</v>
      </c>
      <c r="G41" t="s">
        <v>132</v>
      </c>
      <c r="H41" t="s">
        <v>102</v>
      </c>
      <c r="I41" s="77">
        <v>27334</v>
      </c>
      <c r="J41" s="77">
        <v>606.5</v>
      </c>
      <c r="K41" s="77">
        <v>0</v>
      </c>
      <c r="L41" s="77">
        <v>165.78071</v>
      </c>
      <c r="M41" s="78">
        <v>0</v>
      </c>
      <c r="N41" s="78">
        <v>1.2800000000000001E-2</v>
      </c>
      <c r="O41" s="78">
        <v>8.9999999999999998E-4</v>
      </c>
    </row>
    <row r="42" spans="2:15">
      <c r="B42" s="79" t="s">
        <v>742</v>
      </c>
      <c r="E42" s="16"/>
      <c r="F42" s="16"/>
      <c r="G42" s="16"/>
      <c r="I42" s="81">
        <v>118554.37</v>
      </c>
      <c r="K42" s="81">
        <v>0</v>
      </c>
      <c r="L42" s="81">
        <v>1885.5883384000001</v>
      </c>
      <c r="N42" s="80">
        <v>0.14599999999999999</v>
      </c>
      <c r="O42" s="80">
        <v>9.7999999999999997E-3</v>
      </c>
    </row>
    <row r="43" spans="2:15">
      <c r="B43" t="s">
        <v>743</v>
      </c>
      <c r="C43" t="s">
        <v>744</v>
      </c>
      <c r="D43" t="s">
        <v>100</v>
      </c>
      <c r="E43" t="s">
        <v>123</v>
      </c>
      <c r="F43" t="s">
        <v>553</v>
      </c>
      <c r="G43" t="s">
        <v>554</v>
      </c>
      <c r="H43" t="s">
        <v>102</v>
      </c>
      <c r="I43" s="77">
        <v>58222</v>
      </c>
      <c r="J43" s="77">
        <v>720</v>
      </c>
      <c r="K43" s="77">
        <v>0</v>
      </c>
      <c r="L43" s="77">
        <v>419.19839999999999</v>
      </c>
      <c r="M43" s="78">
        <v>1E-4</v>
      </c>
      <c r="N43" s="78">
        <v>3.2500000000000001E-2</v>
      </c>
      <c r="O43" s="78">
        <v>2.2000000000000001E-3</v>
      </c>
    </row>
    <row r="44" spans="2:15">
      <c r="B44" t="s">
        <v>745</v>
      </c>
      <c r="C44" t="s">
        <v>746</v>
      </c>
      <c r="D44" t="s">
        <v>100</v>
      </c>
      <c r="E44" t="s">
        <v>123</v>
      </c>
      <c r="F44" t="s">
        <v>747</v>
      </c>
      <c r="G44" t="s">
        <v>554</v>
      </c>
      <c r="H44" t="s">
        <v>102</v>
      </c>
      <c r="I44" s="77">
        <v>6906</v>
      </c>
      <c r="J44" s="77">
        <v>306</v>
      </c>
      <c r="K44" s="77">
        <v>0</v>
      </c>
      <c r="L44" s="77">
        <v>21.132359999999998</v>
      </c>
      <c r="M44" s="78">
        <v>0</v>
      </c>
      <c r="N44" s="78">
        <v>1.6000000000000001E-3</v>
      </c>
      <c r="O44" s="78">
        <v>1E-4</v>
      </c>
    </row>
    <row r="45" spans="2:15">
      <c r="B45" t="s">
        <v>748</v>
      </c>
      <c r="C45" t="s">
        <v>749</v>
      </c>
      <c r="D45" t="s">
        <v>100</v>
      </c>
      <c r="E45" t="s">
        <v>123</v>
      </c>
      <c r="F45" t="s">
        <v>750</v>
      </c>
      <c r="G45" t="s">
        <v>515</v>
      </c>
      <c r="H45" t="s">
        <v>102</v>
      </c>
      <c r="I45" s="77">
        <v>5490</v>
      </c>
      <c r="J45" s="77">
        <v>5918</v>
      </c>
      <c r="K45" s="77">
        <v>0</v>
      </c>
      <c r="L45" s="77">
        <v>324.89819999999997</v>
      </c>
      <c r="M45" s="78">
        <v>1E-4</v>
      </c>
      <c r="N45" s="78">
        <v>2.52E-2</v>
      </c>
      <c r="O45" s="78">
        <v>1.6999999999999999E-3</v>
      </c>
    </row>
    <row r="46" spans="2:15">
      <c r="B46" t="s">
        <v>751</v>
      </c>
      <c r="C46" t="s">
        <v>752</v>
      </c>
      <c r="D46" t="s">
        <v>100</v>
      </c>
      <c r="E46" t="s">
        <v>123</v>
      </c>
      <c r="F46" t="s">
        <v>565</v>
      </c>
      <c r="G46" t="s">
        <v>421</v>
      </c>
      <c r="H46" t="s">
        <v>102</v>
      </c>
      <c r="I46" s="77">
        <v>62</v>
      </c>
      <c r="J46" s="77">
        <v>15550</v>
      </c>
      <c r="K46" s="77">
        <v>0</v>
      </c>
      <c r="L46" s="77">
        <v>9.641</v>
      </c>
      <c r="M46" s="78">
        <v>0</v>
      </c>
      <c r="N46" s="78">
        <v>6.9999999999999999E-4</v>
      </c>
      <c r="O46" s="78">
        <v>1E-4</v>
      </c>
    </row>
    <row r="47" spans="2:15">
      <c r="B47" t="s">
        <v>753</v>
      </c>
      <c r="C47" t="s">
        <v>754</v>
      </c>
      <c r="D47" t="s">
        <v>100</v>
      </c>
      <c r="E47" t="s">
        <v>123</v>
      </c>
      <c r="F47" t="s">
        <v>528</v>
      </c>
      <c r="G47" t="s">
        <v>421</v>
      </c>
      <c r="H47" t="s">
        <v>102</v>
      </c>
      <c r="I47" s="77">
        <v>78</v>
      </c>
      <c r="J47" s="77">
        <v>21860</v>
      </c>
      <c r="K47" s="77">
        <v>0</v>
      </c>
      <c r="L47" s="77">
        <v>17.050799999999999</v>
      </c>
      <c r="M47" s="78">
        <v>0</v>
      </c>
      <c r="N47" s="78">
        <v>1.2999999999999999E-3</v>
      </c>
      <c r="O47" s="78">
        <v>1E-4</v>
      </c>
    </row>
    <row r="48" spans="2:15">
      <c r="B48" t="s">
        <v>755</v>
      </c>
      <c r="C48" t="s">
        <v>756</v>
      </c>
      <c r="D48" t="s">
        <v>100</v>
      </c>
      <c r="E48" t="s">
        <v>123</v>
      </c>
      <c r="F48" t="s">
        <v>757</v>
      </c>
      <c r="G48" t="s">
        <v>421</v>
      </c>
      <c r="H48" t="s">
        <v>102</v>
      </c>
      <c r="I48" s="77">
        <v>865</v>
      </c>
      <c r="J48" s="77">
        <v>1890</v>
      </c>
      <c r="K48" s="77">
        <v>0</v>
      </c>
      <c r="L48" s="77">
        <v>16.348500000000001</v>
      </c>
      <c r="M48" s="78">
        <v>0</v>
      </c>
      <c r="N48" s="78">
        <v>1.2999999999999999E-3</v>
      </c>
      <c r="O48" s="78">
        <v>1E-4</v>
      </c>
    </row>
    <row r="49" spans="2:15">
      <c r="B49" t="s">
        <v>758</v>
      </c>
      <c r="C49" t="s">
        <v>759</v>
      </c>
      <c r="D49" t="s">
        <v>100</v>
      </c>
      <c r="E49" t="s">
        <v>123</v>
      </c>
      <c r="F49" t="s">
        <v>760</v>
      </c>
      <c r="G49" t="s">
        <v>524</v>
      </c>
      <c r="H49" t="s">
        <v>102</v>
      </c>
      <c r="I49" s="77">
        <v>463</v>
      </c>
      <c r="J49" s="77">
        <v>18000</v>
      </c>
      <c r="K49" s="77">
        <v>0</v>
      </c>
      <c r="L49" s="77">
        <v>83.34</v>
      </c>
      <c r="M49" s="78">
        <v>0</v>
      </c>
      <c r="N49" s="78">
        <v>6.4999999999999997E-3</v>
      </c>
      <c r="O49" s="78">
        <v>4.0000000000000002E-4</v>
      </c>
    </row>
    <row r="50" spans="2:15">
      <c r="B50" t="s">
        <v>761</v>
      </c>
      <c r="C50" t="s">
        <v>762</v>
      </c>
      <c r="D50" t="s">
        <v>100</v>
      </c>
      <c r="E50" t="s">
        <v>123</v>
      </c>
      <c r="F50" t="s">
        <v>629</v>
      </c>
      <c r="G50" t="s">
        <v>630</v>
      </c>
      <c r="H50" t="s">
        <v>102</v>
      </c>
      <c r="I50" s="77">
        <v>13996</v>
      </c>
      <c r="J50" s="77">
        <v>118.6</v>
      </c>
      <c r="K50" s="77">
        <v>0</v>
      </c>
      <c r="L50" s="77">
        <v>16.599256</v>
      </c>
      <c r="M50" s="78">
        <v>0</v>
      </c>
      <c r="N50" s="78">
        <v>1.2999999999999999E-3</v>
      </c>
      <c r="O50" s="78">
        <v>1E-4</v>
      </c>
    </row>
    <row r="51" spans="2:15">
      <c r="B51" t="s">
        <v>763</v>
      </c>
      <c r="C51" t="s">
        <v>764</v>
      </c>
      <c r="D51" t="s">
        <v>100</v>
      </c>
      <c r="E51" t="s">
        <v>123</v>
      </c>
      <c r="F51" t="s">
        <v>765</v>
      </c>
      <c r="G51" t="s">
        <v>361</v>
      </c>
      <c r="H51" t="s">
        <v>102</v>
      </c>
      <c r="I51" s="77">
        <v>516</v>
      </c>
      <c r="J51" s="77">
        <v>3380</v>
      </c>
      <c r="K51" s="77">
        <v>0</v>
      </c>
      <c r="L51" s="77">
        <v>17.440799999999999</v>
      </c>
      <c r="M51" s="78">
        <v>0</v>
      </c>
      <c r="N51" s="78">
        <v>1.4E-3</v>
      </c>
      <c r="O51" s="78">
        <v>1E-4</v>
      </c>
    </row>
    <row r="52" spans="2:15">
      <c r="B52" t="s">
        <v>766</v>
      </c>
      <c r="C52" t="s">
        <v>767</v>
      </c>
      <c r="D52" t="s">
        <v>100</v>
      </c>
      <c r="E52" t="s">
        <v>123</v>
      </c>
      <c r="F52" t="s">
        <v>505</v>
      </c>
      <c r="G52" t="s">
        <v>361</v>
      </c>
      <c r="H52" t="s">
        <v>102</v>
      </c>
      <c r="I52" s="77">
        <v>2470</v>
      </c>
      <c r="J52" s="77">
        <v>4440</v>
      </c>
      <c r="K52" s="77">
        <v>0</v>
      </c>
      <c r="L52" s="77">
        <v>109.66800000000001</v>
      </c>
      <c r="M52" s="78">
        <v>0</v>
      </c>
      <c r="N52" s="78">
        <v>8.5000000000000006E-3</v>
      </c>
      <c r="O52" s="78">
        <v>5.9999999999999995E-4</v>
      </c>
    </row>
    <row r="53" spans="2:15">
      <c r="B53" t="s">
        <v>768</v>
      </c>
      <c r="C53" t="s">
        <v>769</v>
      </c>
      <c r="D53" t="s">
        <v>100</v>
      </c>
      <c r="E53" t="s">
        <v>123</v>
      </c>
      <c r="F53" t="s">
        <v>388</v>
      </c>
      <c r="G53" t="s">
        <v>317</v>
      </c>
      <c r="H53" t="s">
        <v>102</v>
      </c>
      <c r="I53" s="77">
        <v>4685</v>
      </c>
      <c r="J53" s="77">
        <v>1742</v>
      </c>
      <c r="K53" s="77">
        <v>0</v>
      </c>
      <c r="L53" s="77">
        <v>81.612700000000004</v>
      </c>
      <c r="M53" s="78">
        <v>0</v>
      </c>
      <c r="N53" s="78">
        <v>6.3E-3</v>
      </c>
      <c r="O53" s="78">
        <v>4.0000000000000002E-4</v>
      </c>
    </row>
    <row r="54" spans="2:15">
      <c r="B54" t="s">
        <v>770</v>
      </c>
      <c r="C54" t="s">
        <v>771</v>
      </c>
      <c r="D54" t="s">
        <v>100</v>
      </c>
      <c r="E54" t="s">
        <v>123</v>
      </c>
      <c r="F54" t="s">
        <v>429</v>
      </c>
      <c r="G54" t="s">
        <v>317</v>
      </c>
      <c r="H54" t="s">
        <v>102</v>
      </c>
      <c r="I54" s="77">
        <v>2146</v>
      </c>
      <c r="J54" s="77">
        <v>9700</v>
      </c>
      <c r="K54" s="77">
        <v>0</v>
      </c>
      <c r="L54" s="77">
        <v>208.16200000000001</v>
      </c>
      <c r="M54" s="78">
        <v>1E-4</v>
      </c>
      <c r="N54" s="78">
        <v>1.61E-2</v>
      </c>
      <c r="O54" s="78">
        <v>1.1000000000000001E-3</v>
      </c>
    </row>
    <row r="55" spans="2:15">
      <c r="B55" t="s">
        <v>772</v>
      </c>
      <c r="C55" t="s">
        <v>773</v>
      </c>
      <c r="D55" t="s">
        <v>100</v>
      </c>
      <c r="E55" t="s">
        <v>123</v>
      </c>
      <c r="F55" t="s">
        <v>774</v>
      </c>
      <c r="G55" t="s">
        <v>393</v>
      </c>
      <c r="H55" t="s">
        <v>102</v>
      </c>
      <c r="I55" s="77">
        <v>196</v>
      </c>
      <c r="J55" s="77">
        <v>32200</v>
      </c>
      <c r="K55" s="77">
        <v>0</v>
      </c>
      <c r="L55" s="77">
        <v>63.112000000000002</v>
      </c>
      <c r="M55" s="78">
        <v>0</v>
      </c>
      <c r="N55" s="78">
        <v>4.8999999999999998E-3</v>
      </c>
      <c r="O55" s="78">
        <v>2.9999999999999997E-4</v>
      </c>
    </row>
    <row r="56" spans="2:15">
      <c r="B56" t="s">
        <v>775</v>
      </c>
      <c r="C56" t="s">
        <v>776</v>
      </c>
      <c r="D56" t="s">
        <v>100</v>
      </c>
      <c r="E56" t="s">
        <v>123</v>
      </c>
      <c r="F56" t="s">
        <v>392</v>
      </c>
      <c r="G56" t="s">
        <v>393</v>
      </c>
      <c r="H56" t="s">
        <v>102</v>
      </c>
      <c r="I56" s="77">
        <v>12935</v>
      </c>
      <c r="J56" s="77">
        <v>2029</v>
      </c>
      <c r="K56" s="77">
        <v>0</v>
      </c>
      <c r="L56" s="77">
        <v>262.45114999999998</v>
      </c>
      <c r="M56" s="78">
        <v>0</v>
      </c>
      <c r="N56" s="78">
        <v>2.0299999999999999E-2</v>
      </c>
      <c r="O56" s="78">
        <v>1.4E-3</v>
      </c>
    </row>
    <row r="57" spans="2:15">
      <c r="B57" t="s">
        <v>777</v>
      </c>
      <c r="C57" t="s">
        <v>778</v>
      </c>
      <c r="D57" t="s">
        <v>100</v>
      </c>
      <c r="E57" t="s">
        <v>123</v>
      </c>
      <c r="F57" t="s">
        <v>779</v>
      </c>
      <c r="G57" t="s">
        <v>780</v>
      </c>
      <c r="H57" t="s">
        <v>102</v>
      </c>
      <c r="I57" s="77">
        <v>340</v>
      </c>
      <c r="J57" s="77">
        <v>4892</v>
      </c>
      <c r="K57" s="77">
        <v>0</v>
      </c>
      <c r="L57" s="77">
        <v>16.6328</v>
      </c>
      <c r="M57" s="78">
        <v>0</v>
      </c>
      <c r="N57" s="78">
        <v>1.2999999999999999E-3</v>
      </c>
      <c r="O57" s="78">
        <v>1E-4</v>
      </c>
    </row>
    <row r="58" spans="2:15">
      <c r="B58" t="s">
        <v>781</v>
      </c>
      <c r="C58" t="s">
        <v>782</v>
      </c>
      <c r="D58" t="s">
        <v>100</v>
      </c>
      <c r="E58" t="s">
        <v>123</v>
      </c>
      <c r="F58" t="s">
        <v>783</v>
      </c>
      <c r="G58" t="s">
        <v>780</v>
      </c>
      <c r="H58" t="s">
        <v>102</v>
      </c>
      <c r="I58" s="77">
        <v>76</v>
      </c>
      <c r="J58" s="77">
        <v>25490</v>
      </c>
      <c r="K58" s="77">
        <v>0</v>
      </c>
      <c r="L58" s="77">
        <v>19.372399999999999</v>
      </c>
      <c r="M58" s="78">
        <v>0</v>
      </c>
      <c r="N58" s="78">
        <v>1.5E-3</v>
      </c>
      <c r="O58" s="78">
        <v>1E-4</v>
      </c>
    </row>
    <row r="59" spans="2:15">
      <c r="B59" t="s">
        <v>784</v>
      </c>
      <c r="C59" t="s">
        <v>785</v>
      </c>
      <c r="D59" t="s">
        <v>100</v>
      </c>
      <c r="E59" t="s">
        <v>123</v>
      </c>
      <c r="F59" t="s">
        <v>786</v>
      </c>
      <c r="G59" t="s">
        <v>497</v>
      </c>
      <c r="H59" t="s">
        <v>102</v>
      </c>
      <c r="I59" s="77">
        <v>1601</v>
      </c>
      <c r="J59" s="77">
        <v>688.3</v>
      </c>
      <c r="K59" s="77">
        <v>0</v>
      </c>
      <c r="L59" s="77">
        <v>11.019683000000001</v>
      </c>
      <c r="M59" s="78">
        <v>0</v>
      </c>
      <c r="N59" s="78">
        <v>8.9999999999999998E-4</v>
      </c>
      <c r="O59" s="78">
        <v>1E-4</v>
      </c>
    </row>
    <row r="60" spans="2:15">
      <c r="B60" t="s">
        <v>787</v>
      </c>
      <c r="C60" t="s">
        <v>788</v>
      </c>
      <c r="D60" t="s">
        <v>100</v>
      </c>
      <c r="E60" t="s">
        <v>123</v>
      </c>
      <c r="F60" t="s">
        <v>496</v>
      </c>
      <c r="G60" t="s">
        <v>497</v>
      </c>
      <c r="H60" t="s">
        <v>102</v>
      </c>
      <c r="I60" s="77">
        <v>377.77</v>
      </c>
      <c r="J60" s="77">
        <v>1022</v>
      </c>
      <c r="K60" s="77">
        <v>0</v>
      </c>
      <c r="L60" s="77">
        <v>3.8608093999999999</v>
      </c>
      <c r="M60" s="78">
        <v>0</v>
      </c>
      <c r="N60" s="78">
        <v>2.9999999999999997E-4</v>
      </c>
      <c r="O60" s="78">
        <v>0</v>
      </c>
    </row>
    <row r="61" spans="2:15">
      <c r="B61" t="s">
        <v>789</v>
      </c>
      <c r="C61" t="s">
        <v>790</v>
      </c>
      <c r="D61" t="s">
        <v>100</v>
      </c>
      <c r="E61" t="s">
        <v>123</v>
      </c>
      <c r="F61" t="s">
        <v>791</v>
      </c>
      <c r="G61" t="s">
        <v>129</v>
      </c>
      <c r="H61" t="s">
        <v>102</v>
      </c>
      <c r="I61" s="77">
        <v>1010.6</v>
      </c>
      <c r="J61" s="77">
        <v>6670</v>
      </c>
      <c r="K61" s="77">
        <v>0</v>
      </c>
      <c r="L61" s="77">
        <v>67.407020000000003</v>
      </c>
      <c r="M61" s="78">
        <v>0</v>
      </c>
      <c r="N61" s="78">
        <v>5.1999999999999998E-3</v>
      </c>
      <c r="O61" s="78">
        <v>4.0000000000000002E-4</v>
      </c>
    </row>
    <row r="62" spans="2:15">
      <c r="B62" t="s">
        <v>792</v>
      </c>
      <c r="C62" t="s">
        <v>793</v>
      </c>
      <c r="D62" t="s">
        <v>100</v>
      </c>
      <c r="E62" t="s">
        <v>123</v>
      </c>
      <c r="F62" t="s">
        <v>794</v>
      </c>
      <c r="G62" t="s">
        <v>132</v>
      </c>
      <c r="H62" t="s">
        <v>102</v>
      </c>
      <c r="I62" s="77">
        <v>5595</v>
      </c>
      <c r="J62" s="77">
        <v>1846</v>
      </c>
      <c r="K62" s="77">
        <v>0</v>
      </c>
      <c r="L62" s="77">
        <v>103.2837</v>
      </c>
      <c r="M62" s="78">
        <v>0</v>
      </c>
      <c r="N62" s="78">
        <v>8.0000000000000002E-3</v>
      </c>
      <c r="O62" s="78">
        <v>5.0000000000000001E-4</v>
      </c>
    </row>
    <row r="63" spans="2:15">
      <c r="B63" t="s">
        <v>795</v>
      </c>
      <c r="C63" t="s">
        <v>796</v>
      </c>
      <c r="D63" t="s">
        <v>100</v>
      </c>
      <c r="E63" t="s">
        <v>123</v>
      </c>
      <c r="F63" t="s">
        <v>539</v>
      </c>
      <c r="G63" t="s">
        <v>132</v>
      </c>
      <c r="H63" t="s">
        <v>102</v>
      </c>
      <c r="I63" s="77">
        <v>524</v>
      </c>
      <c r="J63" s="77">
        <v>2549</v>
      </c>
      <c r="K63" s="77">
        <v>0</v>
      </c>
      <c r="L63" s="77">
        <v>13.35676</v>
      </c>
      <c r="M63" s="78">
        <v>0</v>
      </c>
      <c r="N63" s="78">
        <v>1E-3</v>
      </c>
      <c r="O63" s="78">
        <v>1E-4</v>
      </c>
    </row>
    <row r="64" spans="2:15">
      <c r="B64" s="79" t="s">
        <v>797</v>
      </c>
      <c r="E64" s="16"/>
      <c r="F64" s="16"/>
      <c r="G64" s="16"/>
      <c r="I64" s="81">
        <v>88817.9</v>
      </c>
      <c r="K64" s="81">
        <v>0</v>
      </c>
      <c r="L64" s="81">
        <v>1890.9204348999999</v>
      </c>
      <c r="N64" s="80">
        <v>0.1464</v>
      </c>
      <c r="O64" s="80">
        <v>9.9000000000000008E-3</v>
      </c>
    </row>
    <row r="65" spans="2:15">
      <c r="B65" t="s">
        <v>798</v>
      </c>
      <c r="C65" t="s">
        <v>799</v>
      </c>
      <c r="D65" t="s">
        <v>100</v>
      </c>
      <c r="E65" t="s">
        <v>123</v>
      </c>
      <c r="F65" t="s">
        <v>800</v>
      </c>
      <c r="G65" t="s">
        <v>688</v>
      </c>
      <c r="H65" t="s">
        <v>102</v>
      </c>
      <c r="I65" s="77">
        <v>3341</v>
      </c>
      <c r="J65" s="77">
        <v>1387</v>
      </c>
      <c r="K65" s="77">
        <v>0</v>
      </c>
      <c r="L65" s="77">
        <v>46.339669999999998</v>
      </c>
      <c r="M65" s="78">
        <v>1E-4</v>
      </c>
      <c r="N65" s="78">
        <v>3.5999999999999999E-3</v>
      </c>
      <c r="O65" s="78">
        <v>2.0000000000000001E-4</v>
      </c>
    </row>
    <row r="66" spans="2:15">
      <c r="B66" t="s">
        <v>801</v>
      </c>
      <c r="C66" t="s">
        <v>802</v>
      </c>
      <c r="D66" t="s">
        <v>100</v>
      </c>
      <c r="E66" t="s">
        <v>123</v>
      </c>
      <c r="F66" t="s">
        <v>803</v>
      </c>
      <c r="G66" t="s">
        <v>421</v>
      </c>
      <c r="H66" t="s">
        <v>102</v>
      </c>
      <c r="I66" s="77">
        <v>3442</v>
      </c>
      <c r="J66" s="77">
        <v>2133</v>
      </c>
      <c r="K66" s="77">
        <v>0</v>
      </c>
      <c r="L66" s="77">
        <v>73.417860000000005</v>
      </c>
      <c r="M66" s="78">
        <v>2.0000000000000001E-4</v>
      </c>
      <c r="N66" s="78">
        <v>5.7000000000000002E-3</v>
      </c>
      <c r="O66" s="78">
        <v>4.0000000000000002E-4</v>
      </c>
    </row>
    <row r="67" spans="2:15">
      <c r="B67" t="s">
        <v>804</v>
      </c>
      <c r="C67" t="s">
        <v>805</v>
      </c>
      <c r="D67" t="s">
        <v>100</v>
      </c>
      <c r="E67" t="s">
        <v>123</v>
      </c>
      <c r="F67" t="s">
        <v>806</v>
      </c>
      <c r="G67" t="s">
        <v>524</v>
      </c>
      <c r="H67" t="s">
        <v>102</v>
      </c>
      <c r="I67" s="77">
        <v>15000</v>
      </c>
      <c r="J67" s="77">
        <v>9900</v>
      </c>
      <c r="K67" s="77">
        <v>0</v>
      </c>
      <c r="L67" s="77">
        <v>1485</v>
      </c>
      <c r="M67" s="78">
        <v>3.8E-3</v>
      </c>
      <c r="N67" s="78">
        <v>0.115</v>
      </c>
      <c r="O67" s="78">
        <v>7.7000000000000002E-3</v>
      </c>
    </row>
    <row r="68" spans="2:15">
      <c r="B68" t="s">
        <v>807</v>
      </c>
      <c r="C68" t="s">
        <v>808</v>
      </c>
      <c r="D68" t="s">
        <v>100</v>
      </c>
      <c r="E68" t="s">
        <v>123</v>
      </c>
      <c r="F68" t="s">
        <v>809</v>
      </c>
      <c r="G68" t="s">
        <v>524</v>
      </c>
      <c r="H68" t="s">
        <v>102</v>
      </c>
      <c r="I68" s="77">
        <v>32230</v>
      </c>
      <c r="J68" s="77">
        <v>486.3</v>
      </c>
      <c r="K68" s="77">
        <v>0</v>
      </c>
      <c r="L68" s="77">
        <v>156.73448999999999</v>
      </c>
      <c r="M68" s="78">
        <v>2.0000000000000001E-4</v>
      </c>
      <c r="N68" s="78">
        <v>1.21E-2</v>
      </c>
      <c r="O68" s="78">
        <v>8.0000000000000004E-4</v>
      </c>
    </row>
    <row r="69" spans="2:15">
      <c r="B69" t="s">
        <v>810</v>
      </c>
      <c r="C69" t="s">
        <v>811</v>
      </c>
      <c r="D69" t="s">
        <v>100</v>
      </c>
      <c r="E69" t="s">
        <v>123</v>
      </c>
      <c r="F69" t="s">
        <v>812</v>
      </c>
      <c r="G69" t="s">
        <v>813</v>
      </c>
      <c r="H69" t="s">
        <v>102</v>
      </c>
      <c r="I69" s="77">
        <v>3700</v>
      </c>
      <c r="J69" s="77">
        <v>142.1</v>
      </c>
      <c r="K69" s="77">
        <v>0</v>
      </c>
      <c r="L69" s="77">
        <v>5.2576999999999998</v>
      </c>
      <c r="M69" s="78">
        <v>8.9999999999999998E-4</v>
      </c>
      <c r="N69" s="78">
        <v>4.0000000000000002E-4</v>
      </c>
      <c r="O69" s="78">
        <v>0</v>
      </c>
    </row>
    <row r="70" spans="2:15">
      <c r="B70" t="s">
        <v>814</v>
      </c>
      <c r="C70" t="s">
        <v>815</v>
      </c>
      <c r="D70" t="s">
        <v>100</v>
      </c>
      <c r="E70" t="s">
        <v>123</v>
      </c>
      <c r="F70" t="s">
        <v>816</v>
      </c>
      <c r="G70" t="s">
        <v>813</v>
      </c>
      <c r="H70" t="s">
        <v>102</v>
      </c>
      <c r="I70" s="77">
        <v>6800</v>
      </c>
      <c r="J70" s="77">
        <v>132.5</v>
      </c>
      <c r="K70" s="77">
        <v>0</v>
      </c>
      <c r="L70" s="77">
        <v>9.01</v>
      </c>
      <c r="M70" s="78">
        <v>5.0000000000000001E-4</v>
      </c>
      <c r="N70" s="78">
        <v>6.9999999999999999E-4</v>
      </c>
      <c r="O70" s="78">
        <v>0</v>
      </c>
    </row>
    <row r="71" spans="2:15">
      <c r="B71" t="s">
        <v>817</v>
      </c>
      <c r="C71" t="s">
        <v>818</v>
      </c>
      <c r="D71" t="s">
        <v>100</v>
      </c>
      <c r="E71" t="s">
        <v>123</v>
      </c>
      <c r="F71" t="s">
        <v>819</v>
      </c>
      <c r="G71" t="s">
        <v>317</v>
      </c>
      <c r="H71" t="s">
        <v>102</v>
      </c>
      <c r="I71" s="77">
        <v>22689.9</v>
      </c>
      <c r="J71" s="77">
        <v>495.1</v>
      </c>
      <c r="K71" s="77">
        <v>0</v>
      </c>
      <c r="L71" s="77">
        <v>112.3376949</v>
      </c>
      <c r="M71" s="78">
        <v>2.0000000000000001E-4</v>
      </c>
      <c r="N71" s="78">
        <v>8.6999999999999994E-3</v>
      </c>
      <c r="O71" s="78">
        <v>5.9999999999999995E-4</v>
      </c>
    </row>
    <row r="72" spans="2:15">
      <c r="B72" t="s">
        <v>820</v>
      </c>
      <c r="C72" t="s">
        <v>821</v>
      </c>
      <c r="D72" t="s">
        <v>100</v>
      </c>
      <c r="E72" t="s">
        <v>123</v>
      </c>
      <c r="F72" t="s">
        <v>822</v>
      </c>
      <c r="G72" t="s">
        <v>125</v>
      </c>
      <c r="H72" t="s">
        <v>102</v>
      </c>
      <c r="I72" s="77">
        <v>1615</v>
      </c>
      <c r="J72" s="77">
        <v>174.8</v>
      </c>
      <c r="K72" s="77">
        <v>0</v>
      </c>
      <c r="L72" s="77">
        <v>2.8230200000000001</v>
      </c>
      <c r="M72" s="78">
        <v>0</v>
      </c>
      <c r="N72" s="78">
        <v>2.0000000000000001E-4</v>
      </c>
      <c r="O72" s="78">
        <v>0</v>
      </c>
    </row>
    <row r="73" spans="2:15">
      <c r="B73" s="79" t="s">
        <v>823</v>
      </c>
      <c r="E73" s="16"/>
      <c r="F73" s="16"/>
      <c r="G73" s="16"/>
      <c r="I73" s="81">
        <v>0</v>
      </c>
      <c r="K73" s="81">
        <v>0</v>
      </c>
      <c r="L73" s="81">
        <v>0</v>
      </c>
      <c r="N73" s="80">
        <v>0</v>
      </c>
      <c r="O73" s="80">
        <v>0</v>
      </c>
    </row>
    <row r="74" spans="2:15">
      <c r="B74" t="s">
        <v>221</v>
      </c>
      <c r="C74" t="s">
        <v>221</v>
      </c>
      <c r="E74" s="16"/>
      <c r="F74" s="16"/>
      <c r="G74" t="s">
        <v>221</v>
      </c>
      <c r="H74" t="s">
        <v>221</v>
      </c>
      <c r="I74" s="77">
        <v>0</v>
      </c>
      <c r="J74" s="77">
        <v>0</v>
      </c>
      <c r="L74" s="77">
        <v>0</v>
      </c>
      <c r="M74" s="78">
        <v>0</v>
      </c>
      <c r="N74" s="78">
        <v>0</v>
      </c>
      <c r="O74" s="78">
        <v>0</v>
      </c>
    </row>
    <row r="75" spans="2:15">
      <c r="B75" s="79" t="s">
        <v>226</v>
      </c>
      <c r="E75" s="16"/>
      <c r="F75" s="16"/>
      <c r="G75" s="16"/>
      <c r="I75" s="81">
        <v>57888</v>
      </c>
      <c r="K75" s="81">
        <v>0.58094000000000001</v>
      </c>
      <c r="L75" s="81">
        <v>2262.5268996517998</v>
      </c>
      <c r="N75" s="80">
        <v>0.17519999999999999</v>
      </c>
      <c r="O75" s="80">
        <v>1.18E-2</v>
      </c>
    </row>
    <row r="76" spans="2:15">
      <c r="B76" s="79" t="s">
        <v>299</v>
      </c>
      <c r="E76" s="16"/>
      <c r="F76" s="16"/>
      <c r="G76" s="16"/>
      <c r="I76" s="81">
        <v>51654</v>
      </c>
      <c r="K76" s="81">
        <v>0</v>
      </c>
      <c r="L76" s="81">
        <v>270.4222782018</v>
      </c>
      <c r="N76" s="80">
        <v>2.0899999999999998E-2</v>
      </c>
      <c r="O76" s="80">
        <v>1.4E-3</v>
      </c>
    </row>
    <row r="77" spans="2:15">
      <c r="B77" t="s">
        <v>824</v>
      </c>
      <c r="C77" t="s">
        <v>825</v>
      </c>
      <c r="D77" t="s">
        <v>826</v>
      </c>
      <c r="E77" t="s">
        <v>653</v>
      </c>
      <c r="F77" t="s">
        <v>827</v>
      </c>
      <c r="G77" t="s">
        <v>828</v>
      </c>
      <c r="H77" t="s">
        <v>106</v>
      </c>
      <c r="I77" s="77">
        <v>1800</v>
      </c>
      <c r="J77" s="77">
        <v>2530</v>
      </c>
      <c r="K77" s="77">
        <v>0</v>
      </c>
      <c r="L77" s="77">
        <v>160.25525999999999</v>
      </c>
      <c r="M77" s="78">
        <v>0</v>
      </c>
      <c r="N77" s="78">
        <v>1.24E-2</v>
      </c>
      <c r="O77" s="78">
        <v>8.0000000000000004E-4</v>
      </c>
    </row>
    <row r="78" spans="2:15">
      <c r="B78" t="s">
        <v>829</v>
      </c>
      <c r="C78" t="s">
        <v>830</v>
      </c>
      <c r="D78" t="s">
        <v>826</v>
      </c>
      <c r="E78" t="s">
        <v>653</v>
      </c>
      <c r="F78" t="s">
        <v>831</v>
      </c>
      <c r="G78" t="s">
        <v>828</v>
      </c>
      <c r="H78" t="s">
        <v>106</v>
      </c>
      <c r="I78" s="77">
        <v>45906</v>
      </c>
      <c r="J78" s="77">
        <v>38.869999999999997</v>
      </c>
      <c r="K78" s="77">
        <v>0</v>
      </c>
      <c r="L78" s="77">
        <v>62.791847281800003</v>
      </c>
      <c r="M78" s="78">
        <v>2.0000000000000001E-4</v>
      </c>
      <c r="N78" s="78">
        <v>4.8999999999999998E-3</v>
      </c>
      <c r="O78" s="78">
        <v>2.9999999999999997E-4</v>
      </c>
    </row>
    <row r="79" spans="2:15">
      <c r="B79" t="s">
        <v>832</v>
      </c>
      <c r="C79" t="s">
        <v>833</v>
      </c>
      <c r="D79" t="s">
        <v>826</v>
      </c>
      <c r="E79" t="s">
        <v>653</v>
      </c>
      <c r="F79" t="s">
        <v>834</v>
      </c>
      <c r="G79" t="s">
        <v>835</v>
      </c>
      <c r="H79" t="s">
        <v>106</v>
      </c>
      <c r="I79" s="77">
        <v>3948</v>
      </c>
      <c r="J79" s="77">
        <v>341</v>
      </c>
      <c r="K79" s="77">
        <v>0</v>
      </c>
      <c r="L79" s="77">
        <v>47.375170920000002</v>
      </c>
      <c r="M79" s="78">
        <v>1E-4</v>
      </c>
      <c r="N79" s="78">
        <v>3.7000000000000002E-3</v>
      </c>
      <c r="O79" s="78">
        <v>2.0000000000000001E-4</v>
      </c>
    </row>
    <row r="80" spans="2:15">
      <c r="B80" s="79" t="s">
        <v>300</v>
      </c>
      <c r="E80" s="16"/>
      <c r="F80" s="16"/>
      <c r="G80" s="16"/>
      <c r="I80" s="81">
        <v>6234</v>
      </c>
      <c r="K80" s="81">
        <v>0.58094000000000001</v>
      </c>
      <c r="L80" s="81">
        <v>1992.10462145</v>
      </c>
      <c r="N80" s="80">
        <v>0.15429999999999999</v>
      </c>
      <c r="O80" s="80">
        <v>1.04E-2</v>
      </c>
    </row>
    <row r="81" spans="2:15">
      <c r="B81" t="s">
        <v>836</v>
      </c>
      <c r="C81" t="s">
        <v>837</v>
      </c>
      <c r="D81" t="s">
        <v>826</v>
      </c>
      <c r="E81" t="s">
        <v>653</v>
      </c>
      <c r="F81" t="s">
        <v>838</v>
      </c>
      <c r="G81" t="s">
        <v>839</v>
      </c>
      <c r="H81" t="s">
        <v>106</v>
      </c>
      <c r="I81" s="77">
        <v>1637</v>
      </c>
      <c r="J81" s="77">
        <v>1278</v>
      </c>
      <c r="K81" s="77">
        <v>0</v>
      </c>
      <c r="L81" s="77">
        <v>73.620506340000006</v>
      </c>
      <c r="M81" s="78">
        <v>0</v>
      </c>
      <c r="N81" s="78">
        <v>5.7000000000000002E-3</v>
      </c>
      <c r="O81" s="78">
        <v>4.0000000000000002E-4</v>
      </c>
    </row>
    <row r="82" spans="2:15">
      <c r="B82" t="s">
        <v>840</v>
      </c>
      <c r="C82" t="s">
        <v>841</v>
      </c>
      <c r="D82" t="s">
        <v>652</v>
      </c>
      <c r="E82" t="s">
        <v>653</v>
      </c>
      <c r="F82" t="s">
        <v>842</v>
      </c>
      <c r="G82" t="s">
        <v>843</v>
      </c>
      <c r="H82" t="s">
        <v>106</v>
      </c>
      <c r="I82" s="77">
        <v>1472</v>
      </c>
      <c r="J82" s="77">
        <v>8873</v>
      </c>
      <c r="K82" s="77">
        <v>0</v>
      </c>
      <c r="L82" s="77">
        <v>459.61856064</v>
      </c>
      <c r="M82" s="78">
        <v>0</v>
      </c>
      <c r="N82" s="78">
        <v>3.56E-2</v>
      </c>
      <c r="O82" s="78">
        <v>2.3999999999999998E-3</v>
      </c>
    </row>
    <row r="83" spans="2:15">
      <c r="B83" t="s">
        <v>844</v>
      </c>
      <c r="C83" t="s">
        <v>845</v>
      </c>
      <c r="D83" t="s">
        <v>100</v>
      </c>
      <c r="E83" t="s">
        <v>653</v>
      </c>
      <c r="F83" t="s">
        <v>846</v>
      </c>
      <c r="G83" t="s">
        <v>843</v>
      </c>
      <c r="H83" t="s">
        <v>106</v>
      </c>
      <c r="I83" s="77">
        <v>923</v>
      </c>
      <c r="J83" s="77">
        <v>12034</v>
      </c>
      <c r="K83" s="77">
        <v>0</v>
      </c>
      <c r="L83" s="77">
        <v>390.86877257999998</v>
      </c>
      <c r="M83" s="78">
        <v>0</v>
      </c>
      <c r="N83" s="78">
        <v>3.0300000000000001E-2</v>
      </c>
      <c r="O83" s="78">
        <v>2E-3</v>
      </c>
    </row>
    <row r="84" spans="2:15">
      <c r="B84" t="s">
        <v>847</v>
      </c>
      <c r="C84" t="s">
        <v>848</v>
      </c>
      <c r="D84" t="s">
        <v>652</v>
      </c>
      <c r="E84" t="s">
        <v>653</v>
      </c>
      <c r="F84" t="s">
        <v>849</v>
      </c>
      <c r="G84" t="s">
        <v>662</v>
      </c>
      <c r="H84" t="s">
        <v>106</v>
      </c>
      <c r="I84" s="77">
        <v>288</v>
      </c>
      <c r="J84" s="77">
        <v>14614</v>
      </c>
      <c r="K84" s="77">
        <v>0</v>
      </c>
      <c r="L84" s="77">
        <v>148.10879808000001</v>
      </c>
      <c r="M84" s="78">
        <v>0</v>
      </c>
      <c r="N84" s="78">
        <v>1.15E-2</v>
      </c>
      <c r="O84" s="78">
        <v>8.0000000000000004E-4</v>
      </c>
    </row>
    <row r="85" spans="2:15">
      <c r="B85" t="s">
        <v>850</v>
      </c>
      <c r="C85" t="s">
        <v>851</v>
      </c>
      <c r="D85" t="s">
        <v>652</v>
      </c>
      <c r="E85" t="s">
        <v>653</v>
      </c>
      <c r="F85" t="s">
        <v>852</v>
      </c>
      <c r="G85" t="s">
        <v>662</v>
      </c>
      <c r="H85" t="s">
        <v>106</v>
      </c>
      <c r="I85" s="77">
        <v>584</v>
      </c>
      <c r="J85" s="77">
        <v>7449</v>
      </c>
      <c r="K85" s="77">
        <v>0.58094000000000001</v>
      </c>
      <c r="L85" s="77">
        <v>153.66504104000001</v>
      </c>
      <c r="M85" s="78">
        <v>0</v>
      </c>
      <c r="N85" s="78">
        <v>1.1900000000000001E-2</v>
      </c>
      <c r="O85" s="78">
        <v>8.0000000000000004E-4</v>
      </c>
    </row>
    <row r="86" spans="2:15">
      <c r="B86" t="s">
        <v>853</v>
      </c>
      <c r="C86" t="s">
        <v>854</v>
      </c>
      <c r="D86" t="s">
        <v>652</v>
      </c>
      <c r="E86" t="s">
        <v>653</v>
      </c>
      <c r="F86" t="s">
        <v>855</v>
      </c>
      <c r="G86" t="s">
        <v>828</v>
      </c>
      <c r="H86" t="s">
        <v>106</v>
      </c>
      <c r="I86" s="77">
        <v>563</v>
      </c>
      <c r="J86" s="77">
        <v>8400</v>
      </c>
      <c r="K86" s="77">
        <v>0</v>
      </c>
      <c r="L86" s="77">
        <v>166.420548</v>
      </c>
      <c r="M86" s="78">
        <v>0</v>
      </c>
      <c r="N86" s="78">
        <v>1.29E-2</v>
      </c>
      <c r="O86" s="78">
        <v>8.9999999999999998E-4</v>
      </c>
    </row>
    <row r="87" spans="2:15">
      <c r="B87" t="s">
        <v>856</v>
      </c>
      <c r="C87" t="s">
        <v>857</v>
      </c>
      <c r="D87" t="s">
        <v>652</v>
      </c>
      <c r="E87" t="s">
        <v>653</v>
      </c>
      <c r="F87" t="s">
        <v>858</v>
      </c>
      <c r="G87" t="s">
        <v>828</v>
      </c>
      <c r="H87" t="s">
        <v>106</v>
      </c>
      <c r="I87" s="77">
        <v>378</v>
      </c>
      <c r="J87" s="77">
        <v>23982</v>
      </c>
      <c r="K87" s="77">
        <v>0</v>
      </c>
      <c r="L87" s="77">
        <v>319.00424723999998</v>
      </c>
      <c r="M87" s="78">
        <v>0</v>
      </c>
      <c r="N87" s="78">
        <v>2.47E-2</v>
      </c>
      <c r="O87" s="78">
        <v>1.6999999999999999E-3</v>
      </c>
    </row>
    <row r="88" spans="2:15">
      <c r="B88" t="s">
        <v>859</v>
      </c>
      <c r="C88" t="s">
        <v>860</v>
      </c>
      <c r="D88" t="s">
        <v>652</v>
      </c>
      <c r="E88" t="s">
        <v>653</v>
      </c>
      <c r="F88" t="s">
        <v>861</v>
      </c>
      <c r="G88" t="s">
        <v>835</v>
      </c>
      <c r="H88" t="s">
        <v>106</v>
      </c>
      <c r="I88" s="77">
        <v>359</v>
      </c>
      <c r="J88" s="77">
        <v>12993</v>
      </c>
      <c r="K88" s="77">
        <v>0</v>
      </c>
      <c r="L88" s="77">
        <v>164.14329753000001</v>
      </c>
      <c r="M88" s="78">
        <v>0</v>
      </c>
      <c r="N88" s="78">
        <v>1.2699999999999999E-2</v>
      </c>
      <c r="O88" s="78">
        <v>8.9999999999999998E-4</v>
      </c>
    </row>
    <row r="89" spans="2:15">
      <c r="B89" t="s">
        <v>862</v>
      </c>
      <c r="C89" t="s">
        <v>863</v>
      </c>
      <c r="D89" t="s">
        <v>864</v>
      </c>
      <c r="E89" t="s">
        <v>653</v>
      </c>
      <c r="F89" t="s">
        <v>865</v>
      </c>
      <c r="G89" t="s">
        <v>835</v>
      </c>
      <c r="H89" t="s">
        <v>106</v>
      </c>
      <c r="I89" s="77">
        <v>30</v>
      </c>
      <c r="J89" s="77">
        <v>110500</v>
      </c>
      <c r="K89" s="77">
        <v>0</v>
      </c>
      <c r="L89" s="77">
        <v>116.65485</v>
      </c>
      <c r="M89" s="78">
        <v>0</v>
      </c>
      <c r="N89" s="78">
        <v>8.9999999999999993E-3</v>
      </c>
      <c r="O89" s="78">
        <v>5.9999999999999995E-4</v>
      </c>
    </row>
    <row r="90" spans="2:15">
      <c r="B90" t="s">
        <v>228</v>
      </c>
      <c r="E90" s="16"/>
      <c r="F90" s="16"/>
      <c r="G90" s="16"/>
    </row>
    <row r="91" spans="2:15">
      <c r="B91" t="s">
        <v>293</v>
      </c>
      <c r="E91" s="16"/>
      <c r="F91" s="16"/>
      <c r="G91" s="16"/>
    </row>
    <row r="92" spans="2:15">
      <c r="B92" t="s">
        <v>294</v>
      </c>
      <c r="E92" s="16"/>
      <c r="F92" s="16"/>
      <c r="G92" s="16"/>
    </row>
    <row r="93" spans="2:15">
      <c r="B93" t="s">
        <v>295</v>
      </c>
      <c r="E93" s="16"/>
      <c r="F93" s="16"/>
      <c r="G93" s="16"/>
    </row>
    <row r="94" spans="2:15">
      <c r="B94" t="s">
        <v>296</v>
      </c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2059245.88</v>
      </c>
      <c r="I11" s="7"/>
      <c r="J11" s="75">
        <v>6.58291</v>
      </c>
      <c r="K11" s="75">
        <v>31115.564027183998</v>
      </c>
      <c r="L11" s="7"/>
      <c r="M11" s="76">
        <v>1</v>
      </c>
      <c r="N11" s="76">
        <v>0.16239999999999999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2021439.88</v>
      </c>
      <c r="J12" s="81">
        <v>0</v>
      </c>
      <c r="K12" s="81">
        <v>18746.990621323999</v>
      </c>
      <c r="M12" s="80">
        <v>0.60250000000000004</v>
      </c>
      <c r="N12" s="80">
        <v>9.7799999999999998E-2</v>
      </c>
    </row>
    <row r="13" spans="2:63">
      <c r="B13" s="79" t="s">
        <v>866</v>
      </c>
      <c r="D13" s="16"/>
      <c r="E13" s="16"/>
      <c r="F13" s="16"/>
      <c r="G13" s="16"/>
      <c r="H13" s="81">
        <v>122727</v>
      </c>
      <c r="J13" s="81">
        <v>0</v>
      </c>
      <c r="K13" s="81">
        <v>4429.1078600000001</v>
      </c>
      <c r="M13" s="80">
        <v>0.14230000000000001</v>
      </c>
      <c r="N13" s="80">
        <v>2.3099999999999999E-2</v>
      </c>
    </row>
    <row r="14" spans="2:63">
      <c r="B14" t="s">
        <v>867</v>
      </c>
      <c r="C14" t="s">
        <v>868</v>
      </c>
      <c r="D14" t="s">
        <v>100</v>
      </c>
      <c r="E14" t="s">
        <v>869</v>
      </c>
      <c r="F14" t="s">
        <v>870</v>
      </c>
      <c r="G14" t="s">
        <v>102</v>
      </c>
      <c r="H14" s="77">
        <v>11076</v>
      </c>
      <c r="I14" s="77">
        <v>1202</v>
      </c>
      <c r="J14" s="77">
        <v>0</v>
      </c>
      <c r="K14" s="77">
        <v>133.13352</v>
      </c>
      <c r="L14" s="78">
        <v>4.0000000000000002E-4</v>
      </c>
      <c r="M14" s="78">
        <v>4.3E-3</v>
      </c>
      <c r="N14" s="78">
        <v>6.9999999999999999E-4</v>
      </c>
    </row>
    <row r="15" spans="2:63">
      <c r="B15" t="s">
        <v>871</v>
      </c>
      <c r="C15" t="s">
        <v>872</v>
      </c>
      <c r="D15" t="s">
        <v>100</v>
      </c>
      <c r="E15" t="s">
        <v>873</v>
      </c>
      <c r="F15" t="s">
        <v>870</v>
      </c>
      <c r="G15" t="s">
        <v>102</v>
      </c>
      <c r="H15" s="77">
        <v>19056</v>
      </c>
      <c r="I15" s="77">
        <v>3014</v>
      </c>
      <c r="J15" s="77">
        <v>0</v>
      </c>
      <c r="K15" s="77">
        <v>574.34784000000002</v>
      </c>
      <c r="L15" s="78">
        <v>1E-4</v>
      </c>
      <c r="M15" s="78">
        <v>1.8499999999999999E-2</v>
      </c>
      <c r="N15" s="78">
        <v>3.0000000000000001E-3</v>
      </c>
    </row>
    <row r="16" spans="2:63">
      <c r="B16" t="s">
        <v>874</v>
      </c>
      <c r="C16" t="s">
        <v>875</v>
      </c>
      <c r="D16" t="s">
        <v>100</v>
      </c>
      <c r="E16" t="s">
        <v>873</v>
      </c>
      <c r="F16" t="s">
        <v>870</v>
      </c>
      <c r="G16" t="s">
        <v>102</v>
      </c>
      <c r="H16" s="77">
        <v>79525</v>
      </c>
      <c r="I16" s="77">
        <v>1782</v>
      </c>
      <c r="J16" s="77">
        <v>0</v>
      </c>
      <c r="K16" s="77">
        <v>1417.1355000000001</v>
      </c>
      <c r="L16" s="78">
        <v>2.9999999999999997E-4</v>
      </c>
      <c r="M16" s="78">
        <v>4.5499999999999999E-2</v>
      </c>
      <c r="N16" s="78">
        <v>7.4000000000000003E-3</v>
      </c>
    </row>
    <row r="17" spans="2:14">
      <c r="B17" t="s">
        <v>876</v>
      </c>
      <c r="C17" t="s">
        <v>877</v>
      </c>
      <c r="D17" t="s">
        <v>100</v>
      </c>
      <c r="E17" t="s">
        <v>878</v>
      </c>
      <c r="F17" t="s">
        <v>870</v>
      </c>
      <c r="G17" t="s">
        <v>102</v>
      </c>
      <c r="H17" s="77">
        <v>9507</v>
      </c>
      <c r="I17" s="77">
        <v>17850</v>
      </c>
      <c r="J17" s="77">
        <v>0</v>
      </c>
      <c r="K17" s="77">
        <v>1696.9994999999999</v>
      </c>
      <c r="L17" s="78">
        <v>2.9999999999999997E-4</v>
      </c>
      <c r="M17" s="78">
        <v>5.45E-2</v>
      </c>
      <c r="N17" s="78">
        <v>8.8999999999999999E-3</v>
      </c>
    </row>
    <row r="18" spans="2:14">
      <c r="B18" t="s">
        <v>879</v>
      </c>
      <c r="C18" t="s">
        <v>880</v>
      </c>
      <c r="D18" t="s">
        <v>100</v>
      </c>
      <c r="E18" t="s">
        <v>878</v>
      </c>
      <c r="F18" t="s">
        <v>870</v>
      </c>
      <c r="G18" t="s">
        <v>102</v>
      </c>
      <c r="H18" s="77">
        <v>3563</v>
      </c>
      <c r="I18" s="77">
        <v>17050</v>
      </c>
      <c r="J18" s="77">
        <v>0</v>
      </c>
      <c r="K18" s="77">
        <v>607.49149999999997</v>
      </c>
      <c r="L18" s="78">
        <v>2.0000000000000001E-4</v>
      </c>
      <c r="M18" s="78">
        <v>1.95E-2</v>
      </c>
      <c r="N18" s="78">
        <v>3.2000000000000002E-3</v>
      </c>
    </row>
    <row r="19" spans="2:14">
      <c r="B19" s="79" t="s">
        <v>881</v>
      </c>
      <c r="D19" s="16"/>
      <c r="E19" s="16"/>
      <c r="F19" s="16"/>
      <c r="G19" s="16"/>
      <c r="H19" s="81">
        <v>111910</v>
      </c>
      <c r="J19" s="81">
        <v>0</v>
      </c>
      <c r="K19" s="81">
        <v>6463.33601</v>
      </c>
      <c r="M19" s="80">
        <v>0.2077</v>
      </c>
      <c r="N19" s="80">
        <v>3.3700000000000001E-2</v>
      </c>
    </row>
    <row r="20" spans="2:14">
      <c r="B20" t="s">
        <v>882</v>
      </c>
      <c r="C20" t="s">
        <v>883</v>
      </c>
      <c r="D20" t="s">
        <v>100</v>
      </c>
      <c r="E20" t="s">
        <v>884</v>
      </c>
      <c r="F20" t="s">
        <v>870</v>
      </c>
      <c r="G20" t="s">
        <v>102</v>
      </c>
      <c r="H20" s="77">
        <v>8318</v>
      </c>
      <c r="I20" s="77">
        <v>6132</v>
      </c>
      <c r="J20" s="77">
        <v>0</v>
      </c>
      <c r="K20" s="77">
        <v>510.05975999999998</v>
      </c>
      <c r="L20" s="78">
        <v>2.9999999999999997E-4</v>
      </c>
      <c r="M20" s="78">
        <v>1.6400000000000001E-2</v>
      </c>
      <c r="N20" s="78">
        <v>2.7000000000000001E-3</v>
      </c>
    </row>
    <row r="21" spans="2:14">
      <c r="B21" t="s">
        <v>885</v>
      </c>
      <c r="C21" t="s">
        <v>886</v>
      </c>
      <c r="D21" t="s">
        <v>100</v>
      </c>
      <c r="E21" t="s">
        <v>873</v>
      </c>
      <c r="F21" t="s">
        <v>870</v>
      </c>
      <c r="G21" t="s">
        <v>102</v>
      </c>
      <c r="H21" s="77">
        <v>921</v>
      </c>
      <c r="I21" s="77">
        <v>15630</v>
      </c>
      <c r="J21" s="77">
        <v>0</v>
      </c>
      <c r="K21" s="77">
        <v>143.95230000000001</v>
      </c>
      <c r="L21" s="78">
        <v>0</v>
      </c>
      <c r="M21" s="78">
        <v>4.5999999999999999E-3</v>
      </c>
      <c r="N21" s="78">
        <v>8.0000000000000004E-4</v>
      </c>
    </row>
    <row r="22" spans="2:14">
      <c r="B22" t="s">
        <v>887</v>
      </c>
      <c r="C22" t="s">
        <v>888</v>
      </c>
      <c r="D22" t="s">
        <v>100</v>
      </c>
      <c r="E22" t="s">
        <v>889</v>
      </c>
      <c r="F22" t="s">
        <v>870</v>
      </c>
      <c r="G22" t="s">
        <v>102</v>
      </c>
      <c r="H22" s="77">
        <v>1456</v>
      </c>
      <c r="I22" s="77">
        <v>12450</v>
      </c>
      <c r="J22" s="77">
        <v>0</v>
      </c>
      <c r="K22" s="77">
        <v>181.27199999999999</v>
      </c>
      <c r="L22" s="78">
        <v>1E-4</v>
      </c>
      <c r="M22" s="78">
        <v>5.7999999999999996E-3</v>
      </c>
      <c r="N22" s="78">
        <v>8.9999999999999998E-4</v>
      </c>
    </row>
    <row r="23" spans="2:14">
      <c r="B23" t="s">
        <v>890</v>
      </c>
      <c r="C23" t="s">
        <v>891</v>
      </c>
      <c r="D23" t="s">
        <v>100</v>
      </c>
      <c r="E23" t="s">
        <v>889</v>
      </c>
      <c r="F23" t="s">
        <v>870</v>
      </c>
      <c r="G23" t="s">
        <v>102</v>
      </c>
      <c r="H23" s="77">
        <v>23916</v>
      </c>
      <c r="I23" s="77">
        <v>6067</v>
      </c>
      <c r="J23" s="77">
        <v>0</v>
      </c>
      <c r="K23" s="77">
        <v>1450.9837199999999</v>
      </c>
      <c r="L23" s="78">
        <v>2.0000000000000001E-4</v>
      </c>
      <c r="M23" s="78">
        <v>4.6600000000000003E-2</v>
      </c>
      <c r="N23" s="78">
        <v>7.6E-3</v>
      </c>
    </row>
    <row r="24" spans="2:14">
      <c r="B24" t="s">
        <v>892</v>
      </c>
      <c r="C24" t="s">
        <v>893</v>
      </c>
      <c r="D24" t="s">
        <v>100</v>
      </c>
      <c r="E24" t="s">
        <v>878</v>
      </c>
      <c r="F24" t="s">
        <v>870</v>
      </c>
      <c r="G24" t="s">
        <v>102</v>
      </c>
      <c r="H24" s="77">
        <v>533</v>
      </c>
      <c r="I24" s="77">
        <v>5597</v>
      </c>
      <c r="J24" s="77">
        <v>0</v>
      </c>
      <c r="K24" s="77">
        <v>29.83201</v>
      </c>
      <c r="L24" s="78">
        <v>1E-4</v>
      </c>
      <c r="M24" s="78">
        <v>1E-3</v>
      </c>
      <c r="N24" s="78">
        <v>2.0000000000000001E-4</v>
      </c>
    </row>
    <row r="25" spans="2:14">
      <c r="B25" t="s">
        <v>894</v>
      </c>
      <c r="C25" t="s">
        <v>895</v>
      </c>
      <c r="D25" t="s">
        <v>100</v>
      </c>
      <c r="E25" t="s">
        <v>878</v>
      </c>
      <c r="F25" t="s">
        <v>870</v>
      </c>
      <c r="G25" t="s">
        <v>102</v>
      </c>
      <c r="H25" s="77">
        <v>1703</v>
      </c>
      <c r="I25" s="77">
        <v>4212</v>
      </c>
      <c r="J25" s="77">
        <v>0</v>
      </c>
      <c r="K25" s="77">
        <v>71.730360000000005</v>
      </c>
      <c r="L25" s="78">
        <v>5.0000000000000001E-4</v>
      </c>
      <c r="M25" s="78">
        <v>2.3E-3</v>
      </c>
      <c r="N25" s="78">
        <v>4.0000000000000002E-4</v>
      </c>
    </row>
    <row r="26" spans="2:14">
      <c r="B26" t="s">
        <v>896</v>
      </c>
      <c r="C26" t="s">
        <v>897</v>
      </c>
      <c r="D26" t="s">
        <v>100</v>
      </c>
      <c r="E26" t="s">
        <v>878</v>
      </c>
      <c r="F26" t="s">
        <v>870</v>
      </c>
      <c r="G26" t="s">
        <v>102</v>
      </c>
      <c r="H26" s="77">
        <v>13439</v>
      </c>
      <c r="I26" s="77">
        <v>4662</v>
      </c>
      <c r="J26" s="77">
        <v>0</v>
      </c>
      <c r="K26" s="77">
        <v>626.52617999999995</v>
      </c>
      <c r="L26" s="78">
        <v>1E-3</v>
      </c>
      <c r="M26" s="78">
        <v>2.01E-2</v>
      </c>
      <c r="N26" s="78">
        <v>3.3E-3</v>
      </c>
    </row>
    <row r="27" spans="2:14">
      <c r="B27" t="s">
        <v>898</v>
      </c>
      <c r="C27" t="s">
        <v>899</v>
      </c>
      <c r="D27" t="s">
        <v>100</v>
      </c>
      <c r="E27" t="s">
        <v>878</v>
      </c>
      <c r="F27" t="s">
        <v>870</v>
      </c>
      <c r="G27" t="s">
        <v>102</v>
      </c>
      <c r="H27" s="77">
        <v>19154</v>
      </c>
      <c r="I27" s="77">
        <v>9572</v>
      </c>
      <c r="J27" s="77">
        <v>0</v>
      </c>
      <c r="K27" s="77">
        <v>1833.4208799999999</v>
      </c>
      <c r="L27" s="78">
        <v>2.3999999999999998E-3</v>
      </c>
      <c r="M27" s="78">
        <v>5.8900000000000001E-2</v>
      </c>
      <c r="N27" s="78">
        <v>9.5999999999999992E-3</v>
      </c>
    </row>
    <row r="28" spans="2:14">
      <c r="B28" t="s">
        <v>900</v>
      </c>
      <c r="C28" t="s">
        <v>901</v>
      </c>
      <c r="D28" t="s">
        <v>100</v>
      </c>
      <c r="E28" t="s">
        <v>878</v>
      </c>
      <c r="F28" t="s">
        <v>870</v>
      </c>
      <c r="G28" t="s">
        <v>102</v>
      </c>
      <c r="H28" s="77">
        <v>42470</v>
      </c>
      <c r="I28" s="77">
        <v>3804</v>
      </c>
      <c r="J28" s="77">
        <v>0</v>
      </c>
      <c r="K28" s="77">
        <v>1615.5588</v>
      </c>
      <c r="L28" s="78">
        <v>5.9999999999999995E-4</v>
      </c>
      <c r="M28" s="78">
        <v>5.1900000000000002E-2</v>
      </c>
      <c r="N28" s="78">
        <v>8.3999999999999995E-3</v>
      </c>
    </row>
    <row r="29" spans="2:14">
      <c r="B29" s="79" t="s">
        <v>902</v>
      </c>
      <c r="D29" s="16"/>
      <c r="E29" s="16"/>
      <c r="F29" s="16"/>
      <c r="G29" s="16"/>
      <c r="H29" s="81">
        <v>1786802.88</v>
      </c>
      <c r="J29" s="81">
        <v>0</v>
      </c>
      <c r="K29" s="81">
        <v>7854.5467513240001</v>
      </c>
      <c r="M29" s="80">
        <v>0.25240000000000001</v>
      </c>
      <c r="N29" s="80">
        <v>4.1000000000000002E-2</v>
      </c>
    </row>
    <row r="30" spans="2:14">
      <c r="B30" t="s">
        <v>903</v>
      </c>
      <c r="C30" t="s">
        <v>904</v>
      </c>
      <c r="D30" t="s">
        <v>100</v>
      </c>
      <c r="E30" t="s">
        <v>905</v>
      </c>
      <c r="F30" t="s">
        <v>906</v>
      </c>
      <c r="G30" t="s">
        <v>102</v>
      </c>
      <c r="H30" s="77">
        <v>814187</v>
      </c>
      <c r="I30" s="77">
        <v>362.64</v>
      </c>
      <c r="J30" s="77">
        <v>0</v>
      </c>
      <c r="K30" s="77">
        <v>2952.5677368000001</v>
      </c>
      <c r="L30" s="78">
        <v>3.0000000000000001E-3</v>
      </c>
      <c r="M30" s="78">
        <v>9.4899999999999998E-2</v>
      </c>
      <c r="N30" s="78">
        <v>1.54E-2</v>
      </c>
    </row>
    <row r="31" spans="2:14">
      <c r="B31" t="s">
        <v>907</v>
      </c>
      <c r="C31" t="s">
        <v>908</v>
      </c>
      <c r="D31" t="s">
        <v>100</v>
      </c>
      <c r="E31" t="s">
        <v>873</v>
      </c>
      <c r="F31" t="s">
        <v>906</v>
      </c>
      <c r="G31" t="s">
        <v>102</v>
      </c>
      <c r="H31" s="77">
        <v>152079</v>
      </c>
      <c r="I31" s="77">
        <v>364.02</v>
      </c>
      <c r="J31" s="77">
        <v>0</v>
      </c>
      <c r="K31" s="77">
        <v>553.59797579999997</v>
      </c>
      <c r="L31" s="78">
        <v>2.0000000000000001E-4</v>
      </c>
      <c r="M31" s="78">
        <v>1.78E-2</v>
      </c>
      <c r="N31" s="78">
        <v>2.8999999999999998E-3</v>
      </c>
    </row>
    <row r="32" spans="2:14">
      <c r="B32" t="s">
        <v>909</v>
      </c>
      <c r="C32" t="s">
        <v>910</v>
      </c>
      <c r="D32" t="s">
        <v>100</v>
      </c>
      <c r="E32" t="s">
        <v>889</v>
      </c>
      <c r="F32" t="s">
        <v>906</v>
      </c>
      <c r="G32" t="s">
        <v>102</v>
      </c>
      <c r="H32" s="77">
        <v>535214</v>
      </c>
      <c r="I32" s="77">
        <v>342.87</v>
      </c>
      <c r="J32" s="77">
        <v>0</v>
      </c>
      <c r="K32" s="77">
        <v>1835.0882418000001</v>
      </c>
      <c r="L32" s="78">
        <v>2.0000000000000001E-4</v>
      </c>
      <c r="M32" s="78">
        <v>5.8999999999999997E-2</v>
      </c>
      <c r="N32" s="78">
        <v>9.5999999999999992E-3</v>
      </c>
    </row>
    <row r="33" spans="2:14">
      <c r="B33" t="s">
        <v>911</v>
      </c>
      <c r="C33" t="s">
        <v>912</v>
      </c>
      <c r="D33" t="s">
        <v>100</v>
      </c>
      <c r="E33" t="s">
        <v>889</v>
      </c>
      <c r="F33" t="s">
        <v>906</v>
      </c>
      <c r="G33" t="s">
        <v>102</v>
      </c>
      <c r="H33" s="77">
        <v>233281.88</v>
      </c>
      <c r="I33" s="77">
        <v>336.23</v>
      </c>
      <c r="J33" s="77">
        <v>0</v>
      </c>
      <c r="K33" s="77">
        <v>784.36366512400002</v>
      </c>
      <c r="L33" s="78">
        <v>2.0000000000000001E-4</v>
      </c>
      <c r="M33" s="78">
        <v>2.52E-2</v>
      </c>
      <c r="N33" s="78">
        <v>4.1000000000000003E-3</v>
      </c>
    </row>
    <row r="34" spans="2:14">
      <c r="B34" t="s">
        <v>913</v>
      </c>
      <c r="C34" t="s">
        <v>914</v>
      </c>
      <c r="D34" t="s">
        <v>100</v>
      </c>
      <c r="E34" t="s">
        <v>878</v>
      </c>
      <c r="F34" t="s">
        <v>906</v>
      </c>
      <c r="G34" t="s">
        <v>102</v>
      </c>
      <c r="H34" s="77">
        <v>11142</v>
      </c>
      <c r="I34" s="77">
        <v>3203.55</v>
      </c>
      <c r="J34" s="77">
        <v>0</v>
      </c>
      <c r="K34" s="77">
        <v>356.93954100000002</v>
      </c>
      <c r="L34" s="78">
        <v>6.9999999999999999E-4</v>
      </c>
      <c r="M34" s="78">
        <v>1.15E-2</v>
      </c>
      <c r="N34" s="78">
        <v>1.9E-3</v>
      </c>
    </row>
    <row r="35" spans="2:14">
      <c r="B35" t="s">
        <v>915</v>
      </c>
      <c r="C35" t="s">
        <v>916</v>
      </c>
      <c r="D35" t="s">
        <v>100</v>
      </c>
      <c r="E35" t="s">
        <v>878</v>
      </c>
      <c r="F35" t="s">
        <v>906</v>
      </c>
      <c r="G35" t="s">
        <v>102</v>
      </c>
      <c r="H35" s="77">
        <v>5259</v>
      </c>
      <c r="I35" s="77">
        <v>3432.92</v>
      </c>
      <c r="J35" s="77">
        <v>0</v>
      </c>
      <c r="K35" s="77">
        <v>180.53726280000001</v>
      </c>
      <c r="L35" s="78">
        <v>1E-4</v>
      </c>
      <c r="M35" s="78">
        <v>5.7999999999999996E-3</v>
      </c>
      <c r="N35" s="78">
        <v>8.9999999999999998E-4</v>
      </c>
    </row>
    <row r="36" spans="2:14">
      <c r="B36" t="s">
        <v>917</v>
      </c>
      <c r="C36" t="s">
        <v>918</v>
      </c>
      <c r="D36" t="s">
        <v>100</v>
      </c>
      <c r="E36" t="s">
        <v>878</v>
      </c>
      <c r="F36" t="s">
        <v>906</v>
      </c>
      <c r="G36" t="s">
        <v>102</v>
      </c>
      <c r="H36" s="77">
        <v>35640</v>
      </c>
      <c r="I36" s="77">
        <v>3343.02</v>
      </c>
      <c r="J36" s="77">
        <v>0</v>
      </c>
      <c r="K36" s="77">
        <v>1191.4523280000001</v>
      </c>
      <c r="L36" s="78">
        <v>2.9999999999999997E-4</v>
      </c>
      <c r="M36" s="78">
        <v>3.8300000000000001E-2</v>
      </c>
      <c r="N36" s="78">
        <v>6.1999999999999998E-3</v>
      </c>
    </row>
    <row r="37" spans="2:14">
      <c r="B37" s="79" t="s">
        <v>919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221</v>
      </c>
      <c r="C38" t="s">
        <v>221</v>
      </c>
      <c r="D38" s="16"/>
      <c r="E38" s="16"/>
      <c r="F38" t="s">
        <v>221</v>
      </c>
      <c r="G38" t="s">
        <v>221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649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221</v>
      </c>
      <c r="C40" t="s">
        <v>221</v>
      </c>
      <c r="D40" s="16"/>
      <c r="E40" s="16"/>
      <c r="F40" t="s">
        <v>221</v>
      </c>
      <c r="G40" t="s">
        <v>221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920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221</v>
      </c>
      <c r="C42" t="s">
        <v>221</v>
      </c>
      <c r="D42" s="16"/>
      <c r="E42" s="16"/>
      <c r="F42" t="s">
        <v>221</v>
      </c>
      <c r="G42" t="s">
        <v>221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226</v>
      </c>
      <c r="D43" s="16"/>
      <c r="E43" s="16"/>
      <c r="F43" s="16"/>
      <c r="G43" s="16"/>
      <c r="H43" s="81">
        <v>37806</v>
      </c>
      <c r="J43" s="81">
        <v>6.58291</v>
      </c>
      <c r="K43" s="81">
        <v>12368.573405859999</v>
      </c>
      <c r="M43" s="80">
        <v>0.39750000000000002</v>
      </c>
      <c r="N43" s="80">
        <v>6.4500000000000002E-2</v>
      </c>
    </row>
    <row r="44" spans="2:14">
      <c r="B44" s="79" t="s">
        <v>921</v>
      </c>
      <c r="D44" s="16"/>
      <c r="E44" s="16"/>
      <c r="F44" s="16"/>
      <c r="G44" s="16"/>
      <c r="H44" s="81">
        <v>28306</v>
      </c>
      <c r="J44" s="81">
        <v>6.58291</v>
      </c>
      <c r="K44" s="81">
        <v>8843.9957908600009</v>
      </c>
      <c r="M44" s="80">
        <v>0.28420000000000001</v>
      </c>
      <c r="N44" s="80">
        <v>4.6100000000000002E-2</v>
      </c>
    </row>
    <row r="45" spans="2:14">
      <c r="B45" t="s">
        <v>922</v>
      </c>
      <c r="C45" t="s">
        <v>923</v>
      </c>
      <c r="D45" t="s">
        <v>652</v>
      </c>
      <c r="E45" t="s">
        <v>924</v>
      </c>
      <c r="F45" t="s">
        <v>870</v>
      </c>
      <c r="G45" t="s">
        <v>106</v>
      </c>
      <c r="H45" s="77">
        <v>1583</v>
      </c>
      <c r="I45" s="77">
        <v>3124</v>
      </c>
      <c r="J45" s="77">
        <v>0</v>
      </c>
      <c r="K45" s="77">
        <v>174.02482548</v>
      </c>
      <c r="L45" s="78">
        <v>0</v>
      </c>
      <c r="M45" s="78">
        <v>5.5999999999999999E-3</v>
      </c>
      <c r="N45" s="78">
        <v>8.9999999999999998E-4</v>
      </c>
    </row>
    <row r="46" spans="2:14">
      <c r="B46" t="s">
        <v>925</v>
      </c>
      <c r="C46" t="s">
        <v>926</v>
      </c>
      <c r="D46" t="s">
        <v>652</v>
      </c>
      <c r="E46" t="s">
        <v>927</v>
      </c>
      <c r="F46" t="s">
        <v>870</v>
      </c>
      <c r="G46" t="s">
        <v>106</v>
      </c>
      <c r="H46" s="77">
        <v>910</v>
      </c>
      <c r="I46" s="77">
        <v>5648</v>
      </c>
      <c r="J46" s="77">
        <v>0</v>
      </c>
      <c r="K46" s="77">
        <v>180.86533919999999</v>
      </c>
      <c r="L46" s="78">
        <v>0</v>
      </c>
      <c r="M46" s="78">
        <v>5.7999999999999996E-3</v>
      </c>
      <c r="N46" s="78">
        <v>8.9999999999999998E-4</v>
      </c>
    </row>
    <row r="47" spans="2:14">
      <c r="B47" t="s">
        <v>928</v>
      </c>
      <c r="C47" t="s">
        <v>929</v>
      </c>
      <c r="D47" t="s">
        <v>652</v>
      </c>
      <c r="E47" t="s">
        <v>930</v>
      </c>
      <c r="F47" t="s">
        <v>870</v>
      </c>
      <c r="G47" t="s">
        <v>106</v>
      </c>
      <c r="H47" s="77">
        <v>2021</v>
      </c>
      <c r="I47" s="77">
        <v>14125</v>
      </c>
      <c r="J47" s="77">
        <v>0</v>
      </c>
      <c r="K47" s="77">
        <v>1004.5557337499999</v>
      </c>
      <c r="L47" s="78">
        <v>0</v>
      </c>
      <c r="M47" s="78">
        <v>3.2300000000000002E-2</v>
      </c>
      <c r="N47" s="78">
        <v>5.1999999999999998E-3</v>
      </c>
    </row>
    <row r="48" spans="2:14">
      <c r="B48" t="s">
        <v>931</v>
      </c>
      <c r="C48" t="s">
        <v>932</v>
      </c>
      <c r="D48" t="s">
        <v>826</v>
      </c>
      <c r="E48" t="s">
        <v>933</v>
      </c>
      <c r="F48" t="s">
        <v>870</v>
      </c>
      <c r="G48" t="s">
        <v>106</v>
      </c>
      <c r="H48" s="77">
        <v>6783</v>
      </c>
      <c r="I48" s="77">
        <v>5162</v>
      </c>
      <c r="J48" s="77">
        <v>0</v>
      </c>
      <c r="K48" s="77">
        <v>1232.1372407399999</v>
      </c>
      <c r="L48" s="78">
        <v>0</v>
      </c>
      <c r="M48" s="78">
        <v>3.9600000000000003E-2</v>
      </c>
      <c r="N48" s="78">
        <v>6.4000000000000003E-3</v>
      </c>
    </row>
    <row r="49" spans="2:14">
      <c r="B49" t="s">
        <v>934</v>
      </c>
      <c r="C49" t="s">
        <v>935</v>
      </c>
      <c r="D49" t="s">
        <v>826</v>
      </c>
      <c r="E49" t="s">
        <v>933</v>
      </c>
      <c r="F49" t="s">
        <v>870</v>
      </c>
      <c r="G49" t="s">
        <v>106</v>
      </c>
      <c r="H49" s="77">
        <v>2144</v>
      </c>
      <c r="I49" s="77">
        <v>26628</v>
      </c>
      <c r="J49" s="77">
        <v>0</v>
      </c>
      <c r="K49" s="77">
        <v>2009.0123020799999</v>
      </c>
      <c r="L49" s="78">
        <v>0</v>
      </c>
      <c r="M49" s="78">
        <v>6.4600000000000005E-2</v>
      </c>
      <c r="N49" s="78">
        <v>1.0500000000000001E-2</v>
      </c>
    </row>
    <row r="50" spans="2:14">
      <c r="B50" t="s">
        <v>936</v>
      </c>
      <c r="C50" t="s">
        <v>937</v>
      </c>
      <c r="D50" t="s">
        <v>864</v>
      </c>
      <c r="E50" t="s">
        <v>938</v>
      </c>
      <c r="F50" t="s">
        <v>870</v>
      </c>
      <c r="G50" t="s">
        <v>110</v>
      </c>
      <c r="H50" s="77">
        <v>1048</v>
      </c>
      <c r="I50" s="77">
        <v>11740</v>
      </c>
      <c r="J50" s="77">
        <v>0</v>
      </c>
      <c r="K50" s="77">
        <v>461.75110560000002</v>
      </c>
      <c r="L50" s="78">
        <v>0</v>
      </c>
      <c r="M50" s="78">
        <v>1.4800000000000001E-2</v>
      </c>
      <c r="N50" s="78">
        <v>2.3999999999999998E-3</v>
      </c>
    </row>
    <row r="51" spans="2:14">
      <c r="B51" t="s">
        <v>939</v>
      </c>
      <c r="C51" t="s">
        <v>940</v>
      </c>
      <c r="D51" t="s">
        <v>652</v>
      </c>
      <c r="E51" t="s">
        <v>938</v>
      </c>
      <c r="F51" t="s">
        <v>870</v>
      </c>
      <c r="G51" t="s">
        <v>106</v>
      </c>
      <c r="H51" s="77">
        <v>3107</v>
      </c>
      <c r="I51" s="77">
        <v>5444</v>
      </c>
      <c r="J51" s="77">
        <v>0</v>
      </c>
      <c r="K51" s="77">
        <v>595.22153651999997</v>
      </c>
      <c r="L51" s="78">
        <v>0</v>
      </c>
      <c r="M51" s="78">
        <v>1.9099999999999999E-2</v>
      </c>
      <c r="N51" s="78">
        <v>3.0999999999999999E-3</v>
      </c>
    </row>
    <row r="52" spans="2:14">
      <c r="B52" t="s">
        <v>941</v>
      </c>
      <c r="C52" t="s">
        <v>942</v>
      </c>
      <c r="D52" t="s">
        <v>652</v>
      </c>
      <c r="E52" t="s">
        <v>938</v>
      </c>
      <c r="F52" t="s">
        <v>870</v>
      </c>
      <c r="G52" t="s">
        <v>106</v>
      </c>
      <c r="H52" s="77">
        <v>1168</v>
      </c>
      <c r="I52" s="77">
        <v>17436</v>
      </c>
      <c r="J52" s="77">
        <v>0</v>
      </c>
      <c r="K52" s="77">
        <v>716.65307712000003</v>
      </c>
      <c r="L52" s="78">
        <v>0</v>
      </c>
      <c r="M52" s="78">
        <v>2.3E-2</v>
      </c>
      <c r="N52" s="78">
        <v>3.7000000000000002E-3</v>
      </c>
    </row>
    <row r="53" spans="2:14">
      <c r="B53" t="s">
        <v>943</v>
      </c>
      <c r="C53" t="s">
        <v>944</v>
      </c>
      <c r="D53" t="s">
        <v>652</v>
      </c>
      <c r="E53" t="s">
        <v>945</v>
      </c>
      <c r="F53" t="s">
        <v>870</v>
      </c>
      <c r="G53" t="s">
        <v>106</v>
      </c>
      <c r="H53" s="77">
        <v>6385</v>
      </c>
      <c r="I53" s="77">
        <v>1708</v>
      </c>
      <c r="J53" s="77">
        <v>0</v>
      </c>
      <c r="K53" s="77">
        <v>383.76736019999998</v>
      </c>
      <c r="L53" s="78">
        <v>0</v>
      </c>
      <c r="M53" s="78">
        <v>1.23E-2</v>
      </c>
      <c r="N53" s="78">
        <v>2E-3</v>
      </c>
    </row>
    <row r="54" spans="2:14">
      <c r="B54" t="s">
        <v>946</v>
      </c>
      <c r="C54" t="s">
        <v>947</v>
      </c>
      <c r="D54" t="s">
        <v>652</v>
      </c>
      <c r="E54" t="s">
        <v>948</v>
      </c>
      <c r="F54" t="s">
        <v>870</v>
      </c>
      <c r="G54" t="s">
        <v>106</v>
      </c>
      <c r="H54" s="77">
        <v>1395</v>
      </c>
      <c r="I54" s="77">
        <v>38243</v>
      </c>
      <c r="J54" s="77">
        <v>6.58291</v>
      </c>
      <c r="K54" s="77">
        <v>1883.9336921500001</v>
      </c>
      <c r="L54" s="78">
        <v>0</v>
      </c>
      <c r="M54" s="78">
        <v>6.0499999999999998E-2</v>
      </c>
      <c r="N54" s="78">
        <v>9.7999999999999997E-3</v>
      </c>
    </row>
    <row r="55" spans="2:14">
      <c r="B55" t="s">
        <v>949</v>
      </c>
      <c r="C55" t="s">
        <v>950</v>
      </c>
      <c r="D55" t="s">
        <v>652</v>
      </c>
      <c r="E55" t="s">
        <v>951</v>
      </c>
      <c r="F55" t="s">
        <v>870</v>
      </c>
      <c r="G55" t="s">
        <v>106</v>
      </c>
      <c r="H55" s="77">
        <v>1762</v>
      </c>
      <c r="I55" s="77">
        <v>3259</v>
      </c>
      <c r="J55" s="77">
        <v>0</v>
      </c>
      <c r="K55" s="77">
        <v>202.07357802000001</v>
      </c>
      <c r="L55" s="78">
        <v>0</v>
      </c>
      <c r="M55" s="78">
        <v>6.4999999999999997E-3</v>
      </c>
      <c r="N55" s="78">
        <v>1.1000000000000001E-3</v>
      </c>
    </row>
    <row r="56" spans="2:14">
      <c r="B56" s="79" t="s">
        <v>952</v>
      </c>
      <c r="D56" s="16"/>
      <c r="E56" s="16"/>
      <c r="F56" s="16"/>
      <c r="G56" s="16"/>
      <c r="H56" s="81">
        <v>9500</v>
      </c>
      <c r="J56" s="81">
        <v>0</v>
      </c>
      <c r="K56" s="81">
        <v>3524.5776150000002</v>
      </c>
      <c r="M56" s="80">
        <v>0.1133</v>
      </c>
      <c r="N56" s="80">
        <v>1.84E-2</v>
      </c>
    </row>
    <row r="57" spans="2:14">
      <c r="B57" t="s">
        <v>953</v>
      </c>
      <c r="C57" t="s">
        <v>954</v>
      </c>
      <c r="D57" t="s">
        <v>652</v>
      </c>
      <c r="E57" t="s">
        <v>938</v>
      </c>
      <c r="F57" t="s">
        <v>906</v>
      </c>
      <c r="G57" t="s">
        <v>106</v>
      </c>
      <c r="H57" s="77">
        <v>9500</v>
      </c>
      <c r="I57" s="77">
        <v>10543</v>
      </c>
      <c r="J57" s="77">
        <v>0</v>
      </c>
      <c r="K57" s="77">
        <v>3524.5776150000002</v>
      </c>
      <c r="L57" s="78">
        <v>0</v>
      </c>
      <c r="M57" s="78">
        <v>0.1133</v>
      </c>
      <c r="N57" s="78">
        <v>1.84E-2</v>
      </c>
    </row>
    <row r="58" spans="2:14">
      <c r="B58" s="79" t="s">
        <v>649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221</v>
      </c>
      <c r="C59" t="s">
        <v>221</v>
      </c>
      <c r="D59" s="16"/>
      <c r="E59" s="16"/>
      <c r="F59" t="s">
        <v>221</v>
      </c>
      <c r="G59" t="s">
        <v>221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s="79" t="s">
        <v>920</v>
      </c>
      <c r="D60" s="16"/>
      <c r="E60" s="16"/>
      <c r="F60" s="16"/>
      <c r="G60" s="16"/>
      <c r="H60" s="81">
        <v>0</v>
      </c>
      <c r="J60" s="81">
        <v>0</v>
      </c>
      <c r="K60" s="81">
        <v>0</v>
      </c>
      <c r="M60" s="80">
        <v>0</v>
      </c>
      <c r="N60" s="80">
        <v>0</v>
      </c>
    </row>
    <row r="61" spans="2:14">
      <c r="B61" t="s">
        <v>221</v>
      </c>
      <c r="C61" t="s">
        <v>221</v>
      </c>
      <c r="D61" s="16"/>
      <c r="E61" s="16"/>
      <c r="F61" t="s">
        <v>221</v>
      </c>
      <c r="G61" t="s">
        <v>221</v>
      </c>
      <c r="H61" s="77">
        <v>0</v>
      </c>
      <c r="I61" s="77">
        <v>0</v>
      </c>
      <c r="K61" s="77">
        <v>0</v>
      </c>
      <c r="L61" s="78">
        <v>0</v>
      </c>
      <c r="M61" s="78">
        <v>0</v>
      </c>
      <c r="N61" s="78">
        <v>0</v>
      </c>
    </row>
    <row r="62" spans="2:14">
      <c r="B62" t="s">
        <v>228</v>
      </c>
      <c r="D62" s="16"/>
      <c r="E62" s="16"/>
      <c r="F62" s="16"/>
      <c r="G62" s="16"/>
    </row>
    <row r="63" spans="2:14">
      <c r="B63" t="s">
        <v>293</v>
      </c>
      <c r="D63" s="16"/>
      <c r="E63" s="16"/>
      <c r="F63" s="16"/>
      <c r="G63" s="16"/>
    </row>
    <row r="64" spans="2:14">
      <c r="B64" t="s">
        <v>294</v>
      </c>
      <c r="D64" s="16"/>
      <c r="E64" s="16"/>
      <c r="F64" s="16"/>
      <c r="G64" s="16"/>
    </row>
    <row r="65" spans="2:7">
      <c r="B65" t="s">
        <v>295</v>
      </c>
      <c r="D65" s="16"/>
      <c r="E65" s="16"/>
      <c r="F65" s="16"/>
      <c r="G65" s="16"/>
    </row>
    <row r="66" spans="2:7">
      <c r="B66" t="s">
        <v>296</v>
      </c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18438.04</v>
      </c>
      <c r="K11" s="7"/>
      <c r="L11" s="75">
        <v>278.11240409499999</v>
      </c>
      <c r="M11" s="7"/>
      <c r="N11" s="76">
        <v>1</v>
      </c>
      <c r="O11" s="76">
        <v>1.5E-3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18006.04</v>
      </c>
      <c r="L12" s="81">
        <v>12.44217364</v>
      </c>
      <c r="N12" s="80">
        <v>4.4699999999999997E-2</v>
      </c>
      <c r="O12" s="80">
        <v>1E-4</v>
      </c>
    </row>
    <row r="13" spans="2:65">
      <c r="B13" s="79" t="s">
        <v>955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956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18006.04</v>
      </c>
      <c r="L17" s="81">
        <v>12.44217364</v>
      </c>
      <c r="N17" s="80">
        <v>4.4699999999999997E-2</v>
      </c>
      <c r="O17" s="80">
        <v>1E-4</v>
      </c>
    </row>
    <row r="18" spans="2:15">
      <c r="B18" t="s">
        <v>957</v>
      </c>
      <c r="C18" t="s">
        <v>958</v>
      </c>
      <c r="D18" t="s">
        <v>100</v>
      </c>
      <c r="E18" t="s">
        <v>959</v>
      </c>
      <c r="F18" t="s">
        <v>870</v>
      </c>
      <c r="G18" t="s">
        <v>346</v>
      </c>
      <c r="H18" t="s">
        <v>207</v>
      </c>
      <c r="I18" t="s">
        <v>102</v>
      </c>
      <c r="J18" s="77">
        <v>18006.04</v>
      </c>
      <c r="K18" s="77">
        <v>69.099999999999994</v>
      </c>
      <c r="L18" s="77">
        <v>12.44217364</v>
      </c>
      <c r="M18" s="78">
        <v>1E-4</v>
      </c>
      <c r="N18" s="78">
        <v>4.4699999999999997E-2</v>
      </c>
      <c r="O18" s="78">
        <v>1E-4</v>
      </c>
    </row>
    <row r="19" spans="2:15">
      <c r="B19" s="79" t="s">
        <v>649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I20" t="s">
        <v>221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226</v>
      </c>
      <c r="C21" s="16"/>
      <c r="D21" s="16"/>
      <c r="E21" s="16"/>
      <c r="J21" s="81">
        <v>432</v>
      </c>
      <c r="L21" s="81">
        <v>265.67023045500002</v>
      </c>
      <c r="N21" s="80">
        <v>0.95530000000000004</v>
      </c>
      <c r="O21" s="80">
        <v>1.4E-3</v>
      </c>
    </row>
    <row r="22" spans="2:15">
      <c r="B22" s="79" t="s">
        <v>955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956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I25" t="s">
        <v>221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432</v>
      </c>
      <c r="L26" s="81">
        <v>265.67023045500002</v>
      </c>
      <c r="N26" s="80">
        <v>0.95530000000000004</v>
      </c>
      <c r="O26" s="80">
        <v>1.4E-3</v>
      </c>
    </row>
    <row r="27" spans="2:15">
      <c r="B27" t="s">
        <v>960</v>
      </c>
      <c r="C27" t="s">
        <v>961</v>
      </c>
      <c r="D27" t="s">
        <v>123</v>
      </c>
      <c r="E27" t="s">
        <v>962</v>
      </c>
      <c r="F27" t="s">
        <v>870</v>
      </c>
      <c r="G27" t="s">
        <v>221</v>
      </c>
      <c r="H27" t="s">
        <v>620</v>
      </c>
      <c r="I27" t="s">
        <v>106</v>
      </c>
      <c r="J27" s="77">
        <v>123</v>
      </c>
      <c r="K27" s="77">
        <v>18311</v>
      </c>
      <c r="L27" s="77">
        <v>79.256783069999997</v>
      </c>
      <c r="M27" s="78">
        <v>0</v>
      </c>
      <c r="N27" s="78">
        <v>0.28499999999999998</v>
      </c>
      <c r="O27" s="78">
        <v>4.0000000000000002E-4</v>
      </c>
    </row>
    <row r="28" spans="2:15">
      <c r="B28" t="s">
        <v>963</v>
      </c>
      <c r="C28" t="s">
        <v>964</v>
      </c>
      <c r="D28" t="s">
        <v>123</v>
      </c>
      <c r="E28" t="s">
        <v>965</v>
      </c>
      <c r="F28" t="s">
        <v>870</v>
      </c>
      <c r="G28" t="s">
        <v>221</v>
      </c>
      <c r="H28" t="s">
        <v>620</v>
      </c>
      <c r="I28" t="s">
        <v>106</v>
      </c>
      <c r="J28" s="77">
        <v>309</v>
      </c>
      <c r="K28" s="77">
        <v>17143.5</v>
      </c>
      <c r="L28" s="77">
        <v>186.41344738500001</v>
      </c>
      <c r="M28" s="78">
        <v>0</v>
      </c>
      <c r="N28" s="78">
        <v>0.67030000000000001</v>
      </c>
      <c r="O28" s="78">
        <v>1E-3</v>
      </c>
    </row>
    <row r="29" spans="2:15">
      <c r="B29" s="79" t="s">
        <v>649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221</v>
      </c>
      <c r="C30" t="s">
        <v>221</v>
      </c>
      <c r="D30" s="16"/>
      <c r="E30" s="16"/>
      <c r="F30" t="s">
        <v>221</v>
      </c>
      <c r="G30" t="s">
        <v>221</v>
      </c>
      <c r="I30" t="s">
        <v>221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228</v>
      </c>
      <c r="C31" s="16"/>
      <c r="D31" s="16"/>
      <c r="E31" s="16"/>
    </row>
    <row r="32" spans="2:15">
      <c r="B32" t="s">
        <v>293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16496</v>
      </c>
      <c r="H11" s="7"/>
      <c r="I11" s="75">
        <v>145.62699599999999</v>
      </c>
      <c r="J11" s="25"/>
      <c r="K11" s="76">
        <v>1</v>
      </c>
      <c r="L11" s="76">
        <v>8.0000000000000004E-4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16496</v>
      </c>
      <c r="I12" s="81">
        <v>145.62699599999999</v>
      </c>
      <c r="K12" s="80">
        <v>1</v>
      </c>
      <c r="L12" s="80">
        <v>8.0000000000000004E-4</v>
      </c>
    </row>
    <row r="13" spans="2:60">
      <c r="B13" s="79" t="s">
        <v>966</v>
      </c>
      <c r="D13" s="16"/>
      <c r="E13" s="16"/>
      <c r="G13" s="81">
        <v>16496</v>
      </c>
      <c r="I13" s="81">
        <v>145.62699599999999</v>
      </c>
      <c r="K13" s="80">
        <v>1</v>
      </c>
      <c r="L13" s="80">
        <v>8.0000000000000004E-4</v>
      </c>
    </row>
    <row r="14" spans="2:60">
      <c r="B14" t="s">
        <v>967</v>
      </c>
      <c r="C14" t="s">
        <v>968</v>
      </c>
      <c r="D14" t="s">
        <v>100</v>
      </c>
      <c r="E14" t="s">
        <v>524</v>
      </c>
      <c r="F14" t="s">
        <v>102</v>
      </c>
      <c r="G14" s="77">
        <v>7500</v>
      </c>
      <c r="H14" s="77">
        <v>1920</v>
      </c>
      <c r="I14" s="77">
        <v>144</v>
      </c>
      <c r="J14" s="78">
        <v>3.8E-3</v>
      </c>
      <c r="K14" s="78">
        <v>0.98880000000000001</v>
      </c>
      <c r="L14" s="78">
        <v>8.0000000000000004E-4</v>
      </c>
    </row>
    <row r="15" spans="2:60">
      <c r="B15" t="s">
        <v>969</v>
      </c>
      <c r="C15" t="s">
        <v>970</v>
      </c>
      <c r="D15" t="s">
        <v>100</v>
      </c>
      <c r="E15" t="s">
        <v>813</v>
      </c>
      <c r="F15" t="s">
        <v>106</v>
      </c>
      <c r="G15" s="77">
        <v>3400</v>
      </c>
      <c r="H15" s="77">
        <v>23</v>
      </c>
      <c r="I15" s="77">
        <v>0.78200000000000003</v>
      </c>
      <c r="J15" s="78">
        <v>1E-3</v>
      </c>
      <c r="K15" s="78">
        <v>5.4000000000000003E-3</v>
      </c>
      <c r="L15" s="78">
        <v>0</v>
      </c>
    </row>
    <row r="16" spans="2:60">
      <c r="B16" t="s">
        <v>971</v>
      </c>
      <c r="C16" t="s">
        <v>972</v>
      </c>
      <c r="D16" t="s">
        <v>100</v>
      </c>
      <c r="E16" t="s">
        <v>973</v>
      </c>
      <c r="F16" t="s">
        <v>102</v>
      </c>
      <c r="G16" s="77">
        <v>5596</v>
      </c>
      <c r="H16" s="77">
        <v>15.1</v>
      </c>
      <c r="I16" s="77">
        <v>0.84499599999999997</v>
      </c>
      <c r="J16" s="78">
        <v>5.7000000000000002E-3</v>
      </c>
      <c r="K16" s="78">
        <v>5.7999999999999996E-3</v>
      </c>
      <c r="L16" s="78">
        <v>0</v>
      </c>
    </row>
    <row r="17" spans="2:12">
      <c r="B17" s="79" t="s">
        <v>226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974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221</v>
      </c>
      <c r="C19" t="s">
        <v>221</v>
      </c>
      <c r="D19" s="16"/>
      <c r="E19" t="s">
        <v>221</v>
      </c>
      <c r="F19" t="s">
        <v>221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228</v>
      </c>
      <c r="D20" s="16"/>
      <c r="E20" s="16"/>
    </row>
    <row r="21" spans="2:12">
      <c r="B21" t="s">
        <v>293</v>
      </c>
      <c r="D21" s="16"/>
      <c r="E21" s="16"/>
    </row>
    <row r="22" spans="2:12">
      <c r="B22" t="s">
        <v>294</v>
      </c>
      <c r="D22" s="16"/>
      <c r="E22" s="16"/>
    </row>
    <row r="23" spans="2:12">
      <c r="B23" t="s">
        <v>295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222528-0D28-4830-BFB5-72A9FD2A3F9E}"/>
</file>

<file path=customXml/itemProps2.xml><?xml version="1.0" encoding="utf-8"?>
<ds:datastoreItem xmlns:ds="http://schemas.openxmlformats.org/officeDocument/2006/customXml" ds:itemID="{543AD81D-ED74-4159-846D-AF12BEDFE476}"/>
</file>

<file path=customXml/itemProps3.xml><?xml version="1.0" encoding="utf-8"?>
<ds:datastoreItem xmlns:ds="http://schemas.openxmlformats.org/officeDocument/2006/customXml" ds:itemID="{A6908E2F-3F9E-40BA-A35D-F16FAB5B13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2023-01-24T12:23:06Z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