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2023\נכס בודד 31.12.23\"/>
    </mc:Choice>
  </mc:AlternateContent>
  <bookViews>
    <workbookView xWindow="0" yWindow="105" windowWidth="24240" windowHeight="12585" firstSheet="2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7" i="16" l="1"/>
  <c r="K16" i="16"/>
  <c r="C37" i="1" l="1"/>
  <c r="J15" i="2"/>
  <c r="J11" i="26"/>
  <c r="I14" i="26"/>
  <c r="I11" i="26" s="1"/>
  <c r="J19" i="26" s="1"/>
  <c r="K19" i="26"/>
  <c r="J13" i="2" l="1"/>
  <c r="J12" i="2" s="1"/>
  <c r="J11" i="2" l="1"/>
  <c r="C43" i="1"/>
  <c r="C11" i="27"/>
  <c r="C29" i="27"/>
  <c r="C12" i="27"/>
  <c r="C11" i="1" l="1"/>
  <c r="K34" i="2"/>
  <c r="K32" i="2"/>
  <c r="K30" i="2"/>
  <c r="K28" i="2"/>
  <c r="K26" i="2"/>
  <c r="K24" i="2"/>
  <c r="K22" i="2"/>
  <c r="K20" i="2"/>
  <c r="K18" i="2"/>
  <c r="K16" i="2"/>
  <c r="K14" i="2"/>
  <c r="K35" i="2"/>
  <c r="K33" i="2"/>
  <c r="K31" i="2"/>
  <c r="K29" i="2"/>
  <c r="K27" i="2"/>
  <c r="K25" i="2"/>
  <c r="K23" i="2"/>
  <c r="K21" i="2"/>
  <c r="K19" i="2"/>
  <c r="K17" i="2"/>
  <c r="K15" i="2"/>
  <c r="K13" i="2"/>
  <c r="K11" i="2"/>
  <c r="K12" i="2"/>
  <c r="C42" i="1" l="1"/>
  <c r="D11" i="1"/>
  <c r="D42" i="1" l="1"/>
  <c r="K11" i="26"/>
  <c r="D35" i="1"/>
  <c r="D27" i="1"/>
  <c r="D19" i="1"/>
  <c r="D15" i="1"/>
  <c r="D34" i="1"/>
  <c r="D26" i="1"/>
  <c r="D18" i="1"/>
  <c r="D14" i="1"/>
  <c r="L35" i="2"/>
  <c r="L33" i="2"/>
  <c r="L31" i="2"/>
  <c r="L29" i="2"/>
  <c r="L27" i="2"/>
  <c r="L25" i="2"/>
  <c r="L23" i="2"/>
  <c r="L21" i="2"/>
  <c r="L19" i="2"/>
  <c r="L17" i="2"/>
  <c r="L15" i="2"/>
  <c r="D40" i="1"/>
  <c r="D31" i="1"/>
  <c r="D22" i="1"/>
  <c r="D17" i="1"/>
  <c r="D13" i="1"/>
  <c r="D39" i="1"/>
  <c r="D30" i="1"/>
  <c r="D21" i="1"/>
  <c r="D16" i="1"/>
  <c r="L34" i="2"/>
  <c r="L32" i="2"/>
  <c r="L30" i="2"/>
  <c r="L28" i="2"/>
  <c r="L26" i="2"/>
  <c r="L24" i="2"/>
  <c r="L22" i="2"/>
  <c r="L20" i="2"/>
  <c r="L18" i="2"/>
  <c r="L16" i="2"/>
  <c r="L14" i="2"/>
  <c r="L13" i="2"/>
  <c r="D36" i="1"/>
  <c r="D29" i="1"/>
  <c r="D24" i="1"/>
  <c r="D41" i="1"/>
  <c r="D33" i="1"/>
  <c r="L12" i="2"/>
  <c r="D28" i="1"/>
  <c r="D20" i="1"/>
  <c r="D37" i="1"/>
  <c r="D32" i="1"/>
  <c r="D25" i="1"/>
  <c r="L11" i="2"/>
</calcChain>
</file>

<file path=xl/sharedStrings.xml><?xml version="1.0" encoding="utf-8"?>
<sst xmlns="http://schemas.openxmlformats.org/spreadsheetml/2006/main" count="4465" uniqueCount="1238">
  <si>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</si>
  <si>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</si>
  <si>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</si>
  <si>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</si>
  <si>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</si>
  <si>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</si>
  <si>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</si>
  <si>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</si>
  <si>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</si>
  <si>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</si>
  <si>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</si>
  <si>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</si>
  <si>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</si>
  <si>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</si>
  <si>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</si>
  <si>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</si>
  <si>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</si>
  <si>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</si>
  <si>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</si>
  <si>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</si>
  <si>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</si>
  <si>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</si>
  <si>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</si>
  <si>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</si>
  <si>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</si>
  <si>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</si>
  <si>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</si>
  <si>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</si>
  <si>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</si>
  <si>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</si>
  <si>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</si>
  <si>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</si>
  <si>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</si>
  <si>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</si>
  <si>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</si>
  <si>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</si>
  <si>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</si>
  <si>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</si>
  <si>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</si>
  <si>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</si>
  <si>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</si>
  <si>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</si>
  <si>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</si>
  <si>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</si>
  <si>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</si>
  <si>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</si>
  <si>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</si>
  <si>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</si>
  <si>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</si>
  <si>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</si>
  <si>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</si>
  <si>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</si>
  <si>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</si>
  <si>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</si>
  <si>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</si>
  <si>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</si>
  <si>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</si>
  <si>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</si>
  <si>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</si>
  <si>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</si>
  <si>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</si>
  <si>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</si>
  <si>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</si>
  <si>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</si>
  <si>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</si>
  <si>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</si>
  <si>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</si>
  <si>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</si>
  <si>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</si>
  <si>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</si>
  <si>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</si>
  <si>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</si>
  <si>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</si>
  <si>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</si>
  <si>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</si>
  <si>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</si>
  <si>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</si>
  <si>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</si>
  <si>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</si>
  <si>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</si>
  <si>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</si>
  <si>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</si>
  <si>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</si>
  <si>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</si>
  <si>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</si>
  <si>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</si>
  <si>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</si>
  <si>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</si>
  <si>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</si>
  <si>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</si>
  <si>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</si>
  <si>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</si>
  <si>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</si>
  <si>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</si>
  <si>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</si>
  <si>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</si>
  <si>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</si>
  <si>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</si>
  <si>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</si>
  <si>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</si>
  <si>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</si>
  <si>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</si>
  <si>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</si>
  <si>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</si>
  <si>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</si>
  <si>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</si>
  <si>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</si>
  <si>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</si>
  <si>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</si>
  <si>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</si>
  <si>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</si>
  <si>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</si>
  <si>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</si>
  <si>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</si>
  <si>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</si>
  <si>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</si>
  <si>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</si>
  <si>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</si>
  <si>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</si>
  <si>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</si>
  <si>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</si>
  <si>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</si>
  <si>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</si>
  <si>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</si>
  <si>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</si>
  <si>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</si>
  <si>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</si>
  <si>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</si>
  <si>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</si>
  <si>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</si>
  <si>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</si>
  <si>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</si>
  <si>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</si>
  <si>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</si>
  <si>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</si>
  <si>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</si>
  <si>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</si>
  <si>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</si>
  <si>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</si>
  <si>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</si>
  <si>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</si>
  <si>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</si>
  <si>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</si>
  <si>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</si>
  <si>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</si>
  <si>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</si>
  <si>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</si>
  <si>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</si>
  <si>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</si>
  <si>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</si>
  <si>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</si>
  <si>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</si>
  <si>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</si>
  <si>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</si>
  <si>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</si>
  <si>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</si>
  <si>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</si>
  <si>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</si>
  <si>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</si>
  <si>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</si>
  <si>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</si>
  <si>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</si>
  <si>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</si>
  <si>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</si>
  <si>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</si>
  <si>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</si>
  <si>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</si>
  <si>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</si>
  <si>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</si>
  <si>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</si>
  <si>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</si>
  <si>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</si>
  <si>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</si>
  <si>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</si>
  <si>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</si>
  <si>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</si>
  <si>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</si>
  <si>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</si>
  <si>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</si>
  <si>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</si>
  <si>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</si>
  <si>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</si>
  <si>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</si>
  <si>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</si>
  <si>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</si>
  <si>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</si>
  <si>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</si>
  <si>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</si>
  <si>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</si>
  <si>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</si>
  <si>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</si>
  <si>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</si>
  <si>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</si>
  <si>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</si>
  <si>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</si>
  <si>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</si>
  <si>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</si>
  <si>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</si>
  <si>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הכשרה למקבלי קצבה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</si>
  <si>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</si>
  <si>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</si>
  <si>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</si>
  <si>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</si>
  <si>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</si>
  <si>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</si>
  <si>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</si>
  <si>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</si>
  <si>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</si>
  <si>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</si>
  <si>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</si>
  <si>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</si>
  <si>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</si>
  <si>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</si>
  <si>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</si>
  <si>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</si>
  <si>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</si>
  <si>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</si>
  <si>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</si>
  <si>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</si>
  <si>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</si>
  <si>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</si>
  <si>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</si>
  <si>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</si>
  <si>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</si>
  <si>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</si>
  <si>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</si>
  <si>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</si>
  <si>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</si>
  <si>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</si>
  <si>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</si>
  <si>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</si>
  <si>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</si>
  <si>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</si>
  <si>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</si>
  <si>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01/06/23</t>
  </si>
  <si>
    <t>ממשל צמודה 0529- האוצר - ממשלתית צמודה</t>
  </si>
  <si>
    <t>1157023</t>
  </si>
  <si>
    <t>21/02/23</t>
  </si>
  <si>
    <t>ממשל צמודה 0726- האוצר - ממשלתית צמודה</t>
  </si>
  <si>
    <t>1169564</t>
  </si>
  <si>
    <t>24/05/23</t>
  </si>
  <si>
    <t>ממשל צמודה 1025- האוצר - ממשלתית צמודה</t>
  </si>
  <si>
    <t>1135912</t>
  </si>
  <si>
    <t>28/09/23</t>
  </si>
  <si>
    <t>ממשל צמודה 1131- האוצר - ממשלתית צמודה</t>
  </si>
  <si>
    <t>1172220</t>
  </si>
  <si>
    <t>07/06/23</t>
  </si>
  <si>
    <t>ממשלתי צמוד 0527- האוצר - ממשלתית צמודה</t>
  </si>
  <si>
    <t>1140847</t>
  </si>
  <si>
    <t>30/10/23</t>
  </si>
  <si>
    <t>סה"כ לא צמודות</t>
  </si>
  <si>
    <t>סה"כ מלווה קצר מועד</t>
  </si>
  <si>
    <t>מ.ק.מ.  214- בנק ישראל- מק"מ</t>
  </si>
  <si>
    <t>8240210</t>
  </si>
  <si>
    <t>מ.ק.מ.  914- בנק ישראל- מק"מ</t>
  </si>
  <si>
    <t>8240913</t>
  </si>
  <si>
    <t>מ.ק.מ. 114- בנק ישראל- מק"מ</t>
  </si>
  <si>
    <t>8240111</t>
  </si>
  <si>
    <t>03/01/23</t>
  </si>
  <si>
    <t>מ.ק.מ. 314- בנק ישראל- מק"מ</t>
  </si>
  <si>
    <t>8240319</t>
  </si>
  <si>
    <t>29/03/23</t>
  </si>
  <si>
    <t>מ.ק.מ. 414- בנק ישראל- מק"מ</t>
  </si>
  <si>
    <t>8240418</t>
  </si>
  <si>
    <t>04/04/23</t>
  </si>
  <si>
    <t>מ.ק.מ. 714- בנק ישראל- מק"מ</t>
  </si>
  <si>
    <t>8240715</t>
  </si>
  <si>
    <t>11/09/23</t>
  </si>
  <si>
    <t>מ.ק.מ. 814- בנק ישראל- מק"מ</t>
  </si>
  <si>
    <t>8240814</t>
  </si>
  <si>
    <t>סה"כ שחר</t>
  </si>
  <si>
    <t>ממשל שקלי 0226</t>
  </si>
  <si>
    <t>1174697</t>
  </si>
  <si>
    <t>05/12/23</t>
  </si>
  <si>
    <t>ממשל שקלי 1024- האוצר - ממשלתית שקלית</t>
  </si>
  <si>
    <t>1175777</t>
  </si>
  <si>
    <t>18/10/22</t>
  </si>
  <si>
    <t>ממשל שקלית 0229- האוצר - ממשלתית שקלית</t>
  </si>
  <si>
    <t>1194802</t>
  </si>
  <si>
    <t>28/12/23</t>
  </si>
  <si>
    <t>ממשל שקלית 0327</t>
  </si>
  <si>
    <t>1139344</t>
  </si>
  <si>
    <t>30/11/23</t>
  </si>
  <si>
    <t>ממשל שקלית 0330- האוצר - ממשלתית שקלית</t>
  </si>
  <si>
    <t>1160985</t>
  </si>
  <si>
    <t>11/12/23</t>
  </si>
  <si>
    <t>ממשל שקלית 0347</t>
  </si>
  <si>
    <t>1140193</t>
  </si>
  <si>
    <t>12/01/23</t>
  </si>
  <si>
    <t>ממשל שקלית 0928</t>
  </si>
  <si>
    <t>1150879</t>
  </si>
  <si>
    <t>15/11/23</t>
  </si>
  <si>
    <t>ממשלתי 0324- האוצר - ממשלתית שקלית</t>
  </si>
  <si>
    <t>1130848</t>
  </si>
  <si>
    <t>ממשלתי 0825- האוצר - ממשלתית שקלית</t>
  </si>
  <si>
    <t>1135557</t>
  </si>
  <si>
    <t>23/04/23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</si>
  <si>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</si>
  <si>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</si>
  <si>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</si>
  <si>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</si>
  <si>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</si>
  <si>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ממשלת משתנה 1130- האוצר - ממשלתית משתנה</t>
  </si>
  <si>
    <t>1166552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</si>
  <si>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</si>
  <si>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</si>
  <si>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</si>
  <si>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</si>
  <si>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</si>
  <si>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</si>
  <si>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</si>
  <si>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</si>
  <si>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</si>
  <si>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</si>
  <si>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</si>
  <si>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 מנ אגח טו- דיסקונט מנפיקים</t>
  </si>
  <si>
    <t>7480304</t>
  </si>
  <si>
    <t>520029935</t>
  </si>
  <si>
    <t>בנקים</t>
  </si>
  <si>
    <t>01/11/23</t>
  </si>
  <si>
    <t>לאומי   אגח 179- לאומי</t>
  </si>
  <si>
    <t>6040372</t>
  </si>
  <si>
    <t>520018078</t>
  </si>
  <si>
    <t>23/02/23</t>
  </si>
  <si>
    <t>לאומי אגח 182- לאומי</t>
  </si>
  <si>
    <t>6040539</t>
  </si>
  <si>
    <t>10/01/23</t>
  </si>
  <si>
    <t>מז טפ הנ אגח 64- מזרחי טפחות הנפ</t>
  </si>
  <si>
    <t>2310555</t>
  </si>
  <si>
    <t>520032046</t>
  </si>
  <si>
    <t>11/04/22</t>
  </si>
  <si>
    <t>מזרחי הנפקות אג"ח 49- מזרחי טפחות הנפ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</si>
  <si>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</si>
  <si>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</si>
  <si>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</si>
  <si>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</si>
  <si>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</si>
  <si>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</si>
  <si>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</si>
  <si>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נמלי ישראל אג "ח א- נמלי ישראל</t>
  </si>
  <si>
    <t>1145564</t>
  </si>
  <si>
    <t>513569780</t>
  </si>
  <si>
    <t>נדלן מניב בישראל</t>
  </si>
  <si>
    <t>פועלים  אגח 200- פועלים</t>
  </si>
  <si>
    <t>6620496</t>
  </si>
  <si>
    <t>520000118</t>
  </si>
  <si>
    <t>15/03/22</t>
  </si>
  <si>
    <t>פועלים  אגח 201- פועלים</t>
  </si>
  <si>
    <t>1191345</t>
  </si>
  <si>
    <t>29/11/22</t>
  </si>
  <si>
    <t>פועלים  אגח 203- פועלים</t>
  </si>
  <si>
    <t>1199868</t>
  </si>
  <si>
    <t>בלומברג</t>
  </si>
  <si>
    <t>27/09/23</t>
  </si>
  <si>
    <t>חשמל     אגח 29- חשמל</t>
  </si>
  <si>
    <t>6000236</t>
  </si>
  <si>
    <t>520000472</t>
  </si>
  <si>
    <t>אנרגיה</t>
  </si>
  <si>
    <t>Aa1.il</t>
  </si>
  <si>
    <t>06/03/23</t>
  </si>
  <si>
    <t>חשמל  אג"ח 31- חשמל</t>
  </si>
  <si>
    <t>6000285</t>
  </si>
  <si>
    <t>28/11/22</t>
  </si>
  <si>
    <t>חשמל אג27</t>
  </si>
  <si>
    <t>6000210</t>
  </si>
  <si>
    <t>נתיבי הגז אג"ח ד- נתיבי הגז</t>
  </si>
  <si>
    <t>1147503</t>
  </si>
  <si>
    <t>513436394</t>
  </si>
  <si>
    <t>25/05/22</t>
  </si>
  <si>
    <t>עזריאלי  אגח ז- עזריאלי קבוצה</t>
  </si>
  <si>
    <t>1178672</t>
  </si>
  <si>
    <t>510960719</t>
  </si>
  <si>
    <t>ilAA+</t>
  </si>
  <si>
    <t>21/07/21</t>
  </si>
  <si>
    <t>עזריאלי אג"ח ד</t>
  </si>
  <si>
    <t>1138650</t>
  </si>
  <si>
    <t>22/12/20</t>
  </si>
  <si>
    <t>עזריאלי אגח ח- עזריאלי קבוצה</t>
  </si>
  <si>
    <t>1178680</t>
  </si>
  <si>
    <t>27/04/22</t>
  </si>
  <si>
    <t>אלרוב נדלן אגחו- אלרוב נדל"ן</t>
  </si>
  <si>
    <t>3870185</t>
  </si>
  <si>
    <t>520038894</t>
  </si>
  <si>
    <t>נדלן מניב בחו"ל</t>
  </si>
  <si>
    <t>ilAA</t>
  </si>
  <si>
    <t>28/11/21</t>
  </si>
  <si>
    <t>ארפורט אג 9- איירפורט סיטי</t>
  </si>
  <si>
    <t>1160944</t>
  </si>
  <si>
    <t>511659401</t>
  </si>
  <si>
    <t>10/05/23</t>
  </si>
  <si>
    <t>ארפורט סיטי אג"ח 5- איירפורט סיטי</t>
  </si>
  <si>
    <t>1133487</t>
  </si>
  <si>
    <t>23/12/20</t>
  </si>
  <si>
    <t>גב ים  אגח 9</t>
  </si>
  <si>
    <t>7590219</t>
  </si>
  <si>
    <t>520001736</t>
  </si>
  <si>
    <t>06/11/23</t>
  </si>
  <si>
    <t>גב ים אגח י- גב ים</t>
  </si>
  <si>
    <t>7590284</t>
  </si>
  <si>
    <t>12/04/22</t>
  </si>
  <si>
    <t>מבני תעש  אגח כ- מבנה</t>
  </si>
  <si>
    <t>2260495</t>
  </si>
  <si>
    <t>520024126</t>
  </si>
  <si>
    <t>26/12/18</t>
  </si>
  <si>
    <t>מליסרון אגח כ- מליסרון</t>
  </si>
  <si>
    <t>3230422</t>
  </si>
  <si>
    <t>520037789</t>
  </si>
  <si>
    <t>17/08/21</t>
  </si>
  <si>
    <t>פועלים הת נד יא- פועלים</t>
  </si>
  <si>
    <t>IL0012014663</t>
  </si>
  <si>
    <t>07/12/23</t>
  </si>
  <si>
    <t>ריט אג"ח 4- 1 ריט</t>
  </si>
  <si>
    <t>1129899</t>
  </si>
  <si>
    <t>513821488</t>
  </si>
  <si>
    <t>27/02/19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</si>
  <si>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</si>
  <si>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</si>
  <si>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</si>
  <si>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</si>
  <si>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</si>
  <si>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</si>
  <si>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</si>
  <si>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</si>
  <si>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</si>
  <si>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</si>
  <si>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23/01/18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</si>
  <si>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</si>
  <si>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</si>
  <si>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</si>
  <si>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</si>
  <si>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</si>
  <si>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</si>
  <si>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</si>
  <si>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</si>
  <si>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</si>
  <si>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</si>
  <si>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</si>
  <si>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רבוע נדלן אגח ו- רבוע כחול נדל"ן</t>
  </si>
  <si>
    <t>1140607</t>
  </si>
  <si>
    <t>513765859</t>
  </si>
  <si>
    <t>08/12/20</t>
  </si>
  <si>
    <t>אזורים אג15- אזורים</t>
  </si>
  <si>
    <t>7150451</t>
  </si>
  <si>
    <t>520025990</t>
  </si>
  <si>
    <t>בנייה</t>
  </si>
  <si>
    <t>A1.il</t>
  </si>
  <si>
    <t>גירון  אגח ח- גירון פיתוח</t>
  </si>
  <si>
    <t>1183151</t>
  </si>
  <si>
    <t>520044520</t>
  </si>
  <si>
    <t>30/03/22</t>
  </si>
  <si>
    <t>מגה אור  אגח  י- מגה אור</t>
  </si>
  <si>
    <t>1178367</t>
  </si>
  <si>
    <t>513257873</t>
  </si>
  <si>
    <t>ilA+</t>
  </si>
  <si>
    <t>12/07/21</t>
  </si>
  <si>
    <t>מימון ישיר אגחג</t>
  </si>
  <si>
    <t>1171214</t>
  </si>
  <si>
    <t>513893123</t>
  </si>
  <si>
    <t>אשראי חוץ בנקאי</t>
  </si>
  <si>
    <t>פז נפט    אגח ז- פז נפט</t>
  </si>
  <si>
    <t>1142595</t>
  </si>
  <si>
    <t>510216054</t>
  </si>
  <si>
    <t>אדגר אג"ח 9- אדגר השקעות</t>
  </si>
  <si>
    <t>1820190</t>
  </si>
  <si>
    <t>520035171</t>
  </si>
  <si>
    <t>A2.il</t>
  </si>
  <si>
    <t>אדגר אגח יב- אדגר השקעות</t>
  </si>
  <si>
    <t>1820331</t>
  </si>
  <si>
    <t>10/01/22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</si>
  <si>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</si>
  <si>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</si>
  <si>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</si>
  <si>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</si>
  <si>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</si>
  <si>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</si>
  <si>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</si>
  <si>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</si>
  <si>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27/12/21</t>
  </si>
  <si>
    <t>אשטרום קב אגח ה- אשטרום קבוצה</t>
  </si>
  <si>
    <t>1199579</t>
  </si>
  <si>
    <t>דלק נכסים אגח א- דלק ישראל נכסים</t>
  </si>
  <si>
    <t>1196179</t>
  </si>
  <si>
    <t>516378643</t>
  </si>
  <si>
    <t>28/05/23</t>
  </si>
  <si>
    <t>נכסים ובנ אגח י- נכסים ובנין</t>
  </si>
  <si>
    <t>1193630</t>
  </si>
  <si>
    <t>520025438</t>
  </si>
  <si>
    <t>19/02/23</t>
  </si>
  <si>
    <t>שיכון ובינוי אג 9- שיכון ובינוי</t>
  </si>
  <si>
    <t>1167386</t>
  </si>
  <si>
    <t>520036104</t>
  </si>
  <si>
    <t>שיכון ובינוי אג6- שיכון ובינוי</t>
  </si>
  <si>
    <t>1129733</t>
  </si>
  <si>
    <t>27/02/23</t>
  </si>
  <si>
    <t>שיכון ובינוי אג8- שיכון ובינוי</t>
  </si>
  <si>
    <t>1135888</t>
  </si>
  <si>
    <t>07/12/22</t>
  </si>
  <si>
    <t>אספן גרופ אגח ט- אספן גרופ</t>
  </si>
  <si>
    <t>3130424</t>
  </si>
  <si>
    <t>520037540</t>
  </si>
  <si>
    <t>ilA-</t>
  </si>
  <si>
    <t>19/10/21</t>
  </si>
  <si>
    <t>דליה אגח א- דליה אנרגיה</t>
  </si>
  <si>
    <t>1184951</t>
  </si>
  <si>
    <t>516269248</t>
  </si>
  <si>
    <t>A3.il</t>
  </si>
  <si>
    <t>13/03/22</t>
  </si>
  <si>
    <t>הכשרת הישוב אגח 23- הכשרת הישוב</t>
  </si>
  <si>
    <t>6120323</t>
  </si>
  <si>
    <t>520020116</t>
  </si>
  <si>
    <t>21/06/21</t>
  </si>
  <si>
    <t>נמלי ישראל אג"ח ג- נמלי ישראל</t>
  </si>
  <si>
    <t>1145580</t>
  </si>
  <si>
    <t>18/11/21</t>
  </si>
  <si>
    <t>פועלים  אגח 101- פועלים</t>
  </si>
  <si>
    <t>1191337</t>
  </si>
  <si>
    <t>שטראוס    אגח ה- שטראוס גרופ</t>
  </si>
  <si>
    <t>7460389</t>
  </si>
  <si>
    <t>520003781</t>
  </si>
  <si>
    <t>מזון</t>
  </si>
  <si>
    <t>24/05/22</t>
  </si>
  <si>
    <t>אלביט מע' אגח ב- אלביט מערכות</t>
  </si>
  <si>
    <t>1178235</t>
  </si>
  <si>
    <t>520043027</t>
  </si>
  <si>
    <t>ביטחוניות</t>
  </si>
  <si>
    <t>אמות אגח ז- אמות</t>
  </si>
  <si>
    <t>1162866</t>
  </si>
  <si>
    <t>520026683</t>
  </si>
  <si>
    <t>20/11/22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</si>
  <si>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</si>
  <si>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</si>
  <si>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</si>
  <si>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</si>
  <si>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</si>
  <si>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</si>
  <si>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</si>
  <si>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</si>
  <si>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</si>
  <si>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אלוני חץ אג10- אלוני חץ</t>
  </si>
  <si>
    <t>3900362</t>
  </si>
  <si>
    <t>520038506</t>
  </si>
  <si>
    <t>08/11/23</t>
  </si>
  <si>
    <t>אלוני חץ אגח יג- אלוני חץ</t>
  </si>
  <si>
    <t>1189406</t>
  </si>
  <si>
    <t>12/09/22</t>
  </si>
  <si>
    <t>בזק       אגח 9</t>
  </si>
  <si>
    <t>2300176</t>
  </si>
  <si>
    <t>520031931</t>
  </si>
  <si>
    <t>15/03/20</t>
  </si>
  <si>
    <t>כללביט אגח  י- כללביט</t>
  </si>
  <si>
    <t>1136068</t>
  </si>
  <si>
    <t>513754069</t>
  </si>
  <si>
    <t>ביטוח</t>
  </si>
  <si>
    <t>23/03/20</t>
  </si>
  <si>
    <t>אלון רבוע אגח ו- אלון רבוע כחול</t>
  </si>
  <si>
    <t>1169127</t>
  </si>
  <si>
    <t>520042847</t>
  </si>
  <si>
    <t>השקעה ואחזקות</t>
  </si>
  <si>
    <t>20/04/21</t>
  </si>
  <si>
    <t>בזן  אגח י'- בתי זיקוק</t>
  </si>
  <si>
    <t>2590511</t>
  </si>
  <si>
    <t>520036658</t>
  </si>
  <si>
    <t>09/03/20</t>
  </si>
  <si>
    <t>דמרי אג"ח 8- דמרי</t>
  </si>
  <si>
    <t>1153725</t>
  </si>
  <si>
    <t>511399388</t>
  </si>
  <si>
    <t>דמרי אגח ט</t>
  </si>
  <si>
    <t>1168368</t>
  </si>
  <si>
    <t>09/09/20</t>
  </si>
  <si>
    <t>חברה לישראל אגח 15- חברה לישראל</t>
  </si>
  <si>
    <t>5760327</t>
  </si>
  <si>
    <t>520028010</t>
  </si>
  <si>
    <t>06/10/22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</si>
  <si>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</si>
  <si>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</si>
  <si>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</si>
  <si>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</si>
  <si>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</si>
  <si>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</si>
  <si>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</si>
  <si>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</si>
  <si>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</si>
  <si>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</si>
  <si>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</si>
  <si>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</si>
  <si>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</si>
  <si>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</si>
  <si>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</si>
  <si>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</si>
  <si>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</si>
  <si>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</si>
  <si>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</si>
  <si>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</si>
  <si>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אפי נכסים אגח יב- אפי נכסים</t>
  </si>
  <si>
    <t>1173764</t>
  </si>
  <si>
    <t>510560188</t>
  </si>
  <si>
    <t>09/03/21</t>
  </si>
  <si>
    <t>אפריקה מג אגח ה- אפריקה מגורים</t>
  </si>
  <si>
    <t>1162825</t>
  </si>
  <si>
    <t>520034760</t>
  </si>
  <si>
    <t>12/12/22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</si>
  <si>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</si>
  <si>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</si>
  <si>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</si>
  <si>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</si>
  <si>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</si>
  <si>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</si>
  <si>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דור אלון  אגח ז- דור אלון</t>
  </si>
  <si>
    <t>1157700</t>
  </si>
  <si>
    <t>520043878</t>
  </si>
  <si>
    <t>02/11/23</t>
  </si>
  <si>
    <t>נכסים ובנין אגח ט- נכסים ובנין</t>
  </si>
  <si>
    <t>6990212</t>
  </si>
  <si>
    <t>או.פי.סי  אגח ג- או.פי.סי אנרגיה</t>
  </si>
  <si>
    <t>1180355</t>
  </si>
  <si>
    <t>514401702</t>
  </si>
  <si>
    <t>אקרו אג"ח א'- אקרו קבוצה</t>
  </si>
  <si>
    <t>1188572</t>
  </si>
  <si>
    <t>511996803</t>
  </si>
  <si>
    <t>17/08/22</t>
  </si>
  <si>
    <t>בית זיקוק אגח 2- בית זיקוק אשדוד</t>
  </si>
  <si>
    <t>1199488</t>
  </si>
  <si>
    <t>513775163</t>
  </si>
  <si>
    <t>14/09/23</t>
  </si>
  <si>
    <t>צמח המרמן אגח ו- צמח המרמן</t>
  </si>
  <si>
    <t>1158633</t>
  </si>
  <si>
    <t>512531203</t>
  </si>
  <si>
    <t>Baa1.il</t>
  </si>
  <si>
    <t>03/07/19</t>
  </si>
  <si>
    <t>צמח המרמן אגח ז- צמח המרמן</t>
  </si>
  <si>
    <t>1186402</t>
  </si>
  <si>
    <t>12/05/22</t>
  </si>
  <si>
    <t>אלומיי    אגח ה- אלומיי קפיטל</t>
  </si>
  <si>
    <t>1193275</t>
  </si>
  <si>
    <t>520039868</t>
  </si>
  <si>
    <t>לא מדורג</t>
  </si>
  <si>
    <t>01/02/23</t>
  </si>
  <si>
    <t>ישראמקו אג1- ישראמקו יהש</t>
  </si>
  <si>
    <t>2320174</t>
  </si>
  <si>
    <t>550010003</t>
  </si>
  <si>
    <t>חיפושי נפט וגז</t>
  </si>
  <si>
    <t>16/05/23</t>
  </si>
  <si>
    <t>סאפיינס   אגח ב- סאפיינס</t>
  </si>
  <si>
    <t>1141936</t>
  </si>
  <si>
    <t>53368</t>
  </si>
  <si>
    <t>14/09/17</t>
  </si>
  <si>
    <t>שמוס  אג"ח א- שמוס</t>
  </si>
  <si>
    <t>1155951</t>
  </si>
  <si>
    <t>11111116</t>
  </si>
  <si>
    <t>29/09/20</t>
  </si>
  <si>
    <t>בזן       אגח ט- בתי זיקוק</t>
  </si>
  <si>
    <t>2590461</t>
  </si>
  <si>
    <t>27/04/17</t>
  </si>
  <si>
    <t>חברה לישראל אג"ח 13</t>
  </si>
  <si>
    <t>5760269</t>
  </si>
  <si>
    <t>תמר פטרו  אגח א- תמר פטרוליום</t>
  </si>
  <si>
    <t>1141332</t>
  </si>
  <si>
    <t>515334662</t>
  </si>
  <si>
    <t>20/10/21</t>
  </si>
  <si>
    <t>סה"כ אחר</t>
  </si>
  <si>
    <t>TEVA 6.75 1/03/28</t>
  </si>
  <si>
    <t>US88167AAK79</t>
  </si>
  <si>
    <t>NYSE</t>
  </si>
  <si>
    <t>520013954</t>
  </si>
  <si>
    <t>Pharma &amp; Biotechnology</t>
  </si>
  <si>
    <t>BB-</t>
  </si>
  <si>
    <t>S&amp;P</t>
  </si>
  <si>
    <t>28/07/22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</si>
  <si>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</si>
  <si>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</si>
  <si>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</si>
  <si>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</si>
  <si>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</si>
  <si>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</si>
  <si>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</si>
  <si>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</si>
  <si>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</si>
  <si>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</si>
  <si>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</si>
  <si>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</si>
  <si>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אנלייט אנרגיה- אנלייט אנרגיה</t>
  </si>
  <si>
    <t>720011</t>
  </si>
  <si>
    <t>אנרג'יקס- אנרג'יקס</t>
  </si>
  <si>
    <t>1123355</t>
  </si>
  <si>
    <t>פניקס    1- הפניקס</t>
  </si>
  <si>
    <t>767012</t>
  </si>
  <si>
    <t>520017450</t>
  </si>
  <si>
    <t>אלביט מערכות- 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</si>
  <si>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</si>
  <si>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</si>
  <si>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</si>
  <si>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</si>
  <si>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</si>
  <si>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</si>
  <si>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</si>
  <si>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</si>
  <si>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</si>
  <si>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</si>
  <si>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</si>
  <si>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</si>
  <si>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</si>
  <si>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</si>
  <si>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</si>
  <si>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</si>
  <si>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דלק קבוצה- דלק קבוצה</t>
  </si>
  <si>
    <t>1084128</t>
  </si>
  <si>
    <t>520044322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</si>
  <si>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</si>
  <si>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</si>
  <si>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</si>
  <si>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</si>
  <si>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</si>
  <si>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</si>
  <si>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</si>
  <si>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</si>
  <si>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</si>
  <si>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</si>
  <si>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</si>
  <si>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</si>
  <si>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</si>
  <si>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</si>
  <si>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</si>
  <si>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</si>
  <si>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</si>
  <si>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</si>
  <si>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</si>
  <si>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</si>
  <si>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</si>
  <si>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</si>
  <si>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</si>
  <si>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</si>
  <si>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</si>
  <si>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</si>
  <si>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</si>
  <si>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</si>
  <si>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</si>
  <si>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</si>
  <si>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בזן- בתי זיקוק</t>
  </si>
  <si>
    <t>2590248</t>
  </si>
  <si>
    <t>כלל ביטוח- כלל עסקי ביטוח</t>
  </si>
  <si>
    <t>224014</t>
  </si>
  <si>
    <t>520036120</t>
  </si>
  <si>
    <t>אאורה</t>
  </si>
  <si>
    <t>373019</t>
  </si>
  <si>
    <t>520038274</t>
  </si>
  <si>
    <t>אפריקה מגורים- אפריקה מגורים</t>
  </si>
  <si>
    <t>1097948</t>
  </si>
  <si>
    <t>דמרי- דמרי</t>
  </si>
  <si>
    <t>1090315</t>
  </si>
  <si>
    <t>אלקו- אלקו</t>
  </si>
  <si>
    <t>694034</t>
  </si>
  <si>
    <t>520025370</t>
  </si>
  <si>
    <t>ישראמקו יהש- ישראמקו יהש</t>
  </si>
  <si>
    <t>232017</t>
  </si>
  <si>
    <t>ריט 1- 1 ריט</t>
  </si>
  <si>
    <t>1098920</t>
  </si>
  <si>
    <t>אלוני חץ- אלוני חץ</t>
  </si>
  <si>
    <t>390013</t>
  </si>
  <si>
    <t>מגה אור- מגה אור</t>
  </si>
  <si>
    <t>1104488</t>
  </si>
  <si>
    <t>נכסים בנין- נכסים ובנין</t>
  </si>
  <si>
    <t>699017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</si>
  <si>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</si>
  <si>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</si>
  <si>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</si>
  <si>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</si>
  <si>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</si>
  <si>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</si>
  <si>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</si>
  <si>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</si>
  <si>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</si>
  <si>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</si>
  <si>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</si>
  <si>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</si>
  <si>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ישראכרט- ישראכרט</t>
  </si>
  <si>
    <t>1157403</t>
  </si>
  <si>
    <t>פריון נטוורק- פריון נטוורק</t>
  </si>
  <si>
    <t>1095819</t>
  </si>
  <si>
    <t>512849498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</si>
  <si>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</si>
  <si>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</si>
  <si>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</si>
  <si>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</si>
  <si>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</si>
  <si>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</si>
  <si>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ג'נריישן קפיטל- ג'נריישן קפיטל</t>
  </si>
  <si>
    <t>1156926</t>
  </si>
  <si>
    <t>515846558</t>
  </si>
  <si>
    <t>חג'ג' נדל"ן- חג'ג' נדלן</t>
  </si>
  <si>
    <t>823013</t>
  </si>
  <si>
    <t>520033309</t>
  </si>
  <si>
    <t>קיסטון ריט- קיסטון ריט</t>
  </si>
  <si>
    <t>1175934</t>
  </si>
  <si>
    <t>515983476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</si>
  <si>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</si>
  <si>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</si>
  <si>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</si>
  <si>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</si>
  <si>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</si>
  <si>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</si>
  <si>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</si>
  <si>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מגוריט- מגוריט</t>
  </si>
  <si>
    <t>1139195</t>
  </si>
  <si>
    <t>515434074</t>
  </si>
  <si>
    <t>סה"כ call 001 אופציות</t>
  </si>
  <si>
    <t>ZIM INTEGRATED- ZIM</t>
  </si>
  <si>
    <t>IL0065100930</t>
  </si>
  <si>
    <t>5295</t>
  </si>
  <si>
    <t>INDUSTRIAL</t>
  </si>
  <si>
    <t>REE AUTOMOTIVE- REE</t>
  </si>
  <si>
    <t>IL0011786154</t>
  </si>
  <si>
    <t>NASDAQ</t>
  </si>
  <si>
    <t>514557339</t>
  </si>
  <si>
    <t>Software &amp; Services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</si>
  <si>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</si>
  <si>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</si>
  <si>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</si>
  <si>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</si>
  <si>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</si>
  <si>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</si>
  <si>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</si>
  <si>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SOLAREDGE</t>
  </si>
  <si>
    <t>US83417M1045</t>
  </si>
  <si>
    <t>4744</t>
  </si>
  <si>
    <t>ARKO CORP- ארקו קורפ</t>
  </si>
  <si>
    <t>US0412421085</t>
  </si>
  <si>
    <t>3535148</t>
  </si>
  <si>
    <t>Energy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</si>
  <si>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</si>
  <si>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</si>
  <si>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</si>
  <si>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</si>
  <si>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</si>
  <si>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</si>
  <si>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</si>
  <si>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IBI LION SOCIMI (74242)- LION SANTANDER</t>
  </si>
  <si>
    <t>ES0105633004</t>
  </si>
  <si>
    <t>5350</t>
  </si>
  <si>
    <t>Real Estate</t>
  </si>
  <si>
    <t>RTS IBI LION זכויות בגין נייר 32024606- LION SANTANDER</t>
  </si>
  <si>
    <t>ES0605633934</t>
  </si>
  <si>
    <t>TSM - TAIWAN SEMICONDUCTOR- TSMC-TAIWAN SEMICONDUCTOR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</si>
  <si>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</si>
  <si>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</si>
  <si>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</si>
  <si>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</si>
  <si>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</si>
  <si>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</si>
  <si>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AAPL - Apple</t>
  </si>
  <si>
    <t>US0378331005</t>
  </si>
  <si>
    <t>930</t>
  </si>
  <si>
    <t>סה"כ שמחקות מדדי מניות בישראל</t>
  </si>
  <si>
    <t>MTF סל (4A) ת"א 35- מגדל קרנות נאמנ</t>
  </si>
  <si>
    <t>1150184</t>
  </si>
  <si>
    <t>511303661</t>
  </si>
  <si>
    <t>מניות</t>
  </si>
  <si>
    <t>תכלית סל (4A) ת"א בנקים- מיטב קרנות נאמנ</t>
  </si>
  <si>
    <t>1143726</t>
  </si>
  <si>
    <t>513534974</t>
  </si>
  <si>
    <t>קסם ETF ת"א 35 (A4)- קסם קרנות נאמנו</t>
  </si>
  <si>
    <t>1146570</t>
  </si>
  <si>
    <t>510938608</t>
  </si>
  <si>
    <t>קסם ETF ת"א 90- קסם קרנות נאמנו</t>
  </si>
  <si>
    <t>1146331</t>
  </si>
  <si>
    <t>סה"כ שמחקות מדדי מניות בחו"ל</t>
  </si>
  <si>
    <t>הראל סל (4A) EW S&amp;P 500 מנוטרלות מט"ח- הראל קרנות מדד</t>
  </si>
  <si>
    <t>1149970</t>
  </si>
  <si>
    <t>511776783</t>
  </si>
  <si>
    <t>מור סל S&amp;P 500 מנוטרלת מט"ח- מור קרנות נאמנ</t>
  </si>
  <si>
    <t>1165828</t>
  </si>
  <si>
    <t>514884485</t>
  </si>
  <si>
    <t>תכלית S&amp;P500</t>
  </si>
  <si>
    <t>1144385</t>
  </si>
  <si>
    <t>פסגות DAX 30 מנוטרל- פסגות קרנות נאמ</t>
  </si>
  <si>
    <t>1149830</t>
  </si>
  <si>
    <t>513765339</t>
  </si>
  <si>
    <t>FTSE CHINA 50 (D4) ETF קסם- קסם קרנות נאמנו</t>
  </si>
  <si>
    <t>1146521</t>
  </si>
  <si>
    <t>Indxx China Internet (4D) ETF קסם- קסם קרנות נאמנו</t>
  </si>
  <si>
    <t>1170844</t>
  </si>
  <si>
    <t>קסם DAX 30 ETF- קסם קרנות נאמנו</t>
  </si>
  <si>
    <t>1146513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</si>
  <si>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</si>
  <si>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</si>
  <si>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</si>
  <si>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</si>
  <si>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סה"כ שמחקות מדדים אחרים בישראל</t>
  </si>
  <si>
    <t>הראל סל (00) תל בונד שקלי- הראל קרנות מדד</t>
  </si>
  <si>
    <t>1150523</t>
  </si>
  <si>
    <t>אג"ח</t>
  </si>
  <si>
    <t>תכלית תל בונד שקלי סד.2- מיטב קרנות נאמנ</t>
  </si>
  <si>
    <t>1145184</t>
  </si>
  <si>
    <t>פסגות סל תל בונד 60 סדרה 3- פסגות קרנות נאמ</t>
  </si>
  <si>
    <t>1148006</t>
  </si>
  <si>
    <t>קסם בונד צמוד בנקים- קסם קרנות נאמנו</t>
  </si>
  <si>
    <t>1146281</t>
  </si>
  <si>
    <t>קסם תל בונד 20- קסם קרנות נאמנו</t>
  </si>
  <si>
    <t>1145960</t>
  </si>
  <si>
    <t>קסם תל בונד 60- קסם קרנות נאמנו</t>
  </si>
  <si>
    <t>1146232</t>
  </si>
  <si>
    <t>סה"כ שמחקות מדדים אחרים בחו"ל</t>
  </si>
  <si>
    <t>סה"כ short</t>
  </si>
  <si>
    <t>סה"כ שמחקות מדדי מניות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</si>
  <si>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</si>
  <si>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</si>
  <si>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</si>
  <si>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</si>
  <si>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</si>
  <si>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</si>
  <si>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GLOBAL X COPPER- GLOBAL X</t>
  </si>
  <si>
    <t>US37954Y8306</t>
  </si>
  <si>
    <t>5099</t>
  </si>
  <si>
    <t>RSP-S&amp;P 500 EQUAL WEI- Guggenheim Funds</t>
  </si>
  <si>
    <t>US46137V3574</t>
  </si>
  <si>
    <t>4205</t>
  </si>
  <si>
    <t>QQQQ - Nasdaq 100- Invesco Capital Management LLC</t>
  </si>
  <si>
    <t>US46090E1038</t>
  </si>
  <si>
    <t>1290</t>
  </si>
  <si>
    <t>DAXEX  GY - DAX- ISHARES</t>
  </si>
  <si>
    <t>DE0005933931</t>
  </si>
  <si>
    <t>FWB</t>
  </si>
  <si>
    <t>4601</t>
  </si>
  <si>
    <t>FXI - CHINA 50- ISHARES</t>
  </si>
  <si>
    <t>US4642871846</t>
  </si>
  <si>
    <t>IWM - RUSSELL 2000- ISHARES</t>
  </si>
  <si>
    <t>US4642876555</t>
  </si>
  <si>
    <t>SPY - S&amp;P 500</t>
  </si>
  <si>
    <t>US78462F1030</t>
  </si>
  <si>
    <t>4640</t>
  </si>
  <si>
    <t>XLE - Energy Select- STATE STREET-SPDRS</t>
  </si>
  <si>
    <t>us81369y5069</t>
  </si>
  <si>
    <t>VOO US_VANGUARD S&amp;P 500</t>
  </si>
  <si>
    <t>US9229083632</t>
  </si>
  <si>
    <t>4922</t>
  </si>
  <si>
    <t>סה"כ שמחקות מדדים אחרים</t>
  </si>
  <si>
    <t>ISHARES IBOXX H</t>
  </si>
  <si>
    <t>US4642885135</t>
  </si>
  <si>
    <t>2235</t>
  </si>
  <si>
    <t>ISHARES LQD US IBOXX</t>
  </si>
  <si>
    <t>US4642872422</t>
  </si>
  <si>
    <t>iShares SDIG USD Short Duration ETF- ISHARES</t>
  </si>
  <si>
    <t>IE00BCRY5Y77</t>
  </si>
  <si>
    <t>LSE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</si>
  <si>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</si>
  <si>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</si>
  <si>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</si>
  <si>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</si>
  <si>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</si>
  <si>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PTFי  Shiller Barclays CAP (4A) מנוטרלת מט"ח- פסגות קרנות נאמנות</t>
  </si>
  <si>
    <t>5134689</t>
  </si>
  <si>
    <t>Invesco US Senior Loan- Invesco Management S.A</t>
  </si>
  <si>
    <t>LU0564079282</t>
  </si>
  <si>
    <t>5224</t>
  </si>
  <si>
    <t>Nomura US High Yield Bond- Nomura Asset Management</t>
  </si>
  <si>
    <t>IE00B3RW8498</t>
  </si>
  <si>
    <t>5382</t>
  </si>
  <si>
    <t>Schroders Securitised Credit- SCHRODERS INTERNATIONAL</t>
  </si>
  <si>
    <t>LU1662754826</t>
  </si>
  <si>
    <t>5105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</si>
  <si>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</si>
  <si>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</si>
  <si>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</si>
  <si>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</si>
  <si>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</si>
  <si>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</si>
  <si>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KBI Global Energy Transition Fund- AMUNDI</t>
  </si>
  <si>
    <t>IE00BNGJJ156</t>
  </si>
  <si>
    <t>5100</t>
  </si>
  <si>
    <t>Kotak India Midcap- KOTAK</t>
  </si>
  <si>
    <t>LU2126068639</t>
  </si>
  <si>
    <t>4735</t>
  </si>
  <si>
    <t>סה"כ כתבי אופציות בישראל</t>
  </si>
  <si>
    <t>פליינג ספרק אופציה 1 04/03/2024- פליינג ספארק</t>
  </si>
  <si>
    <t>1173590</t>
  </si>
  <si>
    <t>פודטק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</si>
  <si>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</si>
  <si>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</si>
  <si>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</si>
  <si>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</si>
  <si>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</si>
  <si>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</si>
  <si>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 - DFWH4 -15/03/24</t>
  </si>
  <si>
    <t>DE000C6LWM58</t>
  </si>
  <si>
    <t>Other</t>
  </si>
  <si>
    <t>FTSE 100 - Z H4 - 15/03/2024</t>
  </si>
  <si>
    <t>GB00KHK64W72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</si>
  <si>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</si>
  <si>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</si>
  <si>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</si>
  <si>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</si>
  <si>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</si>
  <si>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</si>
  <si>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NASDAQ100-NQH4- 15/03/24</t>
  </si>
  <si>
    <t>BBG01BY93664</t>
  </si>
  <si>
    <t>S&amp;P500 E-MINI -ESH4-15/03/24</t>
  </si>
  <si>
    <t>BBG013ZHH8T9</t>
  </si>
  <si>
    <t>STOXX 600- SXOH4-15/03/24</t>
  </si>
  <si>
    <t>DE000C6XKB44</t>
  </si>
  <si>
    <t>ULRTA 10 YEAR US - UXYH4 - 19/03/24- ממשלת ארה"ב</t>
  </si>
  <si>
    <t>BBG01H2R0L84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</si>
  <si>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</si>
  <si>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</si>
  <si>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</si>
  <si>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</si>
  <si>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</si>
  <si>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</si>
  <si>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</si>
  <si>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</si>
  <si>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</si>
  <si>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</si>
  <si>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</si>
  <si>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</si>
  <si>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</si>
  <si>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</si>
  <si>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</si>
  <si>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</si>
  <si>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אגד אגח 1-רמ- אגד</t>
  </si>
  <si>
    <t>1198787</t>
  </si>
  <si>
    <t>516041118</t>
  </si>
  <si>
    <t>16/08/23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</si>
  <si>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</si>
  <si>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</si>
  <si>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</si>
  <si>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</si>
  <si>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</si>
  <si>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</si>
  <si>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</si>
  <si>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מסחר</t>
  </si>
  <si>
    <t>14/01/20</t>
  </si>
  <si>
    <t>SMART SHOOTER LTD-מניה לא סחירה- סמארט שוטר</t>
  </si>
  <si>
    <t>74213</t>
  </si>
  <si>
    <t>514615590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</si>
  <si>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</si>
  <si>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</si>
  <si>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</si>
  <si>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</si>
  <si>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</si>
  <si>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</si>
  <si>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</si>
  <si>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</si>
  <si>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</si>
  <si>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</si>
  <si>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</si>
  <si>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</si>
  <si>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</si>
  <si>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4845</t>
  </si>
  <si>
    <t>דאון טאון חיפה - משתתף-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</si>
  <si>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</si>
  <si>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</si>
  <si>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</si>
  <si>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</si>
  <si>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</si>
  <si>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</si>
  <si>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</si>
  <si>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</si>
  <si>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</si>
  <si>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</si>
  <si>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</si>
  <si>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</si>
  <si>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</si>
  <si>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</si>
  <si>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</si>
  <si>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</si>
  <si>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</si>
  <si>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</si>
  <si>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11/10/23</t>
  </si>
  <si>
    <t>קרן מור טק- מור טק</t>
  </si>
  <si>
    <t>17/07/23</t>
  </si>
  <si>
    <t>First Time 2 קרן- First Time</t>
  </si>
  <si>
    <t>27/04/23</t>
  </si>
  <si>
    <t>First Time 3- First Time</t>
  </si>
  <si>
    <t>25/10/23</t>
  </si>
  <si>
    <t>ION CROSS OVER קרן- ION</t>
  </si>
  <si>
    <t>07/07/20</t>
  </si>
  <si>
    <t>קרן ION CROSS OVER 2- ION</t>
  </si>
  <si>
    <t>18/12/23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</si>
  <si>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</si>
  <si>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</si>
  <si>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</si>
  <si>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</si>
  <si>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</si>
  <si>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</si>
  <si>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</si>
  <si>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</si>
  <si>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</si>
  <si>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</si>
  <si>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</si>
  <si>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קרן 2 JTLV- קרן 2 JTLV</t>
  </si>
  <si>
    <t>קרן 3 JTLV- קרן JTLV 3</t>
  </si>
  <si>
    <t>13/09/23</t>
  </si>
  <si>
    <t>סה"כ קרנות השקעה אחרות</t>
  </si>
  <si>
    <t>Klirmark Opportunity Fund IV- Klirmark Opportunity</t>
  </si>
  <si>
    <t>10/10/23</t>
  </si>
  <si>
    <t>קרן גיזה הלוואות מורכבות- קרן גיזה חוב</t>
  </si>
  <si>
    <t>23/11/23</t>
  </si>
  <si>
    <t>קרן להב 3- קרן להב</t>
  </si>
  <si>
    <t>31/07/23</t>
  </si>
  <si>
    <t>קרן קוגיטו 2- קרן קוגיטו</t>
  </si>
  <si>
    <t>12/09/23</t>
  </si>
  <si>
    <t>קרן ריאלטי חוב 4- קרן ריאלטי חוב</t>
  </si>
  <si>
    <t>09/11/23</t>
  </si>
  <si>
    <t>IBI EVO קרן מלונאות- איבו קרן למלונאות</t>
  </si>
  <si>
    <t>07/08/23</t>
  </si>
  <si>
    <t>דן תחבורה- דן תחבורה</t>
  </si>
  <si>
    <t>11/02/21</t>
  </si>
  <si>
    <t>IDE קרן אלפא 2- קרן אלפא</t>
  </si>
  <si>
    <t>20/09/23</t>
  </si>
  <si>
    <t>IDE קרן אלפא 3- קרן אלפא</t>
  </si>
  <si>
    <t>קרן הליוס 4- קרן הליוס</t>
  </si>
  <si>
    <t>סה"כ קרנות הון סיכון בחו"ל</t>
  </si>
  <si>
    <t>SG VC 3 קרן- SG VC</t>
  </si>
  <si>
    <t>24/05/21</t>
  </si>
  <si>
    <t>SG VC 4 קרן- SG VC</t>
  </si>
  <si>
    <t>09/11/21</t>
  </si>
  <si>
    <t>SG VC 5 קרן- SG VC</t>
  </si>
  <si>
    <t>22/09/21</t>
  </si>
  <si>
    <t>SG VC 6 קרן- SG VC</t>
  </si>
  <si>
    <t>28/08/23</t>
  </si>
  <si>
    <t>סה"כ קרנות גידור בחו"ל</t>
  </si>
  <si>
    <t>קרן דפנה- DAFNA INTERNATIONAL FUND</t>
  </si>
  <si>
    <t>23/04/19</t>
  </si>
  <si>
    <t>Sphera Biotech FUND- Sphera Biotech FUND</t>
  </si>
  <si>
    <t>14/12/20</t>
  </si>
  <si>
    <t>סה"כ קרנות נדל"ן בחו"ל</t>
  </si>
  <si>
    <t>LION SANTANDER- LION SANTANDER</t>
  </si>
  <si>
    <t>23/09/22</t>
  </si>
  <si>
    <t>קרן פארו פוינט- Faropoint Frg</t>
  </si>
  <si>
    <t>23/10/19</t>
  </si>
  <si>
    <t>מור וויט מלאגה- מור וויט מלאגה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</si>
  <si>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</si>
  <si>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</si>
  <si>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</si>
  <si>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</si>
  <si>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4- Electra Multifamily Investments Fund IV LP</t>
  </si>
  <si>
    <t>LCN Sterling Fund SLP- LCN Sterling Fund SLP</t>
  </si>
  <si>
    <t>Starlight UK, LP- Starlight UK, LP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</si>
  <si>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</si>
  <si>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</si>
  <si>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</si>
  <si>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</si>
  <si>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</si>
  <si>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</si>
  <si>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</si>
  <si>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</si>
  <si>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</si>
  <si>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</si>
  <si>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</si>
  <si>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03/04/23</t>
  </si>
  <si>
    <t>קרן COLLER 8 (Phoenix Value CIP)- קרן COLLER 8</t>
  </si>
  <si>
    <t>27/12/23</t>
  </si>
  <si>
    <t>קרן ויולה קרדיט ALF II  (שם קודם: קרן 6)- קרן ויולה</t>
  </si>
  <si>
    <t>26/11/23</t>
  </si>
  <si>
    <t>Fattal European Partnership II- Fattal European Partnership II</t>
  </si>
  <si>
    <t>25/12/23</t>
  </si>
  <si>
    <t>הליוס ביוקפיטל- הליוס ביוקפיטל</t>
  </si>
  <si>
    <t>09/10/23</t>
  </si>
  <si>
    <t>סה"כ כתבי אופציה בישראל</t>
  </si>
  <si>
    <t>SMART SHOOTER LTD אופציה לא סחירה 21/02/25- סמארט שוטר</t>
  </si>
  <si>
    <t>742132</t>
  </si>
  <si>
    <t>26/04/22</t>
  </si>
  <si>
    <t>סה"כ מט"ח/מט"ח</t>
  </si>
  <si>
    <t>פווורד אירו/שקל 4.050 13/02/24 154524</t>
  </si>
  <si>
    <t>154524</t>
  </si>
  <si>
    <t>28/11/23</t>
  </si>
  <si>
    <t>פורוורד דולר/שקל 3.69 13/02/24 154521</t>
  </si>
  <si>
    <t>154521</t>
  </si>
  <si>
    <t>פורוורד שטרלינג/שקל 4.6620 154523 13/02/24</t>
  </si>
  <si>
    <t>154523</t>
  </si>
  <si>
    <t>פורוורד שטרלינג/דולר 1.2637 13/02/24 154522</t>
  </si>
  <si>
    <t>154522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</si>
  <si>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</si>
  <si>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</si>
  <si>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</si>
  <si>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</si>
  <si>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– מלונות בראון ג' 01.04.2023</t>
  </si>
  <si>
    <t>לא</t>
  </si>
  <si>
    <t>96023</t>
  </si>
  <si>
    <t>NR1</t>
  </si>
  <si>
    <t>31/03/20</t>
  </si>
  <si>
    <t>דירוג פנימי</t>
  </si>
  <si>
    <t>מיי טאון הלוואת בעלים</t>
  </si>
  <si>
    <t>96078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</si>
  <si>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</si>
  <si>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</si>
  <si>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</si>
  <si>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</si>
  <si>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</si>
  <si>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</si>
  <si>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</si>
  <si>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</si>
  <si>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</si>
  <si>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</si>
  <si>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</si>
  <si>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שננדואה הלוואה (מרווח הוגן) 25/8/28</t>
  </si>
  <si>
    <t>90300072</t>
  </si>
  <si>
    <t>550263107</t>
  </si>
  <si>
    <t>סה"כ נקוב במט"ח</t>
  </si>
  <si>
    <t>סה"כ צמודי מט"ח</t>
  </si>
  <si>
    <t>פיקדון גיזה אס.פי.סי (שננדואה) 6.45% ד' 13/5/24- גיזה מזנין אס.פי.סי</t>
  </si>
  <si>
    <t>742342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</si>
  <si>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</si>
  <si>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</si>
  <si>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</si>
  <si>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</si>
  <si>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</si>
  <si>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</si>
  <si>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</si>
  <si>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</si>
  <si>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</si>
  <si>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</si>
  <si>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</si>
  <si>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</si>
  <si>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</si>
  <si>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</si>
  <si>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</si>
  <si>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</si>
  <si>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</si>
  <si>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</si>
  <si>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</si>
  <si>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JTLV3</t>
  </si>
  <si>
    <t>ריאלטי חוב 4</t>
  </si>
  <si>
    <t>קרן גיזה הלוואות מורכבות</t>
  </si>
  <si>
    <t xml:space="preserve"> first time3 </t>
  </si>
  <si>
    <t>Klirmark Opportunity Fund IV</t>
  </si>
  <si>
    <t>מור טק</t>
  </si>
  <si>
    <t>קרן חוב פונטיפקס 4</t>
  </si>
  <si>
    <t>הפניקס קו-אינווסט</t>
  </si>
  <si>
    <t>REVOLVER</t>
  </si>
  <si>
    <t>ויולה קרדיט ALF 2 (שם קודם: קרן 6)</t>
  </si>
  <si>
    <t>קרן COLLER 8</t>
  </si>
  <si>
    <t>SG VC 6</t>
  </si>
  <si>
    <t>LCN Sterling Fund SLP</t>
  </si>
  <si>
    <t>Fattal European Partnership II</t>
  </si>
  <si>
    <t xml:space="preserve">Electra America 
Multifamily 4
</t>
  </si>
  <si>
    <t>Starlight UK, LP</t>
  </si>
  <si>
    <t>הליוס ביוקפיטל</t>
  </si>
  <si>
    <t>וויט מלאגה</t>
  </si>
  <si>
    <t>שננדואה גיזה - עו"ש בבנק- בנק מזרחי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</si>
</sst>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/>
    <xf numFmtId="43" fontId="1" fillId="0" borderId="0" xfId="11" applyFont="1" applyAlignment="1">
      <alignment horizontal="center" vertical="center" wrapText="1"/>
    </xf>
    <xf numFmtId="0" fontId="0" fillId="0" borderId="0" xfId="0" applyAlignment="1">
      <alignment horizontal="left"/>
    </xf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20042177_b57_04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 "/>
      <sheetName val="אג&quot;ח קונצרני"/>
      <sheetName val="מניות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 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>
        <row r="42">
          <cell r="C42">
            <v>427847.64830126177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topLeftCell="A16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29155.222572544444</v>
      </c>
      <c r="D11" s="76">
        <f>C11/$C$42</f>
        <v>0.12318930799566677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85896.672567700007</v>
      </c>
      <c r="D13" s="78">
        <f t="shared" ref="D13:D42" si="0">C13/$C$42</f>
        <v>0.36293846244583339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24655.2662653595</v>
      </c>
      <c r="D15" s="78">
        <f t="shared" si="0"/>
        <v>0.10417568180524697</v>
      </c>
    </row>
    <row r="16" spans="1:36">
      <c r="A16" s="10" t="s">
        <v>13</v>
      </c>
      <c r="B16" s="70" t="s">
        <v>19</v>
      </c>
      <c r="C16" s="77">
        <v>10970.927949086001</v>
      </c>
      <c r="D16" s="78">
        <f t="shared" si="0"/>
        <v>4.635536630719933E-2</v>
      </c>
    </row>
    <row r="17" spans="1:4">
      <c r="A17" s="10" t="s">
        <v>13</v>
      </c>
      <c r="B17" s="70" t="s">
        <v>195</v>
      </c>
      <c r="C17" s="77">
        <v>35206.906494114002</v>
      </c>
      <c r="D17" s="78">
        <f t="shared" si="0"/>
        <v>0.14875943535969857</v>
      </c>
    </row>
    <row r="18" spans="1:4">
      <c r="A18" s="10" t="s">
        <v>13</v>
      </c>
      <c r="B18" s="70" t="s">
        <v>20</v>
      </c>
      <c r="C18" s="77">
        <v>5018.9133949261213</v>
      </c>
      <c r="D18" s="78">
        <f t="shared" si="0"/>
        <v>2.1206371053169876E-2</v>
      </c>
    </row>
    <row r="19" spans="1:4">
      <c r="A19" s="10" t="s">
        <v>13</v>
      </c>
      <c r="B19" s="70" t="s">
        <v>21</v>
      </c>
      <c r="C19" s="77">
        <v>0.1399</v>
      </c>
      <c r="D19" s="78">
        <f t="shared" si="0"/>
        <v>5.9111825148003705E-7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297.8352156255952</v>
      </c>
      <c r="D21" s="78">
        <f t="shared" si="0"/>
        <v>1.2584405424573384E-3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si="0"/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0"/>
        <v>0</v>
      </c>
    </row>
    <row r="26" spans="1:4">
      <c r="A26" s="10" t="s">
        <v>13</v>
      </c>
      <c r="B26" s="70" t="s">
        <v>18</v>
      </c>
      <c r="C26" s="77">
        <v>910.25005826799998</v>
      </c>
      <c r="D26" s="78">
        <f t="shared" si="0"/>
        <v>3.8460716429805719E-3</v>
      </c>
    </row>
    <row r="27" spans="1:4">
      <c r="A27" s="10" t="s">
        <v>13</v>
      </c>
      <c r="B27" s="70" t="s">
        <v>28</v>
      </c>
      <c r="C27" s="77">
        <v>9799.2201419368903</v>
      </c>
      <c r="D27" s="78">
        <f t="shared" si="0"/>
        <v>4.1404559515151505E-2</v>
      </c>
    </row>
    <row r="28" spans="1:4">
      <c r="A28" s="10" t="s">
        <v>13</v>
      </c>
      <c r="B28" s="70" t="s">
        <v>29</v>
      </c>
      <c r="C28" s="77">
        <v>31405.728316933113</v>
      </c>
      <c r="D28" s="78">
        <f t="shared" si="0"/>
        <v>0.13269835031567254</v>
      </c>
    </row>
    <row r="29" spans="1:4">
      <c r="A29" s="10" t="s">
        <v>13</v>
      </c>
      <c r="B29" s="70" t="s">
        <v>30</v>
      </c>
      <c r="C29" s="77">
        <v>267.87968248473402</v>
      </c>
      <c r="D29" s="78">
        <f t="shared" si="0"/>
        <v>1.1318696891880163E-3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0"/>
        <v>0</v>
      </c>
    </row>
    <row r="31" spans="1:4">
      <c r="A31" s="10" t="s">
        <v>13</v>
      </c>
      <c r="B31" s="70" t="s">
        <v>32</v>
      </c>
      <c r="C31" s="77">
        <v>358.47882952949254</v>
      </c>
      <c r="D31" s="78">
        <f t="shared" si="0"/>
        <v>1.5146774760835162E-3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0"/>
        <v>0</v>
      </c>
    </row>
    <row r="33" spans="1:4">
      <c r="A33" s="10" t="s">
        <v>13</v>
      </c>
      <c r="B33" s="69" t="s">
        <v>34</v>
      </c>
      <c r="C33" s="77">
        <v>752.31595347874645</v>
      </c>
      <c r="D33" s="78">
        <f t="shared" si="0"/>
        <v>3.1787540456103898E-3</v>
      </c>
    </row>
    <row r="34" spans="1:4">
      <c r="A34" s="10" t="s">
        <v>13</v>
      </c>
      <c r="B34" s="69" t="s">
        <v>35</v>
      </c>
      <c r="C34" s="77">
        <v>247.4692049583</v>
      </c>
      <c r="D34" s="78">
        <f t="shared" si="0"/>
        <v>1.0456294762695155E-3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0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0"/>
        <v>0</v>
      </c>
    </row>
    <row r="37" spans="1:4">
      <c r="A37" s="10" t="s">
        <v>13</v>
      </c>
      <c r="B37" s="69" t="s">
        <v>38</v>
      </c>
      <c r="C37" s="77">
        <f>'השקעות אחרות '!I11</f>
        <v>1726.8469108099825</v>
      </c>
      <c r="D37" s="78">
        <f t="shared" si="0"/>
        <v>7.2964312115203749E-3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si="0"/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0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0"/>
        <v>0</v>
      </c>
    </row>
    <row r="42" spans="1:4">
      <c r="B42" s="72" t="s">
        <v>43</v>
      </c>
      <c r="C42" s="77">
        <f>SUM(C11:C41)</f>
        <v>236670.07345775489</v>
      </c>
      <c r="D42" s="78">
        <f t="shared" si="0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10692.950311010001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4.3135000000000003</v>
      </c>
    </row>
    <row r="48" spans="1:4">
      <c r="C48" t="s">
        <v>110</v>
      </c>
      <c r="D48">
        <v>4.0115999999999996</v>
      </c>
    </row>
    <row r="49" spans="3:4">
      <c r="C49" t="s">
        <v>106</v>
      </c>
      <c r="D49">
        <v>3.6269999999999998</v>
      </c>
    </row>
    <row r="50" spans="3:4">
      <c r="C50" t="s">
        <v>113</v>
      </c>
      <c r="D50">
        <v>4.6208999999999998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976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221</v>
      </c>
      <c r="C14" t="s">
        <v>221</v>
      </c>
      <c r="D14" s="16"/>
      <c r="E14" t="s">
        <v>221</v>
      </c>
      <c r="F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977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221</v>
      </c>
      <c r="C16" t="s">
        <v>221</v>
      </c>
      <c r="D16" s="16"/>
      <c r="E16" t="s">
        <v>221</v>
      </c>
      <c r="F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978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659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s="16"/>
      <c r="E20" t="s">
        <v>221</v>
      </c>
      <c r="F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976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221</v>
      </c>
      <c r="C23" t="s">
        <v>221</v>
      </c>
      <c r="D23" s="16"/>
      <c r="E23" t="s">
        <v>221</v>
      </c>
      <c r="F23" t="s">
        <v>221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979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s="16"/>
      <c r="E25" t="s">
        <v>221</v>
      </c>
      <c r="F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s="16"/>
      <c r="E27" t="s">
        <v>221</v>
      </c>
      <c r="F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980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s="16"/>
      <c r="E29" t="s">
        <v>221</v>
      </c>
      <c r="F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659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s="16"/>
      <c r="E31" t="s">
        <v>221</v>
      </c>
      <c r="F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228</v>
      </c>
      <c r="C32" s="16"/>
      <c r="D32" s="16"/>
      <c r="E32" s="16"/>
    </row>
    <row r="33" spans="2:5">
      <c r="B33" t="s">
        <v>307</v>
      </c>
      <c r="C33" s="16"/>
      <c r="D33" s="16"/>
      <c r="E33" s="16"/>
    </row>
    <row r="34" spans="2:5">
      <c r="B34" t="s">
        <v>308</v>
      </c>
      <c r="C34" s="16"/>
      <c r="D34" s="16"/>
      <c r="E34" s="16"/>
    </row>
    <row r="35" spans="2:5">
      <c r="B35" t="s">
        <v>309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81327.41</v>
      </c>
      <c r="H11" s="25"/>
      <c r="I11" s="75">
        <v>297.8352156255952</v>
      </c>
      <c r="J11" s="76">
        <v>1</v>
      </c>
      <c r="K11" s="76">
        <v>1.2999999999999999E-3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221</v>
      </c>
      <c r="C13" t="s">
        <v>221</v>
      </c>
      <c r="D13" s="19"/>
      <c r="E13" t="s">
        <v>221</v>
      </c>
      <c r="F13" t="s">
        <v>221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226</v>
      </c>
      <c r="C14" s="19"/>
      <c r="D14" s="19"/>
      <c r="E14" s="19"/>
      <c r="F14" s="19"/>
      <c r="G14" s="81">
        <v>81327.41</v>
      </c>
      <c r="H14" s="19"/>
      <c r="I14" s="81">
        <v>297.8352156255952</v>
      </c>
      <c r="J14" s="80">
        <v>1</v>
      </c>
      <c r="K14" s="80">
        <v>1.2999999999999999E-3</v>
      </c>
      <c r="BF14" s="16" t="s">
        <v>126</v>
      </c>
    </row>
    <row r="15" spans="1:60">
      <c r="B15" t="s">
        <v>981</v>
      </c>
      <c r="C15" t="s">
        <v>982</v>
      </c>
      <c r="D15" t="s">
        <v>123</v>
      </c>
      <c r="E15" t="s">
        <v>983</v>
      </c>
      <c r="F15" t="s">
        <v>110</v>
      </c>
      <c r="G15" s="77">
        <v>5</v>
      </c>
      <c r="H15" s="77">
        <v>1.6913000000000001E-2</v>
      </c>
      <c r="I15" s="77">
        <v>3.3924095399999998E-6</v>
      </c>
      <c r="J15" s="78">
        <v>0</v>
      </c>
      <c r="K15" s="78">
        <v>0</v>
      </c>
      <c r="BF15" s="16" t="s">
        <v>127</v>
      </c>
    </row>
    <row r="16" spans="1:60">
      <c r="B16" t="s">
        <v>984</v>
      </c>
      <c r="C16" t="s">
        <v>985</v>
      </c>
      <c r="D16" t="s">
        <v>123</v>
      </c>
      <c r="E16" t="s">
        <v>983</v>
      </c>
      <c r="F16" t="s">
        <v>113</v>
      </c>
      <c r="G16" s="77">
        <v>2</v>
      </c>
      <c r="H16" s="77">
        <v>7.7565000000000004E-3</v>
      </c>
      <c r="I16" s="77">
        <v>7.1684021700000005E-7</v>
      </c>
      <c r="J16" s="78">
        <v>0</v>
      </c>
      <c r="K16" s="78">
        <v>0</v>
      </c>
      <c r="BF16" s="16" t="s">
        <v>128</v>
      </c>
    </row>
    <row r="17" spans="2:58">
      <c r="B17" t="s">
        <v>986</v>
      </c>
      <c r="C17" t="s">
        <v>987</v>
      </c>
      <c r="D17" t="s">
        <v>123</v>
      </c>
      <c r="E17" t="s">
        <v>983</v>
      </c>
      <c r="F17" t="s">
        <v>110</v>
      </c>
      <c r="G17" s="77">
        <v>344.41</v>
      </c>
      <c r="H17" s="77">
        <v>100</v>
      </c>
      <c r="I17" s="77">
        <v>1.381635156</v>
      </c>
      <c r="J17" s="78">
        <v>4.5999999999999999E-3</v>
      </c>
      <c r="K17" s="78">
        <v>0</v>
      </c>
      <c r="BF17" s="16" t="s">
        <v>129</v>
      </c>
    </row>
    <row r="18" spans="2:58">
      <c r="B18" t="s">
        <v>988</v>
      </c>
      <c r="C18" t="s">
        <v>989</v>
      </c>
      <c r="D18" t="s">
        <v>123</v>
      </c>
      <c r="E18" t="s">
        <v>983</v>
      </c>
      <c r="F18" t="s">
        <v>113</v>
      </c>
      <c r="G18" s="77">
        <v>2880</v>
      </c>
      <c r="H18" s="77">
        <v>100</v>
      </c>
      <c r="I18" s="77">
        <v>13.308192</v>
      </c>
      <c r="J18" s="78">
        <v>4.4699999999999997E-2</v>
      </c>
      <c r="K18" s="78">
        <v>1E-4</v>
      </c>
      <c r="BF18" s="16" t="s">
        <v>130</v>
      </c>
    </row>
    <row r="19" spans="2:58">
      <c r="B19" t="s">
        <v>990</v>
      </c>
      <c r="C19" t="s">
        <v>991</v>
      </c>
      <c r="D19" t="s">
        <v>123</v>
      </c>
      <c r="E19" t="s">
        <v>983</v>
      </c>
      <c r="F19" t="s">
        <v>106</v>
      </c>
      <c r="G19" s="77">
        <v>78066</v>
      </c>
      <c r="H19" s="77">
        <v>100</v>
      </c>
      <c r="I19" s="77">
        <v>283.14538199999998</v>
      </c>
      <c r="J19" s="78">
        <v>0.95069999999999999</v>
      </c>
      <c r="K19" s="78">
        <v>1.1999999999999999E-3</v>
      </c>
      <c r="BF19" s="16" t="s">
        <v>131</v>
      </c>
    </row>
    <row r="20" spans="2:58">
      <c r="B20" t="s">
        <v>992</v>
      </c>
      <c r="C20" t="s">
        <v>993</v>
      </c>
      <c r="D20" t="s">
        <v>123</v>
      </c>
      <c r="E20" t="s">
        <v>983</v>
      </c>
      <c r="F20" t="s">
        <v>106</v>
      </c>
      <c r="G20" s="77">
        <v>1</v>
      </c>
      <c r="H20" s="77">
        <v>1.70235E-2</v>
      </c>
      <c r="I20" s="77">
        <v>6.1744234499999999E-7</v>
      </c>
      <c r="J20" s="78">
        <v>0</v>
      </c>
      <c r="K20" s="78">
        <v>0</v>
      </c>
      <c r="BF20" s="16" t="s">
        <v>132</v>
      </c>
    </row>
    <row r="21" spans="2:58">
      <c r="B21" t="s">
        <v>994</v>
      </c>
      <c r="C21" t="s">
        <v>995</v>
      </c>
      <c r="D21" t="s">
        <v>123</v>
      </c>
      <c r="E21" t="s">
        <v>983</v>
      </c>
      <c r="F21" t="s">
        <v>106</v>
      </c>
      <c r="G21" s="77">
        <v>8</v>
      </c>
      <c r="H21" s="77">
        <v>4.8199999999999996E-3</v>
      </c>
      <c r="I21" s="77">
        <v>1.3985712E-6</v>
      </c>
      <c r="J21" s="78">
        <v>0</v>
      </c>
      <c r="K21" s="78">
        <v>0</v>
      </c>
      <c r="BF21" s="16" t="s">
        <v>123</v>
      </c>
    </row>
    <row r="22" spans="2:58">
      <c r="B22" t="s">
        <v>996</v>
      </c>
      <c r="C22" t="s">
        <v>997</v>
      </c>
      <c r="D22" t="s">
        <v>123</v>
      </c>
      <c r="E22" t="s">
        <v>983</v>
      </c>
      <c r="F22" t="s">
        <v>110</v>
      </c>
      <c r="G22" s="77">
        <v>17</v>
      </c>
      <c r="H22" s="77">
        <v>4.7980000000000001E-4</v>
      </c>
      <c r="I22" s="77">
        <v>3.2721016560000002E-7</v>
      </c>
      <c r="J22" s="78">
        <v>0</v>
      </c>
      <c r="K22" s="78">
        <v>0</v>
      </c>
    </row>
    <row r="23" spans="2:58">
      <c r="B23" t="s">
        <v>998</v>
      </c>
      <c r="C23" t="s">
        <v>999</v>
      </c>
      <c r="D23" t="s">
        <v>123</v>
      </c>
      <c r="E23" t="s">
        <v>983</v>
      </c>
      <c r="F23" t="s">
        <v>106</v>
      </c>
      <c r="G23" s="77">
        <v>4</v>
      </c>
      <c r="H23" s="77">
        <v>1.180156E-4</v>
      </c>
      <c r="I23" s="77">
        <v>1.7121703248000001E-8</v>
      </c>
      <c r="J23" s="78">
        <v>0</v>
      </c>
      <c r="K23" s="78">
        <v>0</v>
      </c>
    </row>
    <row r="24" spans="2:58">
      <c r="B24" t="s">
        <v>228</v>
      </c>
      <c r="C24" s="19"/>
      <c r="D24" s="19"/>
      <c r="E24" s="19"/>
      <c r="F24" s="19"/>
      <c r="G24" s="19"/>
      <c r="H24" s="19"/>
    </row>
    <row r="25" spans="2:58">
      <c r="B25" t="s">
        <v>307</v>
      </c>
      <c r="C25" s="19"/>
      <c r="D25" s="19"/>
      <c r="E25" s="19"/>
      <c r="F25" s="19"/>
      <c r="G25" s="19"/>
      <c r="H25" s="19"/>
    </row>
    <row r="26" spans="2:58">
      <c r="B26" t="s">
        <v>308</v>
      </c>
      <c r="C26" s="19"/>
      <c r="D26" s="19"/>
      <c r="E26" s="19"/>
      <c r="F26" s="19"/>
      <c r="G26" s="19"/>
      <c r="H26" s="19"/>
    </row>
    <row r="27" spans="2:58">
      <c r="B27" t="s">
        <v>309</v>
      </c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1000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221</v>
      </c>
      <c r="C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1001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221</v>
      </c>
      <c r="C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1002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1003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221</v>
      </c>
      <c r="C19" t="s">
        <v>221</v>
      </c>
      <c r="E19" t="s">
        <v>221</v>
      </c>
      <c r="H19" s="77">
        <v>0</v>
      </c>
      <c r="I19" t="s">
        <v>221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1004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1005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1006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1000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1001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1002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1003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1004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1005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1006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228</v>
      </c>
    </row>
    <row r="41" spans="2:17">
      <c r="B41" t="s">
        <v>307</v>
      </c>
    </row>
    <row r="42" spans="2:17">
      <c r="B42" t="s">
        <v>308</v>
      </c>
    </row>
    <row r="43" spans="2:17">
      <c r="B43" t="s">
        <v>309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1007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221</v>
      </c>
      <c r="C14" t="s">
        <v>221</v>
      </c>
      <c r="D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1008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221</v>
      </c>
      <c r="C16" t="s">
        <v>221</v>
      </c>
      <c r="D16" t="s">
        <v>221</v>
      </c>
      <c r="G16" s="77">
        <v>0</v>
      </c>
      <c r="H16" t="s">
        <v>221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1009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1010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G20" s="77">
        <v>0</v>
      </c>
      <c r="H20" t="s">
        <v>221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659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221</v>
      </c>
      <c r="C22" t="s">
        <v>221</v>
      </c>
      <c r="D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G25" s="77">
        <v>0</v>
      </c>
      <c r="H25" t="s">
        <v>221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1011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221</v>
      </c>
      <c r="C27" t="s">
        <v>221</v>
      </c>
      <c r="D27" t="s">
        <v>221</v>
      </c>
      <c r="G27" s="77">
        <v>0</v>
      </c>
      <c r="H27" t="s">
        <v>221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307</v>
      </c>
    </row>
    <row r="29" spans="2:16">
      <c r="B29" t="s">
        <v>308</v>
      </c>
    </row>
    <row r="30" spans="2:16">
      <c r="B30" t="s">
        <v>309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1012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7">
        <v>0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1013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7">
        <v>0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312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7">
        <v>0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659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7">
        <v>0</v>
      </c>
      <c r="K20" t="s">
        <v>221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1014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7">
        <v>0</v>
      </c>
      <c r="K23" t="s">
        <v>221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1015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7">
        <v>0</v>
      </c>
      <c r="K25" t="s">
        <v>221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307</v>
      </c>
      <c r="D27" s="16"/>
      <c r="E27" s="16"/>
      <c r="F27" s="16"/>
    </row>
    <row r="28" spans="2:19">
      <c r="B28" t="s">
        <v>308</v>
      </c>
      <c r="D28" s="16"/>
      <c r="E28" s="16"/>
      <c r="F28" s="16"/>
    </row>
    <row r="29" spans="2:19">
      <c r="B29" t="s">
        <v>309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3.29</v>
      </c>
      <c r="K11" s="7"/>
      <c r="L11" s="7"/>
      <c r="M11" s="76">
        <v>3.8600000000000002E-2</v>
      </c>
      <c r="N11" s="75">
        <v>904323.08</v>
      </c>
      <c r="O11" s="7"/>
      <c r="P11" s="75">
        <v>910.25005826799998</v>
      </c>
      <c r="Q11" s="7"/>
      <c r="R11" s="76">
        <v>1</v>
      </c>
      <c r="S11" s="76">
        <v>3.8E-3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3.29</v>
      </c>
      <c r="M12" s="80">
        <v>3.8600000000000002E-2</v>
      </c>
      <c r="N12" s="81">
        <v>904323.08</v>
      </c>
      <c r="P12" s="81">
        <v>910.25005826799998</v>
      </c>
      <c r="R12" s="80">
        <v>1</v>
      </c>
      <c r="S12" s="80">
        <v>3.8E-3</v>
      </c>
    </row>
    <row r="13" spans="2:81">
      <c r="B13" s="79" t="s">
        <v>1012</v>
      </c>
      <c r="C13" s="16"/>
      <c r="D13" s="16"/>
      <c r="E13" s="16"/>
      <c r="J13" s="81">
        <v>3.46</v>
      </c>
      <c r="M13" s="80">
        <v>3.2399999999999998E-2</v>
      </c>
      <c r="N13" s="81">
        <v>737000</v>
      </c>
      <c r="P13" s="81">
        <v>752.03480000000002</v>
      </c>
      <c r="R13" s="80">
        <v>0.82620000000000005</v>
      </c>
      <c r="S13" s="80">
        <v>3.2000000000000002E-3</v>
      </c>
    </row>
    <row r="14" spans="2:81">
      <c r="B14" t="s">
        <v>1016</v>
      </c>
      <c r="C14" t="s">
        <v>1017</v>
      </c>
      <c r="D14" t="s">
        <v>123</v>
      </c>
      <c r="E14" t="s">
        <v>1018</v>
      </c>
      <c r="F14" t="s">
        <v>337</v>
      </c>
      <c r="G14" t="s">
        <v>424</v>
      </c>
      <c r="H14" t="s">
        <v>207</v>
      </c>
      <c r="I14" t="s">
        <v>1019</v>
      </c>
      <c r="J14" s="77">
        <v>3.46</v>
      </c>
      <c r="K14" t="s">
        <v>102</v>
      </c>
      <c r="L14" s="78">
        <v>3.6400000000000002E-2</v>
      </c>
      <c r="M14" s="78">
        <v>3.2399999999999998E-2</v>
      </c>
      <c r="N14" s="77">
        <v>737000</v>
      </c>
      <c r="O14" s="77">
        <v>102.04</v>
      </c>
      <c r="P14" s="77">
        <v>752.03480000000002</v>
      </c>
      <c r="Q14" s="78">
        <v>1.5E-3</v>
      </c>
      <c r="R14" s="78">
        <v>0.82620000000000005</v>
      </c>
      <c r="S14" s="78">
        <v>3.2000000000000002E-3</v>
      </c>
    </row>
    <row r="15" spans="2:81">
      <c r="B15" s="79" t="s">
        <v>1013</v>
      </c>
      <c r="C15" s="16"/>
      <c r="D15" s="16"/>
      <c r="E15" s="16"/>
      <c r="J15" s="81">
        <v>2.4700000000000002</v>
      </c>
      <c r="M15" s="80">
        <v>6.8000000000000005E-2</v>
      </c>
      <c r="N15" s="81">
        <v>167323.07999999999</v>
      </c>
      <c r="P15" s="81">
        <v>158.21525826800001</v>
      </c>
      <c r="R15" s="80">
        <v>0.17380000000000001</v>
      </c>
      <c r="S15" s="80">
        <v>6.9999999999999999E-4</v>
      </c>
    </row>
    <row r="16" spans="2:81">
      <c r="B16" t="s">
        <v>1020</v>
      </c>
      <c r="C16" t="s">
        <v>1021</v>
      </c>
      <c r="D16" t="s">
        <v>123</v>
      </c>
      <c r="E16" t="s">
        <v>1022</v>
      </c>
      <c r="F16" t="s">
        <v>557</v>
      </c>
      <c r="G16" t="s">
        <v>465</v>
      </c>
      <c r="H16" t="s">
        <v>150</v>
      </c>
      <c r="I16" t="s">
        <v>1023</v>
      </c>
      <c r="J16" s="77">
        <v>2.65</v>
      </c>
      <c r="K16" t="s">
        <v>102</v>
      </c>
      <c r="L16" s="78">
        <v>4.4699999999999997E-2</v>
      </c>
      <c r="M16" s="78">
        <v>7.0900000000000005E-2</v>
      </c>
      <c r="N16" s="77">
        <v>111323.08</v>
      </c>
      <c r="O16" s="77">
        <v>93.71</v>
      </c>
      <c r="P16" s="77">
        <v>104.32085826799999</v>
      </c>
      <c r="Q16" s="78">
        <v>2.0000000000000001E-4</v>
      </c>
      <c r="R16" s="78">
        <v>0.11459999999999999</v>
      </c>
      <c r="S16" s="78">
        <v>4.0000000000000002E-4</v>
      </c>
    </row>
    <row r="17" spans="2:19">
      <c r="B17" t="s">
        <v>1024</v>
      </c>
      <c r="C17" t="s">
        <v>1025</v>
      </c>
      <c r="D17" t="s">
        <v>123</v>
      </c>
      <c r="E17" t="s">
        <v>1026</v>
      </c>
      <c r="F17" t="s">
        <v>1027</v>
      </c>
      <c r="G17" t="s">
        <v>505</v>
      </c>
      <c r="H17" t="s">
        <v>150</v>
      </c>
      <c r="I17" t="s">
        <v>1028</v>
      </c>
      <c r="J17" s="77">
        <v>2.12</v>
      </c>
      <c r="K17" t="s">
        <v>102</v>
      </c>
      <c r="L17" s="78">
        <v>4.2999999999999997E-2</v>
      </c>
      <c r="M17" s="78">
        <v>6.2399999999999997E-2</v>
      </c>
      <c r="N17" s="77">
        <v>56000</v>
      </c>
      <c r="O17" s="77">
        <v>96.24</v>
      </c>
      <c r="P17" s="77">
        <v>53.894399999999997</v>
      </c>
      <c r="Q17" s="78">
        <v>4.0000000000000002E-4</v>
      </c>
      <c r="R17" s="78">
        <v>5.9200000000000003E-2</v>
      </c>
      <c r="S17" s="78">
        <v>2.0000000000000001E-4</v>
      </c>
    </row>
    <row r="18" spans="2:19">
      <c r="B18" s="79" t="s">
        <v>312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221</v>
      </c>
      <c r="C19" t="s">
        <v>221</v>
      </c>
      <c r="D19" s="16"/>
      <c r="E19" s="16"/>
      <c r="F19" t="s">
        <v>221</v>
      </c>
      <c r="G19" t="s">
        <v>221</v>
      </c>
      <c r="J19" s="77">
        <v>0</v>
      </c>
      <c r="K19" t="s">
        <v>221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659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221</v>
      </c>
      <c r="C21" t="s">
        <v>221</v>
      </c>
      <c r="D21" s="16"/>
      <c r="E21" s="16"/>
      <c r="F21" t="s">
        <v>221</v>
      </c>
      <c r="G21" t="s">
        <v>221</v>
      </c>
      <c r="J21" s="77">
        <v>0</v>
      </c>
      <c r="K21" t="s">
        <v>221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313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J24" s="77">
        <v>0</v>
      </c>
      <c r="K24" t="s">
        <v>221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314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221</v>
      </c>
      <c r="C26" t="s">
        <v>221</v>
      </c>
      <c r="D26" s="16"/>
      <c r="E26" s="16"/>
      <c r="F26" t="s">
        <v>221</v>
      </c>
      <c r="G26" t="s">
        <v>221</v>
      </c>
      <c r="J26" s="77">
        <v>0</v>
      </c>
      <c r="K26" t="s">
        <v>221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228</v>
      </c>
      <c r="C27" s="16"/>
      <c r="D27" s="16"/>
      <c r="E27" s="16"/>
    </row>
    <row r="28" spans="2:19">
      <c r="B28" t="s">
        <v>307</v>
      </c>
      <c r="C28" s="16"/>
      <c r="D28" s="16"/>
      <c r="E28" s="16"/>
    </row>
    <row r="29" spans="2:19">
      <c r="B29" t="s">
        <v>308</v>
      </c>
      <c r="C29" s="16"/>
      <c r="D29" s="16"/>
      <c r="E29" s="16"/>
    </row>
    <row r="30" spans="2:19">
      <c r="B30" t="s">
        <v>309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K13" sqref="K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621903.73</v>
      </c>
      <c r="I11" s="7"/>
      <c r="J11" s="75">
        <v>9799.2201419368903</v>
      </c>
      <c r="K11" s="7"/>
      <c r="L11" s="76">
        <v>1</v>
      </c>
      <c r="M11" s="76">
        <v>4.1399999999999999E-2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569728.29</v>
      </c>
      <c r="J12" s="81">
        <v>8490.7090446943384</v>
      </c>
      <c r="L12" s="80">
        <v>0.86650000000000005</v>
      </c>
      <c r="M12" s="80">
        <v>3.5799999999999998E-2</v>
      </c>
    </row>
    <row r="13" spans="2:98">
      <c r="B13" t="s">
        <v>1029</v>
      </c>
      <c r="C13" t="s">
        <v>1030</v>
      </c>
      <c r="D13" t="s">
        <v>123</v>
      </c>
      <c r="E13" t="s">
        <v>1031</v>
      </c>
      <c r="F13" t="s">
        <v>524</v>
      </c>
      <c r="G13" t="s">
        <v>106</v>
      </c>
      <c r="H13" s="77">
        <v>85908.9</v>
      </c>
      <c r="I13" s="77">
        <v>428.05689999999976</v>
      </c>
      <c r="J13" s="77">
        <v>1333.7892592931901</v>
      </c>
      <c r="K13" s="85">
        <v>2.4442012148107243E-3</v>
      </c>
      <c r="L13" s="78">
        <v>0.1361</v>
      </c>
      <c r="M13" s="78">
        <v>5.5999999999999999E-3</v>
      </c>
    </row>
    <row r="14" spans="2:98">
      <c r="B14" t="s">
        <v>1032</v>
      </c>
      <c r="C14" t="s">
        <v>1033</v>
      </c>
      <c r="D14" t="s">
        <v>123</v>
      </c>
      <c r="E14" t="s">
        <v>796</v>
      </c>
      <c r="F14" t="s">
        <v>797</v>
      </c>
      <c r="G14" t="s">
        <v>102</v>
      </c>
      <c r="H14" s="77">
        <v>160</v>
      </c>
      <c r="I14" s="77">
        <v>9.9999999999999992E-25</v>
      </c>
      <c r="J14" s="77">
        <v>1.6E-27</v>
      </c>
      <c r="K14" s="85">
        <v>8.9999999999999998E-4</v>
      </c>
      <c r="L14" s="78">
        <v>0</v>
      </c>
      <c r="M14" s="78">
        <v>0</v>
      </c>
    </row>
    <row r="15" spans="2:98">
      <c r="B15" t="s">
        <v>1034</v>
      </c>
      <c r="C15" t="s">
        <v>1035</v>
      </c>
      <c r="D15" t="s">
        <v>123</v>
      </c>
      <c r="E15" t="s">
        <v>1036</v>
      </c>
      <c r="F15" t="s">
        <v>1037</v>
      </c>
      <c r="G15" t="s">
        <v>102</v>
      </c>
      <c r="H15" s="77">
        <v>1</v>
      </c>
      <c r="I15" s="77">
        <v>23355639.810426999</v>
      </c>
      <c r="J15" s="77">
        <v>233.55639810426999</v>
      </c>
      <c r="K15" s="85">
        <v>9.4786730627186466E-4</v>
      </c>
      <c r="L15" s="78">
        <v>2.3800000000000002E-2</v>
      </c>
      <c r="M15" s="78">
        <v>1E-3</v>
      </c>
    </row>
    <row r="16" spans="2:98">
      <c r="B16" t="s">
        <v>1038</v>
      </c>
      <c r="C16" t="s">
        <v>1039</v>
      </c>
      <c r="D16" t="s">
        <v>123</v>
      </c>
      <c r="E16" t="s">
        <v>1040</v>
      </c>
      <c r="F16" t="s">
        <v>1027</v>
      </c>
      <c r="G16" t="s">
        <v>106</v>
      </c>
      <c r="H16" s="77">
        <v>555</v>
      </c>
      <c r="I16" s="77">
        <v>66206.659299999752</v>
      </c>
      <c r="J16" s="77">
        <v>1332.7301207101</v>
      </c>
      <c r="K16" s="85">
        <f>11.889991200542%/100</f>
        <v>1.1889991200541999E-3</v>
      </c>
      <c r="L16" s="78">
        <v>0.13600000000000001</v>
      </c>
      <c r="M16" s="78">
        <v>5.5999999999999999E-3</v>
      </c>
    </row>
    <row r="17" spans="2:13">
      <c r="B17" t="s">
        <v>1041</v>
      </c>
      <c r="C17" t="s">
        <v>1042</v>
      </c>
      <c r="D17" t="s">
        <v>123</v>
      </c>
      <c r="E17" t="s">
        <v>1040</v>
      </c>
      <c r="F17" t="s">
        <v>1027</v>
      </c>
      <c r="G17" t="s">
        <v>106</v>
      </c>
      <c r="H17" s="77">
        <v>243</v>
      </c>
      <c r="I17" s="77">
        <v>68364.414080000017</v>
      </c>
      <c r="J17" s="77">
        <v>602.53728357962905</v>
      </c>
      <c r="K17" s="85">
        <f>13.2232981244649%/100</f>
        <v>1.32232981244649E-3</v>
      </c>
      <c r="L17" s="78">
        <v>6.1499999999999999E-2</v>
      </c>
      <c r="M17" s="78">
        <v>2.5000000000000001E-3</v>
      </c>
    </row>
    <row r="18" spans="2:13">
      <c r="B18" t="s">
        <v>1043</v>
      </c>
      <c r="C18" t="s">
        <v>1044</v>
      </c>
      <c r="D18" t="s">
        <v>123</v>
      </c>
      <c r="E18" t="s">
        <v>1045</v>
      </c>
      <c r="F18" t="s">
        <v>342</v>
      </c>
      <c r="G18" t="s">
        <v>102</v>
      </c>
      <c r="H18" s="77">
        <v>333322</v>
      </c>
      <c r="I18" s="77">
        <v>100</v>
      </c>
      <c r="J18" s="77">
        <v>333.322</v>
      </c>
      <c r="K18" s="78">
        <v>0</v>
      </c>
      <c r="L18" s="78">
        <v>3.4000000000000002E-2</v>
      </c>
      <c r="M18" s="78">
        <v>1.4E-3</v>
      </c>
    </row>
    <row r="19" spans="2:13">
      <c r="B19" t="s">
        <v>1046</v>
      </c>
      <c r="C19" t="s">
        <v>1047</v>
      </c>
      <c r="D19" t="s">
        <v>123</v>
      </c>
      <c r="E19" t="s">
        <v>1048</v>
      </c>
      <c r="F19" t="s">
        <v>342</v>
      </c>
      <c r="G19" t="s">
        <v>102</v>
      </c>
      <c r="H19" s="77">
        <v>33.39</v>
      </c>
      <c r="I19" s="77">
        <v>5657400</v>
      </c>
      <c r="J19" s="77">
        <v>1889.00586</v>
      </c>
      <c r="K19" s="85">
        <v>1.66E-2</v>
      </c>
      <c r="L19" s="78">
        <v>0.1928</v>
      </c>
      <c r="M19" s="78">
        <v>8.0000000000000002E-3</v>
      </c>
    </row>
    <row r="20" spans="2:13">
      <c r="B20" t="s">
        <v>1049</v>
      </c>
      <c r="C20" t="s">
        <v>1050</v>
      </c>
      <c r="D20" t="s">
        <v>123</v>
      </c>
      <c r="E20" t="s">
        <v>1051</v>
      </c>
      <c r="F20" t="s">
        <v>342</v>
      </c>
      <c r="G20" t="s">
        <v>102</v>
      </c>
      <c r="H20" s="77">
        <v>19509</v>
      </c>
      <c r="I20" s="77">
        <v>5066.5894609999996</v>
      </c>
      <c r="J20" s="77">
        <v>988.44093794648995</v>
      </c>
      <c r="K20" s="78">
        <v>3.5999999999999999E-3</v>
      </c>
      <c r="L20" s="78">
        <v>0.1009</v>
      </c>
      <c r="M20" s="78">
        <v>4.1999999999999997E-3</v>
      </c>
    </row>
    <row r="21" spans="2:13">
      <c r="B21" t="s">
        <v>1052</v>
      </c>
      <c r="C21" t="s">
        <v>1053</v>
      </c>
      <c r="D21" t="s">
        <v>123</v>
      </c>
      <c r="E21" t="s">
        <v>1054</v>
      </c>
      <c r="F21" t="s">
        <v>532</v>
      </c>
      <c r="G21" t="s">
        <v>106</v>
      </c>
      <c r="H21" s="77">
        <v>129996</v>
      </c>
      <c r="I21" s="77">
        <v>376.95528699999954</v>
      </c>
      <c r="J21" s="77">
        <v>1777.32718506066</v>
      </c>
      <c r="K21" s="85">
        <v>1.0694652841950671E-3</v>
      </c>
      <c r="L21" s="78">
        <v>0.18140000000000001</v>
      </c>
      <c r="M21" s="78">
        <v>7.4999999999999997E-3</v>
      </c>
    </row>
    <row r="22" spans="2:13">
      <c r="B22" s="79" t="s">
        <v>226</v>
      </c>
      <c r="C22" s="16"/>
      <c r="D22" s="16"/>
      <c r="E22" s="16"/>
      <c r="H22" s="81">
        <v>52175.44</v>
      </c>
      <c r="J22" s="81">
        <v>1308.5110972425509</v>
      </c>
      <c r="L22" s="80">
        <v>0.13350000000000001</v>
      </c>
      <c r="M22" s="80">
        <v>5.4999999999999997E-3</v>
      </c>
    </row>
    <row r="23" spans="2:13">
      <c r="B23" s="79" t="s">
        <v>313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314</v>
      </c>
      <c r="C25" s="16"/>
      <c r="D25" s="16"/>
      <c r="E25" s="16"/>
      <c r="H25" s="81">
        <v>52175.44</v>
      </c>
      <c r="J25" s="81">
        <v>1308.5110972425509</v>
      </c>
      <c r="L25" s="80">
        <v>0.13350000000000001</v>
      </c>
      <c r="M25" s="80">
        <v>5.4999999999999997E-3</v>
      </c>
    </row>
    <row r="26" spans="2:13">
      <c r="B26" t="s">
        <v>1055</v>
      </c>
      <c r="C26" t="s">
        <v>1056</v>
      </c>
      <c r="D26" t="s">
        <v>123</v>
      </c>
      <c r="E26" t="s">
        <v>1057</v>
      </c>
      <c r="F26" t="s">
        <v>838</v>
      </c>
      <c r="G26" t="s">
        <v>110</v>
      </c>
      <c r="H26" s="77">
        <v>619</v>
      </c>
      <c r="I26" s="77">
        <v>45859.526352999965</v>
      </c>
      <c r="J26" s="77">
        <v>1138.7747699305301</v>
      </c>
      <c r="K26" s="85">
        <v>2.9247817440249944E-3</v>
      </c>
      <c r="L26" s="78">
        <v>0.1162</v>
      </c>
      <c r="M26" s="78">
        <v>4.7999999999999996E-3</v>
      </c>
    </row>
    <row r="27" spans="2:13">
      <c r="B27" t="s">
        <v>1058</v>
      </c>
      <c r="C27" t="s">
        <v>1059</v>
      </c>
      <c r="D27" t="s">
        <v>123</v>
      </c>
      <c r="E27" t="s">
        <v>1060</v>
      </c>
      <c r="F27" t="s">
        <v>838</v>
      </c>
      <c r="G27" t="s">
        <v>110</v>
      </c>
      <c r="H27" s="77">
        <v>44407</v>
      </c>
      <c r="I27" s="77">
        <v>85.107683999999992</v>
      </c>
      <c r="J27" s="77">
        <v>151.61348465863301</v>
      </c>
      <c r="K27" s="85">
        <v>3.5864407370688893E-4</v>
      </c>
      <c r="L27" s="78">
        <v>1.55E-2</v>
      </c>
      <c r="M27" s="78">
        <v>5.9999999999999995E-4</v>
      </c>
    </row>
    <row r="28" spans="2:13">
      <c r="B28" t="s">
        <v>1061</v>
      </c>
      <c r="C28" t="s">
        <v>1062</v>
      </c>
      <c r="D28" t="s">
        <v>123</v>
      </c>
      <c r="E28" t="s">
        <v>1036</v>
      </c>
      <c r="F28" t="s">
        <v>838</v>
      </c>
      <c r="G28" t="s">
        <v>110</v>
      </c>
      <c r="H28" s="77">
        <v>7149.44</v>
      </c>
      <c r="I28" s="77">
        <v>63.188299999999892</v>
      </c>
      <c r="J28" s="77">
        <v>18.122842653387998</v>
      </c>
      <c r="K28" s="85">
        <v>6.6665770171610002E-4</v>
      </c>
      <c r="L28" s="78">
        <v>1.8E-3</v>
      </c>
      <c r="M28" s="78">
        <v>1E-4</v>
      </c>
    </row>
    <row r="29" spans="2:13">
      <c r="B29" t="s">
        <v>228</v>
      </c>
      <c r="C29" s="16"/>
      <c r="D29" s="16"/>
      <c r="E29" s="16"/>
    </row>
    <row r="30" spans="2:13">
      <c r="B30" t="s">
        <v>307</v>
      </c>
      <c r="C30" s="16"/>
      <c r="D30" s="16"/>
      <c r="E30" s="16"/>
    </row>
    <row r="31" spans="2:13">
      <c r="B31" t="s">
        <v>308</v>
      </c>
      <c r="C31" s="16"/>
      <c r="D31" s="16"/>
      <c r="E31" s="16"/>
    </row>
    <row r="32" spans="2:13">
      <c r="B32" t="s">
        <v>309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43" workbookViewId="0">
      <selection activeCell="N55" sqref="N5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3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17912454.960000001</v>
      </c>
      <c r="G11" s="7"/>
      <c r="H11" s="75">
        <v>31405.728316933113</v>
      </c>
      <c r="I11" s="7"/>
      <c r="J11" s="76">
        <v>1</v>
      </c>
      <c r="K11" s="76">
        <v>0.1326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201</v>
      </c>
      <c r="C12" s="16"/>
      <c r="F12" s="81">
        <v>13890163.949999999</v>
      </c>
      <c r="H12" s="81">
        <v>13992.510176900327</v>
      </c>
      <c r="J12" s="80">
        <v>0.44550000000000001</v>
      </c>
      <c r="K12" s="80">
        <v>5.91E-2</v>
      </c>
    </row>
    <row r="13" spans="2:53">
      <c r="B13" s="79" t="s">
        <v>1063</v>
      </c>
      <c r="C13" s="16"/>
      <c r="F13" s="81">
        <v>888703.91</v>
      </c>
      <c r="H13" s="81">
        <v>2902.7465854307284</v>
      </c>
      <c r="J13" s="80">
        <v>9.2399999999999996E-2</v>
      </c>
      <c r="K13" s="80">
        <v>1.23E-2</v>
      </c>
    </row>
    <row r="14" spans="2:53">
      <c r="B14" t="s">
        <v>1064</v>
      </c>
      <c r="C14">
        <v>74221</v>
      </c>
      <c r="D14" t="s">
        <v>106</v>
      </c>
      <c r="E14" t="s">
        <v>1065</v>
      </c>
      <c r="F14" s="77">
        <v>195364.32</v>
      </c>
      <c r="G14" s="77">
        <v>90.994906000000043</v>
      </c>
      <c r="H14" s="77">
        <v>644.77751827176303</v>
      </c>
      <c r="I14" s="78">
        <v>7.5700000000000003E-2</v>
      </c>
      <c r="J14" s="78">
        <v>2.0500000000000001E-2</v>
      </c>
      <c r="K14" s="78">
        <v>2.7000000000000001E-3</v>
      </c>
    </row>
    <row r="15" spans="2:53">
      <c r="B15" t="s">
        <v>1066</v>
      </c>
      <c r="C15">
        <v>74254</v>
      </c>
      <c r="D15" t="s">
        <v>106</v>
      </c>
      <c r="E15" t="s">
        <v>1067</v>
      </c>
      <c r="F15" s="77">
        <v>20554</v>
      </c>
      <c r="G15" s="77">
        <v>100</v>
      </c>
      <c r="H15" s="77">
        <v>74.549357999999998</v>
      </c>
      <c r="I15" s="78">
        <v>7.0699999999999999E-2</v>
      </c>
      <c r="J15" s="78">
        <v>2.3999999999999998E-3</v>
      </c>
      <c r="K15" s="78">
        <v>2.9999999999999997E-4</v>
      </c>
    </row>
    <row r="16" spans="2:53">
      <c r="B16" t="s">
        <v>1068</v>
      </c>
      <c r="C16">
        <v>74173</v>
      </c>
      <c r="D16" t="s">
        <v>106</v>
      </c>
      <c r="E16" t="s">
        <v>1069</v>
      </c>
      <c r="F16" s="77">
        <v>26354.15</v>
      </c>
      <c r="G16" s="77">
        <v>60.613101000000029</v>
      </c>
      <c r="H16" s="77">
        <v>57.937943029933599</v>
      </c>
      <c r="I16" s="78">
        <v>0.10349999999999999</v>
      </c>
      <c r="J16" s="78">
        <v>1.8E-3</v>
      </c>
      <c r="K16" s="78">
        <v>2.0000000000000001E-4</v>
      </c>
    </row>
    <row r="17" spans="2:11">
      <c r="B17" t="s">
        <v>1070</v>
      </c>
      <c r="C17">
        <v>74243</v>
      </c>
      <c r="D17" t="s">
        <v>106</v>
      </c>
      <c r="E17" t="s">
        <v>1071</v>
      </c>
      <c r="F17" s="77">
        <v>158682.68</v>
      </c>
      <c r="G17" s="77">
        <v>89.926657000000077</v>
      </c>
      <c r="H17" s="77">
        <v>517.56575249600201</v>
      </c>
      <c r="I17" s="78">
        <v>0.1371</v>
      </c>
      <c r="J17" s="78">
        <v>1.6500000000000001E-2</v>
      </c>
      <c r="K17" s="78">
        <v>2.2000000000000001E-3</v>
      </c>
    </row>
    <row r="18" spans="2:11">
      <c r="B18" t="s">
        <v>1072</v>
      </c>
      <c r="C18">
        <v>74183</v>
      </c>
      <c r="D18" t="s">
        <v>106</v>
      </c>
      <c r="E18" t="s">
        <v>1073</v>
      </c>
      <c r="F18" s="77">
        <v>23055.38</v>
      </c>
      <c r="G18" s="77">
        <v>107.13696</v>
      </c>
      <c r="H18" s="77">
        <v>89.589922192120895</v>
      </c>
      <c r="I18" s="78">
        <v>5.2000000000000005E-2</v>
      </c>
      <c r="J18" s="78">
        <v>2.8999999999999998E-3</v>
      </c>
      <c r="K18" s="78">
        <v>4.0000000000000002E-4</v>
      </c>
    </row>
    <row r="19" spans="2:11">
      <c r="B19" t="s">
        <v>1074</v>
      </c>
      <c r="C19">
        <v>74216</v>
      </c>
      <c r="D19" t="s">
        <v>106</v>
      </c>
      <c r="E19" t="s">
        <v>1075</v>
      </c>
      <c r="F19" s="77">
        <v>228594.88</v>
      </c>
      <c r="G19" s="77">
        <v>72.877842999999984</v>
      </c>
      <c r="H19" s="77">
        <v>604.24012938809403</v>
      </c>
      <c r="I19" s="78">
        <v>1.6000000000000004E-2</v>
      </c>
      <c r="J19" s="78">
        <v>1.9199999999999998E-2</v>
      </c>
      <c r="K19" s="78">
        <v>2.5999999999999999E-3</v>
      </c>
    </row>
    <row r="20" spans="2:11">
      <c r="B20" t="s">
        <v>1076</v>
      </c>
      <c r="C20">
        <v>74228</v>
      </c>
      <c r="D20" t="s">
        <v>106</v>
      </c>
      <c r="E20" t="s">
        <v>1077</v>
      </c>
      <c r="F20" s="77">
        <v>236098.5</v>
      </c>
      <c r="G20" s="77">
        <v>106.74468400000001</v>
      </c>
      <c r="H20" s="77">
        <v>914.08596205281503</v>
      </c>
      <c r="I20" s="78">
        <v>6.7400000000000002E-2</v>
      </c>
      <c r="J20" s="78">
        <v>2.9100000000000001E-2</v>
      </c>
      <c r="K20" s="78">
        <v>3.8999999999999998E-3</v>
      </c>
    </row>
    <row r="21" spans="2:11">
      <c r="B21" s="79" t="s">
        <v>1078</v>
      </c>
      <c r="C21" s="16"/>
      <c r="F21" s="81">
        <v>1065952.55</v>
      </c>
      <c r="H21" s="81">
        <v>1054.997784346275</v>
      </c>
      <c r="J21" s="80">
        <v>3.3599999999999998E-2</v>
      </c>
      <c r="K21" s="80">
        <v>4.4999999999999997E-3</v>
      </c>
    </row>
    <row r="22" spans="2:11">
      <c r="B22" t="s">
        <v>1079</v>
      </c>
      <c r="C22">
        <v>74233</v>
      </c>
      <c r="D22" t="s">
        <v>102</v>
      </c>
      <c r="E22" t="s">
        <v>1080</v>
      </c>
      <c r="F22" s="77">
        <v>969083.75</v>
      </c>
      <c r="G22" s="77">
        <v>92.439599999999999</v>
      </c>
      <c r="H22" s="77">
        <v>895.81714216499995</v>
      </c>
      <c r="I22" s="78">
        <v>9.0700000000000003E-2</v>
      </c>
      <c r="J22" s="78">
        <v>2.8500000000000001E-2</v>
      </c>
      <c r="K22" s="78">
        <v>3.8E-3</v>
      </c>
    </row>
    <row r="23" spans="2:11">
      <c r="B23" t="s">
        <v>1081</v>
      </c>
      <c r="C23">
        <v>74176</v>
      </c>
      <c r="D23" t="s">
        <v>102</v>
      </c>
      <c r="E23" t="s">
        <v>1082</v>
      </c>
      <c r="F23" s="77">
        <v>64475.3</v>
      </c>
      <c r="G23" s="77">
        <v>175.86438000000001</v>
      </c>
      <c r="H23" s="77">
        <v>113.38908659814</v>
      </c>
      <c r="I23" s="78">
        <v>1.9099999999999999E-2</v>
      </c>
      <c r="J23" s="78">
        <v>3.5999999999999999E-3</v>
      </c>
      <c r="K23" s="78">
        <v>5.0000000000000001E-4</v>
      </c>
    </row>
    <row r="24" spans="2:11">
      <c r="B24" t="s">
        <v>1083</v>
      </c>
      <c r="C24">
        <v>74177</v>
      </c>
      <c r="D24" t="s">
        <v>102</v>
      </c>
      <c r="E24" t="s">
        <v>1084</v>
      </c>
      <c r="F24" s="77">
        <v>32393.5</v>
      </c>
      <c r="G24" s="77">
        <v>141.360321</v>
      </c>
      <c r="H24" s="77">
        <v>45.791555583135001</v>
      </c>
      <c r="I24" s="78">
        <v>2.9000000000000001E-2</v>
      </c>
      <c r="J24" s="78">
        <v>1.5E-3</v>
      </c>
      <c r="K24" s="78">
        <v>2.0000000000000001E-4</v>
      </c>
    </row>
    <row r="25" spans="2:11">
      <c r="B25" s="79" t="s">
        <v>1085</v>
      </c>
      <c r="C25" s="16"/>
      <c r="F25" s="81">
        <v>1597496.6</v>
      </c>
      <c r="H25" s="81">
        <v>1877.807734699323</v>
      </c>
      <c r="J25" s="80">
        <v>5.9799999999999999E-2</v>
      </c>
      <c r="K25" s="80">
        <v>7.9000000000000008E-3</v>
      </c>
    </row>
    <row r="26" spans="2:11">
      <c r="B26" t="s">
        <v>1086</v>
      </c>
      <c r="C26">
        <v>74204</v>
      </c>
      <c r="D26" t="s">
        <v>102</v>
      </c>
      <c r="E26" t="s">
        <v>483</v>
      </c>
      <c r="F26" s="77">
        <v>389204.35</v>
      </c>
      <c r="G26" s="77">
        <v>208.04256000000001</v>
      </c>
      <c r="H26" s="77">
        <v>809.71069337135998</v>
      </c>
      <c r="I26" s="78">
        <v>7.8700000000000006E-2</v>
      </c>
      <c r="J26" s="78">
        <v>2.58E-2</v>
      </c>
      <c r="K26" s="78">
        <v>3.3999999999999998E-3</v>
      </c>
    </row>
    <row r="27" spans="2:11">
      <c r="B27" t="s">
        <v>1087</v>
      </c>
      <c r="C27">
        <v>74186</v>
      </c>
      <c r="D27" t="s">
        <v>102</v>
      </c>
      <c r="E27" t="s">
        <v>641</v>
      </c>
      <c r="F27" s="77">
        <v>455009.33</v>
      </c>
      <c r="G27" s="77">
        <v>98.726843999999957</v>
      </c>
      <c r="H27" s="77">
        <v>449.21635141454499</v>
      </c>
      <c r="I27" s="78">
        <v>7.8700000000000006E-2</v>
      </c>
      <c r="J27" s="78">
        <v>1.43E-2</v>
      </c>
      <c r="K27" s="78">
        <v>1.9E-3</v>
      </c>
    </row>
    <row r="28" spans="2:11">
      <c r="B28" t="s">
        <v>1088</v>
      </c>
      <c r="C28">
        <v>74238</v>
      </c>
      <c r="D28" t="s">
        <v>102</v>
      </c>
      <c r="E28" t="s">
        <v>1089</v>
      </c>
      <c r="F28" s="77">
        <v>753282.92</v>
      </c>
      <c r="G28" s="77">
        <v>82.157801999999947</v>
      </c>
      <c r="H28" s="77">
        <v>618.880689913418</v>
      </c>
      <c r="I28" s="78">
        <v>1.89E-2</v>
      </c>
      <c r="J28" s="78">
        <v>1.9699999999999999E-2</v>
      </c>
      <c r="K28" s="78">
        <v>2.5999999999999999E-3</v>
      </c>
    </row>
    <row r="29" spans="2:11">
      <c r="B29" s="79" t="s">
        <v>1090</v>
      </c>
      <c r="C29" s="16"/>
      <c r="F29" s="81">
        <v>10338010.890000001</v>
      </c>
      <c r="H29" s="81">
        <v>8156.9580724240004</v>
      </c>
      <c r="J29" s="80">
        <v>0.25969999999999999</v>
      </c>
      <c r="K29" s="80">
        <v>3.44E-2</v>
      </c>
    </row>
    <row r="30" spans="2:11">
      <c r="B30" t="s">
        <v>1091</v>
      </c>
      <c r="C30">
        <v>74252</v>
      </c>
      <c r="D30" t="s">
        <v>102</v>
      </c>
      <c r="E30" t="s">
        <v>1092</v>
      </c>
      <c r="F30" s="77">
        <v>317006.62</v>
      </c>
      <c r="G30" s="77">
        <v>110.78737699999988</v>
      </c>
      <c r="H30" s="77">
        <v>351.20331921435701</v>
      </c>
      <c r="I30" s="78">
        <v>2.07E-2</v>
      </c>
      <c r="J30" s="78">
        <v>1.12E-2</v>
      </c>
      <c r="K30" s="78">
        <v>1.5E-3</v>
      </c>
    </row>
    <row r="31" spans="2:11">
      <c r="B31" t="s">
        <v>1093</v>
      </c>
      <c r="C31">
        <v>74241</v>
      </c>
      <c r="D31" t="s">
        <v>102</v>
      </c>
      <c r="E31" t="s">
        <v>1094</v>
      </c>
      <c r="F31" s="77">
        <v>1300232.2</v>
      </c>
      <c r="G31" s="77">
        <v>107.04515900000015</v>
      </c>
      <c r="H31" s="77">
        <v>1391.8356258592</v>
      </c>
      <c r="I31" s="78">
        <v>5.8299999999999998E-2</v>
      </c>
      <c r="J31" s="78">
        <v>4.4299999999999999E-2</v>
      </c>
      <c r="K31" s="78">
        <v>5.8999999999999999E-3</v>
      </c>
    </row>
    <row r="32" spans="2:11">
      <c r="B32" t="s">
        <v>1095</v>
      </c>
      <c r="C32">
        <v>74217</v>
      </c>
      <c r="D32" t="s">
        <v>102</v>
      </c>
      <c r="E32" t="s">
        <v>1096</v>
      </c>
      <c r="F32" s="77">
        <v>1265897.98</v>
      </c>
      <c r="G32" s="77">
        <v>96.810400000000001</v>
      </c>
      <c r="H32" s="77">
        <v>1225.5208980299201</v>
      </c>
      <c r="I32" s="78">
        <v>0.15770000000000001</v>
      </c>
      <c r="J32" s="78">
        <v>3.9E-2</v>
      </c>
      <c r="K32" s="78">
        <v>5.1999999999999998E-3</v>
      </c>
    </row>
    <row r="33" spans="2:11">
      <c r="B33" t="s">
        <v>1097</v>
      </c>
      <c r="C33">
        <v>74231</v>
      </c>
      <c r="D33" t="s">
        <v>102</v>
      </c>
      <c r="E33" t="s">
        <v>1098</v>
      </c>
      <c r="F33" s="77">
        <v>999463.33</v>
      </c>
      <c r="G33" s="77">
        <v>69.91271399999998</v>
      </c>
      <c r="H33" s="77">
        <v>698.75193943777595</v>
      </c>
      <c r="I33" s="78">
        <v>5.2600000000000001E-2</v>
      </c>
      <c r="J33" s="78">
        <v>2.2200000000000001E-2</v>
      </c>
      <c r="K33" s="78">
        <v>2.8999999999999998E-3</v>
      </c>
    </row>
    <row r="34" spans="2:11">
      <c r="B34" t="s">
        <v>1099</v>
      </c>
      <c r="C34">
        <v>74239</v>
      </c>
      <c r="D34" t="s">
        <v>102</v>
      </c>
      <c r="E34" t="s">
        <v>1100</v>
      </c>
      <c r="F34" s="77">
        <v>3881021.72</v>
      </c>
      <c r="G34" s="77">
        <v>16.87298199999999</v>
      </c>
      <c r="H34" s="77">
        <v>654.84409623168995</v>
      </c>
      <c r="I34" s="78">
        <v>3.4099999999999998E-2</v>
      </c>
      <c r="J34" s="78">
        <v>2.0899999999999998E-2</v>
      </c>
      <c r="K34" s="78">
        <v>2.8E-3</v>
      </c>
    </row>
    <row r="35" spans="2:11">
      <c r="B35" t="s">
        <v>1101</v>
      </c>
      <c r="C35">
        <v>74249</v>
      </c>
      <c r="D35" t="s">
        <v>102</v>
      </c>
      <c r="E35" t="s">
        <v>1102</v>
      </c>
      <c r="F35" s="77">
        <v>1999680</v>
      </c>
      <c r="G35" s="77">
        <v>100</v>
      </c>
      <c r="H35" s="77">
        <v>1999.68</v>
      </c>
      <c r="I35" s="78">
        <v>0.19600000000000001</v>
      </c>
      <c r="J35" s="78">
        <v>6.3700000000000007E-2</v>
      </c>
      <c r="K35" s="78">
        <v>8.3999999999999995E-3</v>
      </c>
    </row>
    <row r="36" spans="2:11">
      <c r="B36" t="s">
        <v>1103</v>
      </c>
      <c r="C36">
        <v>74196</v>
      </c>
      <c r="D36" t="s">
        <v>102</v>
      </c>
      <c r="E36" t="s">
        <v>1104</v>
      </c>
      <c r="F36" s="77">
        <v>1128</v>
      </c>
      <c r="G36" s="77">
        <v>99280.541759999993</v>
      </c>
      <c r="H36" s="77">
        <v>1119.8845110528</v>
      </c>
      <c r="I36" s="78">
        <v>0.14119999999999999</v>
      </c>
      <c r="J36" s="78">
        <v>3.5700000000000003E-2</v>
      </c>
      <c r="K36" s="78">
        <v>4.7000000000000002E-3</v>
      </c>
    </row>
    <row r="37" spans="2:11">
      <c r="B37" t="s">
        <v>1105</v>
      </c>
      <c r="C37">
        <v>74185</v>
      </c>
      <c r="D37" t="s">
        <v>102</v>
      </c>
      <c r="E37" t="s">
        <v>1106</v>
      </c>
      <c r="F37" s="77">
        <v>315183.94</v>
      </c>
      <c r="G37" s="77">
        <v>126.07696200000007</v>
      </c>
      <c r="H37" s="77">
        <v>397.37433626390299</v>
      </c>
      <c r="I37" s="78">
        <v>0.1265</v>
      </c>
      <c r="J37" s="78">
        <v>1.2699999999999999E-2</v>
      </c>
      <c r="K37" s="78">
        <v>1.6999999999999999E-3</v>
      </c>
    </row>
    <row r="38" spans="2:11">
      <c r="B38" t="s">
        <v>1107</v>
      </c>
      <c r="C38">
        <v>74202</v>
      </c>
      <c r="D38" t="s">
        <v>102</v>
      </c>
      <c r="E38" t="s">
        <v>1106</v>
      </c>
      <c r="F38" s="77">
        <v>163638.01</v>
      </c>
      <c r="G38" s="77">
        <v>172.52358600000025</v>
      </c>
      <c r="H38" s="77">
        <v>282.31416291103898</v>
      </c>
      <c r="I38" s="78">
        <v>0.10299999999999999</v>
      </c>
      <c r="J38" s="78">
        <v>8.9999999999999993E-3</v>
      </c>
      <c r="K38" s="78">
        <v>1.1999999999999999E-3</v>
      </c>
    </row>
    <row r="39" spans="2:11">
      <c r="B39" t="s">
        <v>1108</v>
      </c>
      <c r="C39">
        <v>74179</v>
      </c>
      <c r="D39" t="s">
        <v>102</v>
      </c>
      <c r="E39" t="s">
        <v>541</v>
      </c>
      <c r="F39" s="77">
        <v>94759.09</v>
      </c>
      <c r="G39" s="77">
        <v>37.515327999999997</v>
      </c>
      <c r="H39" s="77">
        <v>35.549183423315199</v>
      </c>
      <c r="I39" s="78">
        <v>0.11990000000000001</v>
      </c>
      <c r="J39" s="78">
        <v>1.1000000000000001E-3</v>
      </c>
      <c r="K39" s="78">
        <v>2.0000000000000001E-4</v>
      </c>
    </row>
    <row r="40" spans="2:11">
      <c r="B40" s="79" t="s">
        <v>226</v>
      </c>
      <c r="C40" s="16"/>
      <c r="F40" s="81">
        <v>4022291.01</v>
      </c>
      <c r="H40" s="81">
        <v>17413.218140032786</v>
      </c>
      <c r="J40" s="80">
        <v>0.55449999999999999</v>
      </c>
      <c r="K40" s="80">
        <v>7.3499999999999996E-2</v>
      </c>
    </row>
    <row r="41" spans="2:11">
      <c r="B41" s="79" t="s">
        <v>1109</v>
      </c>
      <c r="C41" s="16"/>
      <c r="F41" s="81">
        <v>530752.49</v>
      </c>
      <c r="H41" s="81">
        <v>2335.7606474941558</v>
      </c>
      <c r="J41" s="80">
        <v>7.4399999999999994E-2</v>
      </c>
      <c r="K41" s="80">
        <v>9.9000000000000008E-3</v>
      </c>
    </row>
    <row r="42" spans="2:11">
      <c r="B42" t="s">
        <v>1110</v>
      </c>
      <c r="C42">
        <v>74180</v>
      </c>
      <c r="D42" t="s">
        <v>106</v>
      </c>
      <c r="E42" t="s">
        <v>1111</v>
      </c>
      <c r="F42" s="77">
        <v>13206.83</v>
      </c>
      <c r="G42" s="77">
        <v>363.09183999999931</v>
      </c>
      <c r="H42" s="77">
        <v>173.92524828504099</v>
      </c>
      <c r="I42" s="78">
        <v>5.8900000000000001E-2</v>
      </c>
      <c r="J42" s="78">
        <v>5.4999999999999997E-3</v>
      </c>
      <c r="K42" s="78">
        <v>6.9999999999999999E-4</v>
      </c>
    </row>
    <row r="43" spans="2:11">
      <c r="B43" t="s">
        <v>1112</v>
      </c>
      <c r="C43">
        <v>74200</v>
      </c>
      <c r="D43" t="s">
        <v>106</v>
      </c>
      <c r="E43" t="s">
        <v>1113</v>
      </c>
      <c r="F43" s="77">
        <v>46380.71</v>
      </c>
      <c r="G43" s="77">
        <v>215.72069699999992</v>
      </c>
      <c r="H43" s="77">
        <v>362.89147254188498</v>
      </c>
      <c r="I43" s="78">
        <v>5.6800000000000003E-2</v>
      </c>
      <c r="J43" s="78">
        <v>1.1599999999999999E-2</v>
      </c>
      <c r="K43" s="78">
        <v>1.5E-3</v>
      </c>
    </row>
    <row r="44" spans="2:11">
      <c r="B44" t="s">
        <v>1114</v>
      </c>
      <c r="C44">
        <v>74215</v>
      </c>
      <c r="D44" t="s">
        <v>106</v>
      </c>
      <c r="E44" t="s">
        <v>1115</v>
      </c>
      <c r="F44" s="77">
        <v>292988.40000000002</v>
      </c>
      <c r="G44" s="77">
        <v>102.29095800000012</v>
      </c>
      <c r="H44" s="77">
        <v>1087.01422559204</v>
      </c>
      <c r="I44" s="78">
        <v>3.5400000000000001E-2</v>
      </c>
      <c r="J44" s="78">
        <v>3.4599999999999999E-2</v>
      </c>
      <c r="K44" s="78">
        <v>4.5999999999999999E-3</v>
      </c>
    </row>
    <row r="45" spans="2:11">
      <c r="B45" t="s">
        <v>1116</v>
      </c>
      <c r="C45">
        <v>74235</v>
      </c>
      <c r="D45" t="s">
        <v>106</v>
      </c>
      <c r="E45" t="s">
        <v>1117</v>
      </c>
      <c r="F45" s="77">
        <v>178176.55</v>
      </c>
      <c r="G45" s="77">
        <v>110.16382599999993</v>
      </c>
      <c r="H45" s="77">
        <v>711.92970107519</v>
      </c>
      <c r="I45" s="78">
        <v>7.1400000000000005E-2</v>
      </c>
      <c r="J45" s="78">
        <v>2.2700000000000001E-2</v>
      </c>
      <c r="K45" s="78">
        <v>3.0000000000000001E-3</v>
      </c>
    </row>
    <row r="46" spans="2:11">
      <c r="B46" s="79" t="s">
        <v>1118</v>
      </c>
      <c r="C46" s="16"/>
      <c r="F46" s="81">
        <v>199226.11</v>
      </c>
      <c r="H46" s="81">
        <v>1019.0840671071491</v>
      </c>
      <c r="J46" s="80">
        <v>3.2399999999999998E-2</v>
      </c>
      <c r="K46" s="80">
        <v>4.3E-3</v>
      </c>
    </row>
    <row r="47" spans="2:11">
      <c r="B47" t="s">
        <v>1119</v>
      </c>
      <c r="C47">
        <v>74188</v>
      </c>
      <c r="D47" t="s">
        <v>106</v>
      </c>
      <c r="E47" t="s">
        <v>1120</v>
      </c>
      <c r="F47" s="77">
        <v>3750.14</v>
      </c>
      <c r="G47" s="77">
        <v>997.68958999999927</v>
      </c>
      <c r="H47" s="77">
        <v>135.70332142807499</v>
      </c>
      <c r="I47" s="78">
        <v>1.7000000000000001E-2</v>
      </c>
      <c r="J47" s="78">
        <v>4.3E-3</v>
      </c>
      <c r="K47" s="78">
        <v>5.9999999999999995E-4</v>
      </c>
    </row>
    <row r="48" spans="2:11">
      <c r="B48" t="s">
        <v>1121</v>
      </c>
      <c r="C48">
        <v>74189</v>
      </c>
      <c r="D48" t="s">
        <v>106</v>
      </c>
      <c r="E48" t="s">
        <v>1122</v>
      </c>
      <c r="F48" s="77">
        <v>195475.97</v>
      </c>
      <c r="G48" s="77">
        <v>124.59683099999995</v>
      </c>
      <c r="H48" s="77">
        <v>883.38074567907404</v>
      </c>
      <c r="I48" s="78">
        <v>3.3099999999999997E-2</v>
      </c>
      <c r="J48" s="78">
        <v>2.81E-2</v>
      </c>
      <c r="K48" s="78">
        <v>3.7000000000000002E-3</v>
      </c>
    </row>
    <row r="49" spans="2:11">
      <c r="B49" s="79" t="s">
        <v>1123</v>
      </c>
      <c r="C49" s="16"/>
      <c r="F49" s="81">
        <v>2080695.34</v>
      </c>
      <c r="H49" s="81">
        <v>8424.5140336758705</v>
      </c>
      <c r="J49" s="80">
        <v>0.26819999999999999</v>
      </c>
      <c r="K49" s="80">
        <v>3.56E-2</v>
      </c>
    </row>
    <row r="50" spans="2:11">
      <c r="B50" t="s">
        <v>1124</v>
      </c>
      <c r="C50">
        <v>74242</v>
      </c>
      <c r="D50" t="s">
        <v>110</v>
      </c>
      <c r="E50" t="s">
        <v>1125</v>
      </c>
      <c r="F50" s="77">
        <v>201410</v>
      </c>
      <c r="G50" s="77">
        <v>100</v>
      </c>
      <c r="H50" s="77">
        <v>807.97635600000001</v>
      </c>
      <c r="I50" s="78">
        <v>0.127</v>
      </c>
      <c r="J50" s="78">
        <v>2.5700000000000001E-2</v>
      </c>
      <c r="K50" s="78">
        <v>3.3999999999999998E-3</v>
      </c>
    </row>
    <row r="51" spans="2:11">
      <c r="B51" t="s">
        <v>1126</v>
      </c>
      <c r="C51">
        <v>74192</v>
      </c>
      <c r="D51" t="s">
        <v>106</v>
      </c>
      <c r="E51" t="s">
        <v>1127</v>
      </c>
      <c r="F51" s="77">
        <v>32599</v>
      </c>
      <c r="G51" s="77">
        <v>11.176819999999999</v>
      </c>
      <c r="H51" s="77">
        <v>13.215088938378599</v>
      </c>
      <c r="I51" s="78">
        <v>3.5400000000000001E-2</v>
      </c>
      <c r="J51" s="78">
        <v>4.0000000000000002E-4</v>
      </c>
      <c r="K51" s="78">
        <v>1E-4</v>
      </c>
    </row>
    <row r="52" spans="2:11">
      <c r="B52" t="s">
        <v>1128</v>
      </c>
      <c r="C52">
        <v>74256</v>
      </c>
      <c r="D52" t="s">
        <v>110</v>
      </c>
      <c r="E52" t="s">
        <v>1117</v>
      </c>
      <c r="F52" s="77">
        <v>241226</v>
      </c>
      <c r="G52" s="77">
        <v>130.93348999999961</v>
      </c>
      <c r="H52" s="77">
        <v>1267.04629154841</v>
      </c>
      <c r="I52" s="78">
        <v>0.18</v>
      </c>
      <c r="J52" s="78">
        <v>4.0300000000000002E-2</v>
      </c>
      <c r="K52" s="78">
        <v>5.3E-3</v>
      </c>
    </row>
    <row r="53" spans="2:11">
      <c r="B53" t="s">
        <v>1129</v>
      </c>
      <c r="C53">
        <v>74178</v>
      </c>
      <c r="D53" t="s">
        <v>106</v>
      </c>
      <c r="E53" t="s">
        <v>1130</v>
      </c>
      <c r="F53" s="77">
        <v>49577.06</v>
      </c>
      <c r="G53" s="77">
        <v>84.842459000000062</v>
      </c>
      <c r="H53" s="77">
        <v>152.56031320776501</v>
      </c>
      <c r="I53" s="78">
        <v>3.4639999999999997E-2</v>
      </c>
      <c r="J53" s="78">
        <v>4.8999999999999998E-3</v>
      </c>
      <c r="K53" s="78">
        <v>5.9999999999999995E-4</v>
      </c>
    </row>
    <row r="54" spans="2:11">
      <c r="B54" t="s">
        <v>1131</v>
      </c>
      <c r="C54">
        <v>74208</v>
      </c>
      <c r="D54" t="s">
        <v>106</v>
      </c>
      <c r="E54" t="s">
        <v>1132</v>
      </c>
      <c r="F54" s="77">
        <v>1142772.1599999999</v>
      </c>
      <c r="G54" s="77">
        <v>116.66354199999986</v>
      </c>
      <c r="H54" s="77">
        <v>4835.5108827740996</v>
      </c>
      <c r="I54" s="78">
        <v>4.7000000000000002E-3</v>
      </c>
      <c r="J54" s="78">
        <v>0.154</v>
      </c>
      <c r="K54" s="78">
        <v>2.0400000000000001E-2</v>
      </c>
    </row>
    <row r="55" spans="2:11">
      <c r="B55" t="s">
        <v>1133</v>
      </c>
      <c r="C55">
        <v>74244</v>
      </c>
      <c r="D55" t="s">
        <v>106</v>
      </c>
      <c r="E55" t="s">
        <v>359</v>
      </c>
      <c r="F55" s="77">
        <v>79018</v>
      </c>
      <c r="G55" s="77">
        <v>86.386673000000073</v>
      </c>
      <c r="H55" s="77">
        <v>247.58272415042501</v>
      </c>
      <c r="I55" s="78">
        <v>2.4199999999999999E-2</v>
      </c>
      <c r="J55" s="78">
        <v>7.9000000000000008E-3</v>
      </c>
      <c r="K55" s="78">
        <v>1E-3</v>
      </c>
    </row>
    <row r="56" spans="2:11">
      <c r="B56" t="s">
        <v>1134</v>
      </c>
      <c r="C56">
        <v>74237</v>
      </c>
      <c r="D56" t="s">
        <v>113</v>
      </c>
      <c r="E56" t="s">
        <v>353</v>
      </c>
      <c r="F56" s="77">
        <v>255244.12</v>
      </c>
      <c r="G56" s="77">
        <v>71.608848999999992</v>
      </c>
      <c r="H56" s="77">
        <v>844.59597894029105</v>
      </c>
      <c r="I56" s="78">
        <v>4.5373999999999998E-2</v>
      </c>
      <c r="J56" s="78">
        <v>2.69E-2</v>
      </c>
      <c r="K56" s="78">
        <v>3.5999999999999999E-3</v>
      </c>
    </row>
    <row r="57" spans="2:11">
      <c r="B57" t="s">
        <v>1135</v>
      </c>
      <c r="C57">
        <v>74247</v>
      </c>
      <c r="D57" t="s">
        <v>113</v>
      </c>
      <c r="E57" t="s">
        <v>288</v>
      </c>
      <c r="F57" s="77">
        <v>36481</v>
      </c>
      <c r="G57" s="77">
        <v>92.337640999999948</v>
      </c>
      <c r="H57" s="77">
        <v>155.65822716236201</v>
      </c>
      <c r="I57" s="78">
        <v>2.8799999999999999E-2</v>
      </c>
      <c r="J57" s="78">
        <v>5.0000000000000001E-3</v>
      </c>
      <c r="K57" s="78">
        <v>6.9999999999999999E-4</v>
      </c>
    </row>
    <row r="58" spans="2:11">
      <c r="B58" t="s">
        <v>1136</v>
      </c>
      <c r="C58">
        <v>74181</v>
      </c>
      <c r="D58" t="s">
        <v>106</v>
      </c>
      <c r="E58" t="s">
        <v>1137</v>
      </c>
      <c r="F58" s="77">
        <v>42368</v>
      </c>
      <c r="G58" s="77">
        <v>65.314633000000072</v>
      </c>
      <c r="H58" s="77">
        <v>100.368170954139</v>
      </c>
      <c r="I58" s="78">
        <v>0.19900000000000001</v>
      </c>
      <c r="J58" s="78">
        <v>3.2000000000000002E-3</v>
      </c>
      <c r="K58" s="78">
        <v>4.0000000000000002E-4</v>
      </c>
    </row>
    <row r="59" spans="2:11">
      <c r="B59" s="79" t="s">
        <v>1138</v>
      </c>
      <c r="C59" s="16"/>
      <c r="F59" s="81">
        <v>1211617.07</v>
      </c>
      <c r="H59" s="81">
        <v>5633.8593917556091</v>
      </c>
      <c r="J59" s="80">
        <v>0.1794</v>
      </c>
      <c r="K59" s="80">
        <v>2.3800000000000002E-2</v>
      </c>
    </row>
    <row r="60" spans="2:11">
      <c r="B60" t="s">
        <v>1139</v>
      </c>
      <c r="C60">
        <v>74187</v>
      </c>
      <c r="D60" t="s">
        <v>106</v>
      </c>
      <c r="E60" t="s">
        <v>1140</v>
      </c>
      <c r="F60" s="77">
        <v>18498.099999999999</v>
      </c>
      <c r="G60" s="77">
        <v>25.891475999999983</v>
      </c>
      <c r="H60" s="77">
        <v>17.371266679334401</v>
      </c>
      <c r="I60" s="78">
        <v>3.3300000000000003E-2</v>
      </c>
      <c r="J60" s="78">
        <v>5.9999999999999995E-4</v>
      </c>
      <c r="K60" s="78">
        <v>1E-4</v>
      </c>
    </row>
    <row r="61" spans="2:11">
      <c r="B61" t="s">
        <v>1141</v>
      </c>
      <c r="C61">
        <v>74205</v>
      </c>
      <c r="D61" t="s">
        <v>110</v>
      </c>
      <c r="E61" t="s">
        <v>1142</v>
      </c>
      <c r="F61" s="77">
        <v>132018</v>
      </c>
      <c r="G61" s="77">
        <v>194.94876799999932</v>
      </c>
      <c r="H61" s="77">
        <v>1032.4553207416</v>
      </c>
      <c r="I61" s="78">
        <v>0.19639999999999999</v>
      </c>
      <c r="J61" s="78">
        <v>3.2899999999999999E-2</v>
      </c>
      <c r="K61" s="78">
        <v>4.4000000000000003E-3</v>
      </c>
    </row>
    <row r="62" spans="2:11">
      <c r="B62" t="s">
        <v>1143</v>
      </c>
      <c r="C62">
        <v>74199</v>
      </c>
      <c r="D62" t="s">
        <v>106</v>
      </c>
      <c r="E62" t="s">
        <v>1080</v>
      </c>
      <c r="F62" s="77">
        <v>70297.2</v>
      </c>
      <c r="G62" s="77">
        <v>61.25421800000008</v>
      </c>
      <c r="H62" s="77">
        <v>156.17862049289499</v>
      </c>
      <c r="I62" s="78">
        <v>2.6270000000000002E-2</v>
      </c>
      <c r="J62" s="78">
        <v>5.0000000000000001E-3</v>
      </c>
      <c r="K62" s="78">
        <v>6.9999999999999999E-4</v>
      </c>
    </row>
    <row r="63" spans="2:11">
      <c r="B63" t="s">
        <v>1144</v>
      </c>
      <c r="C63">
        <v>74203</v>
      </c>
      <c r="D63" t="s">
        <v>106</v>
      </c>
      <c r="E63" t="s">
        <v>362</v>
      </c>
      <c r="F63" s="77">
        <v>259912</v>
      </c>
      <c r="G63" s="77">
        <v>100</v>
      </c>
      <c r="H63" s="77">
        <v>942.70082400000001</v>
      </c>
      <c r="I63" s="78">
        <v>7.0330000000000004E-2</v>
      </c>
      <c r="J63" s="78">
        <v>0.03</v>
      </c>
      <c r="K63" s="78">
        <v>4.0000000000000001E-3</v>
      </c>
    </row>
    <row r="64" spans="2:11">
      <c r="B64" t="s">
        <v>1145</v>
      </c>
      <c r="C64">
        <v>74193</v>
      </c>
      <c r="D64" t="s">
        <v>106</v>
      </c>
      <c r="E64" t="s">
        <v>667</v>
      </c>
      <c r="F64" s="77">
        <v>14094.13</v>
      </c>
      <c r="G64" s="77">
        <v>27.358445999999972</v>
      </c>
      <c r="H64" s="77">
        <v>13.985476046312201</v>
      </c>
      <c r="I64" s="78">
        <v>1.0200000000000001E-2</v>
      </c>
      <c r="J64" s="78">
        <v>4.0000000000000002E-4</v>
      </c>
      <c r="K64" s="78">
        <v>1E-4</v>
      </c>
    </row>
    <row r="65" spans="2:11">
      <c r="B65" t="s">
        <v>1146</v>
      </c>
      <c r="C65">
        <v>74190</v>
      </c>
      <c r="D65" t="s">
        <v>106</v>
      </c>
      <c r="E65" t="s">
        <v>1147</v>
      </c>
      <c r="F65" s="77">
        <v>50758.13</v>
      </c>
      <c r="G65" s="77">
        <v>127.45757900000007</v>
      </c>
      <c r="H65" s="77">
        <v>234.64906837560099</v>
      </c>
      <c r="I65" s="78">
        <v>0.19874</v>
      </c>
      <c r="J65" s="78">
        <v>7.4999999999999997E-3</v>
      </c>
      <c r="K65" s="78">
        <v>1E-3</v>
      </c>
    </row>
    <row r="66" spans="2:11">
      <c r="B66" t="s">
        <v>1148</v>
      </c>
      <c r="C66">
        <v>74207</v>
      </c>
      <c r="D66" t="s">
        <v>106</v>
      </c>
      <c r="E66" t="s">
        <v>1149</v>
      </c>
      <c r="F66" s="77">
        <v>233985.3</v>
      </c>
      <c r="G66" s="77">
        <v>170.59735199999983</v>
      </c>
      <c r="H66" s="77">
        <v>1447.7994767277901</v>
      </c>
      <c r="I66" s="78">
        <v>1.1111111111111111E-3</v>
      </c>
      <c r="J66" s="78">
        <v>4.6100000000000002E-2</v>
      </c>
      <c r="K66" s="78">
        <v>6.1000000000000004E-3</v>
      </c>
    </row>
    <row r="67" spans="2:11">
      <c r="B67" t="s">
        <v>1150</v>
      </c>
      <c r="C67">
        <v>74197</v>
      </c>
      <c r="D67" t="s">
        <v>106</v>
      </c>
      <c r="E67" t="s">
        <v>1151</v>
      </c>
      <c r="F67" s="77">
        <v>55995.15</v>
      </c>
      <c r="G67" s="77">
        <v>44.295556999999995</v>
      </c>
      <c r="H67" s="77">
        <v>89.961799724555902</v>
      </c>
      <c r="I67" s="78">
        <v>2.53E-2</v>
      </c>
      <c r="J67" s="78">
        <v>2.8999999999999998E-3</v>
      </c>
      <c r="K67" s="78">
        <v>4.0000000000000002E-4</v>
      </c>
    </row>
    <row r="68" spans="2:11">
      <c r="B68" t="s">
        <v>1152</v>
      </c>
      <c r="C68">
        <v>74240</v>
      </c>
      <c r="D68" t="s">
        <v>110</v>
      </c>
      <c r="E68" t="s">
        <v>1153</v>
      </c>
      <c r="F68" s="77">
        <v>270909.06</v>
      </c>
      <c r="G68" s="77">
        <v>112.22858800000044</v>
      </c>
      <c r="H68" s="77">
        <v>1219.6764851968001</v>
      </c>
      <c r="I68" s="78">
        <v>2.6239999999999999E-2</v>
      </c>
      <c r="J68" s="78">
        <v>3.8800000000000001E-2</v>
      </c>
      <c r="K68" s="78">
        <v>5.1000000000000004E-3</v>
      </c>
    </row>
    <row r="69" spans="2:11">
      <c r="B69" t="s">
        <v>1154</v>
      </c>
      <c r="C69">
        <v>74255</v>
      </c>
      <c r="D69" t="s">
        <v>113</v>
      </c>
      <c r="E69" t="s">
        <v>1155</v>
      </c>
      <c r="F69" s="77">
        <v>105150</v>
      </c>
      <c r="G69" s="77">
        <v>98.59914500000005</v>
      </c>
      <c r="H69" s="77">
        <v>479.08105377072098</v>
      </c>
      <c r="I69" s="78">
        <v>0.107</v>
      </c>
      <c r="J69" s="78">
        <v>1.5299999999999999E-2</v>
      </c>
      <c r="K69" s="78">
        <v>2E-3</v>
      </c>
    </row>
    <row r="70" spans="2:11">
      <c r="B70" t="s">
        <v>228</v>
      </c>
      <c r="C70" s="16"/>
    </row>
    <row r="71" spans="2:11">
      <c r="B71" t="s">
        <v>307</v>
      </c>
      <c r="C71" s="16"/>
    </row>
    <row r="72" spans="2:11">
      <c r="B72" t="s">
        <v>308</v>
      </c>
      <c r="C72" s="16"/>
    </row>
    <row r="73" spans="2:11">
      <c r="B73" t="s">
        <v>309</v>
      </c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39716.080000000002</v>
      </c>
      <c r="H11" s="7"/>
      <c r="I11" s="75">
        <v>267.87968248473402</v>
      </c>
      <c r="J11" s="7"/>
      <c r="K11" s="76">
        <v>1</v>
      </c>
      <c r="L11" s="76">
        <v>1.1000000000000001E-3</v>
      </c>
      <c r="M11" s="16"/>
      <c r="N11" s="16"/>
      <c r="O11" s="16"/>
      <c r="P11" s="16"/>
      <c r="BG11" s="16"/>
    </row>
    <row r="12" spans="2:59">
      <c r="B12" s="79" t="s">
        <v>1156</v>
      </c>
      <c r="C12" s="16"/>
      <c r="D12" s="16"/>
      <c r="G12" s="81">
        <v>39716.080000000002</v>
      </c>
      <c r="I12" s="81">
        <v>267.87968248473402</v>
      </c>
      <c r="K12" s="80">
        <v>1</v>
      </c>
      <c r="L12" s="80">
        <v>1.1000000000000001E-3</v>
      </c>
    </row>
    <row r="13" spans="2:59">
      <c r="B13" t="s">
        <v>1157</v>
      </c>
      <c r="C13" t="s">
        <v>1158</v>
      </c>
      <c r="D13" t="s">
        <v>524</v>
      </c>
      <c r="E13" t="s">
        <v>106</v>
      </c>
      <c r="F13" t="s">
        <v>1159</v>
      </c>
      <c r="G13" s="77">
        <v>39716.080000000002</v>
      </c>
      <c r="H13" s="77">
        <v>185.96269999999978</v>
      </c>
      <c r="I13" s="77">
        <v>267.87968248473402</v>
      </c>
      <c r="J13" s="78">
        <v>0</v>
      </c>
      <c r="K13" s="78">
        <v>1</v>
      </c>
      <c r="L13" s="78">
        <v>1.1000000000000001E-3</v>
      </c>
    </row>
    <row r="14" spans="2:59">
      <c r="B14" s="79" t="s">
        <v>975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221</v>
      </c>
      <c r="C15" t="s">
        <v>221</v>
      </c>
      <c r="D15" t="s">
        <v>221</v>
      </c>
      <c r="E15" t="s">
        <v>221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228</v>
      </c>
      <c r="C16" s="16"/>
      <c r="D16" s="16"/>
    </row>
    <row r="17" spans="2:4">
      <c r="B17" t="s">
        <v>307</v>
      </c>
      <c r="C17" s="16"/>
      <c r="D17" s="16"/>
    </row>
    <row r="18" spans="2:4">
      <c r="B18" t="s">
        <v>308</v>
      </c>
      <c r="C18" s="16"/>
      <c r="D18" s="16"/>
    </row>
    <row r="19" spans="2:4">
      <c r="B19" t="s">
        <v>309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976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977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221</v>
      </c>
      <c r="C16" t="s">
        <v>221</v>
      </c>
      <c r="D16" t="s">
        <v>221</v>
      </c>
      <c r="E16" t="s">
        <v>221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1160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221</v>
      </c>
      <c r="C18" t="s">
        <v>221</v>
      </c>
      <c r="D18" t="s">
        <v>221</v>
      </c>
      <c r="E18" t="s">
        <v>221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978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221</v>
      </c>
      <c r="C20" t="s">
        <v>221</v>
      </c>
      <c r="D20" t="s">
        <v>221</v>
      </c>
      <c r="E20" t="s">
        <v>221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659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221</v>
      </c>
      <c r="C22" t="s">
        <v>221</v>
      </c>
      <c r="D22" t="s">
        <v>221</v>
      </c>
      <c r="E22" t="s">
        <v>221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976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221</v>
      </c>
      <c r="C25" t="s">
        <v>221</v>
      </c>
      <c r="D25" t="s">
        <v>221</v>
      </c>
      <c r="E25" t="s">
        <v>221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221</v>
      </c>
      <c r="C27" t="s">
        <v>221</v>
      </c>
      <c r="D27" t="s">
        <v>221</v>
      </c>
      <c r="E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978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221</v>
      </c>
      <c r="C29" t="s">
        <v>221</v>
      </c>
      <c r="D29" t="s">
        <v>221</v>
      </c>
      <c r="E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980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221</v>
      </c>
      <c r="C31" t="s">
        <v>221</v>
      </c>
      <c r="D31" t="s">
        <v>221</v>
      </c>
      <c r="E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659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221</v>
      </c>
      <c r="C33" t="s">
        <v>221</v>
      </c>
      <c r="D33" t="s">
        <v>221</v>
      </c>
      <c r="E33" t="s">
        <v>221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228</v>
      </c>
      <c r="C34" s="16"/>
      <c r="D34" s="16"/>
    </row>
    <row r="35" spans="2:12">
      <c r="B35" t="s">
        <v>307</v>
      </c>
      <c r="C35" s="16"/>
      <c r="D35" s="16"/>
    </row>
    <row r="36" spans="2:12">
      <c r="B36" t="s">
        <v>308</v>
      </c>
      <c r="C36" s="16"/>
      <c r="D36" s="16"/>
    </row>
    <row r="37" spans="2:12">
      <c r="B37" t="s">
        <v>309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6"/>
  <sheetViews>
    <sheetView rightToLeft="1" workbookViewId="0">
      <selection activeCell="J16" sqref="J1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29155.222572544444</v>
      </c>
      <c r="K11" s="76">
        <f>J11/$J$11</f>
        <v>1</v>
      </c>
      <c r="L11" s="76">
        <f>J11/'סכום נכסי הקרן'!$C$42</f>
        <v>0.12318930799566677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29155.222572544444</v>
      </c>
      <c r="K12" s="80">
        <f t="shared" ref="K12:K35" si="0">J12/$J$11</f>
        <v>1</v>
      </c>
      <c r="L12" s="80">
        <f>J12/'סכום נכסי הקרן'!$C$42</f>
        <v>0.12318930799566677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28085.922348757445</v>
      </c>
      <c r="K13" s="80">
        <f t="shared" si="0"/>
        <v>0.96332388747414466</v>
      </c>
      <c r="L13" s="80">
        <f>J13/'סכום נכסי הקרן'!$C$42</f>
        <v>0.11867120307363543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49.527700000000003</v>
      </c>
      <c r="K14" s="78">
        <f t="shared" si="0"/>
        <v>1.6987591117428264E-3</v>
      </c>
      <c r="L14" s="78">
        <f>J14/'סכום נכסי הקרן'!$C$42</f>
        <v>2.0926895942693233E-4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f>28260.95859-224.563941242552</f>
        <v>28036.394648757447</v>
      </c>
      <c r="K15" s="78">
        <f t="shared" si="0"/>
        <v>0.96162512836240188</v>
      </c>
      <c r="L15" s="78">
        <f>J15/'סכום נכסי הקרן'!$C$42</f>
        <v>0.11846193411420851</v>
      </c>
    </row>
    <row r="16" spans="2:13">
      <c r="B16" s="79" t="s">
        <v>211</v>
      </c>
      <c r="D16" s="16"/>
      <c r="I16" s="80">
        <v>0</v>
      </c>
      <c r="J16" s="81">
        <v>1069.300223787</v>
      </c>
      <c r="K16" s="80">
        <f t="shared" si="0"/>
        <v>3.6676112525855425E-2</v>
      </c>
      <c r="L16" s="80">
        <f>J16/'סכום נכסי הקרן'!$C$42</f>
        <v>4.5181049220313352E-3</v>
      </c>
    </row>
    <row r="17" spans="2:12">
      <c r="B17" t="s">
        <v>212</v>
      </c>
      <c r="C17" t="s">
        <v>213</v>
      </c>
      <c r="D17" t="s">
        <v>210</v>
      </c>
      <c r="E17" t="s">
        <v>206</v>
      </c>
      <c r="F17" t="s">
        <v>207</v>
      </c>
      <c r="G17" t="s">
        <v>110</v>
      </c>
      <c r="H17" s="78">
        <v>0</v>
      </c>
      <c r="I17" s="78">
        <v>0</v>
      </c>
      <c r="J17" s="77">
        <v>117.802720032</v>
      </c>
      <c r="K17" s="78">
        <f t="shared" si="0"/>
        <v>4.0405357818442842E-3</v>
      </c>
      <c r="L17" s="78">
        <f>J17/'סכום נכסי הקרן'!$C$42</f>
        <v>4.9775080689712782E-4</v>
      </c>
    </row>
    <row r="18" spans="2:12">
      <c r="B18" t="s">
        <v>214</v>
      </c>
      <c r="C18" t="s">
        <v>215</v>
      </c>
      <c r="D18" t="s">
        <v>205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99.796288410000003</v>
      </c>
      <c r="K18" s="78">
        <f t="shared" si="0"/>
        <v>3.4229300826527885E-3</v>
      </c>
      <c r="L18" s="78">
        <f>J18/'סכום נכסי הקרן'!$C$42</f>
        <v>4.2166838819954747E-4</v>
      </c>
    </row>
    <row r="19" spans="2:12">
      <c r="B19" t="s">
        <v>216</v>
      </c>
      <c r="C19" t="s">
        <v>217</v>
      </c>
      <c r="D19" t="s">
        <v>210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639.36462213000004</v>
      </c>
      <c r="K19" s="78">
        <f t="shared" si="0"/>
        <v>2.1929677283002172E-2</v>
      </c>
      <c r="L19" s="78">
        <f>J19/'סכום נכסי הקרן'!$C$42</f>
        <v>2.7015017690613314E-3</v>
      </c>
    </row>
    <row r="20" spans="2:12">
      <c r="B20" t="s">
        <v>218</v>
      </c>
      <c r="C20" t="s">
        <v>219</v>
      </c>
      <c r="D20" t="s">
        <v>210</v>
      </c>
      <c r="E20" t="s">
        <v>206</v>
      </c>
      <c r="F20" t="s">
        <v>207</v>
      </c>
      <c r="G20" t="s">
        <v>113</v>
      </c>
      <c r="H20" s="78">
        <v>0</v>
      </c>
      <c r="I20" s="78">
        <v>0</v>
      </c>
      <c r="J20" s="77">
        <v>212.33659321499999</v>
      </c>
      <c r="K20" s="78">
        <f t="shared" si="0"/>
        <v>7.2829693783561774E-3</v>
      </c>
      <c r="L20" s="78">
        <f>J20/'סכום נכסי הקרן'!$C$42</f>
        <v>8.971839578733288E-4</v>
      </c>
    </row>
    <row r="21" spans="2:12">
      <c r="B21" s="79" t="s">
        <v>220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221</v>
      </c>
      <c r="C22" t="s">
        <v>221</v>
      </c>
      <c r="D22" s="16"/>
      <c r="E22" t="s">
        <v>221</v>
      </c>
      <c r="G22" t="s">
        <v>221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222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221</v>
      </c>
      <c r="C24" t="s">
        <v>221</v>
      </c>
      <c r="D24" s="16"/>
      <c r="E24" t="s">
        <v>221</v>
      </c>
      <c r="G24" t="s">
        <v>221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223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221</v>
      </c>
      <c r="C26" t="s">
        <v>221</v>
      </c>
      <c r="D26" s="16"/>
      <c r="E26" t="s">
        <v>221</v>
      </c>
      <c r="G26" t="s">
        <v>221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224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221</v>
      </c>
      <c r="C28" t="s">
        <v>221</v>
      </c>
      <c r="D28" s="16"/>
      <c r="E28" t="s">
        <v>221</v>
      </c>
      <c r="G28" t="s">
        <v>221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225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221</v>
      </c>
      <c r="C30" t="s">
        <v>221</v>
      </c>
      <c r="D30" s="16"/>
      <c r="E30" t="s">
        <v>221</v>
      </c>
      <c r="G30" t="s">
        <v>221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226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s="79" t="s">
        <v>227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221</v>
      </c>
      <c r="C33" t="s">
        <v>221</v>
      </c>
      <c r="D33" s="16"/>
      <c r="E33" t="s">
        <v>221</v>
      </c>
      <c r="G33" t="s">
        <v>221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225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t="s">
        <v>221</v>
      </c>
      <c r="C35" t="s">
        <v>221</v>
      </c>
      <c r="D35" s="16"/>
      <c r="E35" t="s">
        <v>221</v>
      </c>
      <c r="G35" t="s">
        <v>221</v>
      </c>
      <c r="H35" s="78">
        <v>0</v>
      </c>
      <c r="I35" s="78">
        <v>0</v>
      </c>
      <c r="J35" s="77">
        <v>0</v>
      </c>
      <c r="K35" s="78">
        <f t="shared" si="0"/>
        <v>0</v>
      </c>
      <c r="L35" s="78">
        <f>J35/'סכום נכסי הקרן'!$C$42</f>
        <v>0</v>
      </c>
    </row>
    <row r="36" spans="2:12">
      <c r="B36" t="s">
        <v>228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E486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-6310047</v>
      </c>
      <c r="H11" s="7"/>
      <c r="I11" s="75">
        <v>358.47882952949254</v>
      </c>
      <c r="J11" s="76">
        <v>1</v>
      </c>
      <c r="K11" s="76">
        <v>1.5E-3</v>
      </c>
      <c r="AW11" s="16"/>
    </row>
    <row r="12" spans="2:49">
      <c r="B12" s="79" t="s">
        <v>201</v>
      </c>
      <c r="C12" s="16"/>
      <c r="D12" s="16"/>
      <c r="G12" s="81">
        <v>-6310047</v>
      </c>
      <c r="I12" s="81">
        <v>358.47882952949254</v>
      </c>
      <c r="J12" s="80">
        <v>1</v>
      </c>
      <c r="K12" s="80">
        <v>1.5E-3</v>
      </c>
    </row>
    <row r="13" spans="2:49">
      <c r="B13" s="79" t="s">
        <v>976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221</v>
      </c>
      <c r="C14" t="s">
        <v>221</v>
      </c>
      <c r="D14" t="s">
        <v>221</v>
      </c>
      <c r="E14" t="s">
        <v>221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977</v>
      </c>
      <c r="C15" s="16"/>
      <c r="D15" s="16"/>
      <c r="G15" s="81">
        <v>-6159166</v>
      </c>
      <c r="I15" s="81">
        <v>364.25917134256372</v>
      </c>
      <c r="J15" s="80">
        <v>1.0161</v>
      </c>
      <c r="K15" s="80">
        <v>1.5E-3</v>
      </c>
    </row>
    <row r="16" spans="2:49">
      <c r="B16" t="s">
        <v>1161</v>
      </c>
      <c r="C16" t="s">
        <v>1162</v>
      </c>
      <c r="D16" t="s">
        <v>123</v>
      </c>
      <c r="E16" t="s">
        <v>110</v>
      </c>
      <c r="F16" t="s">
        <v>1163</v>
      </c>
      <c r="G16" s="77">
        <v>-1202341</v>
      </c>
      <c r="H16" s="77">
        <v>-3.5001088967427711</v>
      </c>
      <c r="I16" s="77">
        <v>42.083244310185997</v>
      </c>
      <c r="J16" s="78">
        <v>0.1174</v>
      </c>
      <c r="K16" s="78">
        <v>2.0000000000000001E-4</v>
      </c>
    </row>
    <row r="17" spans="2:11">
      <c r="B17" t="s">
        <v>1164</v>
      </c>
      <c r="C17" t="s">
        <v>1165</v>
      </c>
      <c r="D17" t="s">
        <v>123</v>
      </c>
      <c r="E17" t="s">
        <v>106</v>
      </c>
      <c r="F17" t="s">
        <v>1163</v>
      </c>
      <c r="G17" s="77">
        <v>-4702000</v>
      </c>
      <c r="H17" s="77">
        <v>-6.6123363185361121</v>
      </c>
      <c r="I17" s="77">
        <v>310.91205369756801</v>
      </c>
      <c r="J17" s="78">
        <v>0.86729999999999996</v>
      </c>
      <c r="K17" s="78">
        <v>1.2999999999999999E-3</v>
      </c>
    </row>
    <row r="18" spans="2:11">
      <c r="B18" t="s">
        <v>1166</v>
      </c>
      <c r="C18" t="s">
        <v>1167</v>
      </c>
      <c r="D18" t="s">
        <v>123</v>
      </c>
      <c r="E18" t="s">
        <v>113</v>
      </c>
      <c r="F18" t="s">
        <v>1163</v>
      </c>
      <c r="G18" s="77">
        <v>-254825</v>
      </c>
      <c r="H18" s="77">
        <v>-4.4202387265023839</v>
      </c>
      <c r="I18" s="77">
        <v>11.2638733348097</v>
      </c>
      <c r="J18" s="78">
        <v>3.1399999999999997E-2</v>
      </c>
      <c r="K18" s="78">
        <v>0</v>
      </c>
    </row>
    <row r="19" spans="2:11">
      <c r="B19" s="79" t="s">
        <v>1160</v>
      </c>
      <c r="C19" s="16"/>
      <c r="D19" s="16"/>
      <c r="G19" s="81">
        <v>-150881</v>
      </c>
      <c r="I19" s="81">
        <v>-5.7803418130711597</v>
      </c>
      <c r="J19" s="80">
        <v>-1.61E-2</v>
      </c>
      <c r="K19" s="80">
        <v>0</v>
      </c>
    </row>
    <row r="20" spans="2:11">
      <c r="B20" t="s">
        <v>1168</v>
      </c>
      <c r="C20" t="s">
        <v>1169</v>
      </c>
      <c r="D20" t="s">
        <v>123</v>
      </c>
      <c r="E20" t="s">
        <v>113</v>
      </c>
      <c r="F20" t="s">
        <v>1163</v>
      </c>
      <c r="G20" s="77">
        <v>-150881</v>
      </c>
      <c r="H20" s="77">
        <v>3.8310601156349442</v>
      </c>
      <c r="I20" s="77">
        <v>-5.7803418130711597</v>
      </c>
      <c r="J20" s="78">
        <v>-1.61E-2</v>
      </c>
      <c r="K20" s="78">
        <v>0</v>
      </c>
    </row>
    <row r="21" spans="2:11">
      <c r="B21" s="79" t="s">
        <v>978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221</v>
      </c>
      <c r="C22" t="s">
        <v>221</v>
      </c>
      <c r="D22" t="s">
        <v>221</v>
      </c>
      <c r="E22" t="s">
        <v>221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659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221</v>
      </c>
      <c r="C24" t="s">
        <v>221</v>
      </c>
      <c r="D24" t="s">
        <v>221</v>
      </c>
      <c r="E24" t="s">
        <v>221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226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976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221</v>
      </c>
      <c r="C27" t="s">
        <v>221</v>
      </c>
      <c r="D27" t="s">
        <v>221</v>
      </c>
      <c r="E27" t="s">
        <v>221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979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221</v>
      </c>
      <c r="C29" t="s">
        <v>221</v>
      </c>
      <c r="D29" t="s">
        <v>221</v>
      </c>
      <c r="E29" t="s">
        <v>221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978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221</v>
      </c>
      <c r="C31" t="s">
        <v>221</v>
      </c>
      <c r="D31" t="s">
        <v>221</v>
      </c>
      <c r="E31" t="s">
        <v>221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659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221</v>
      </c>
      <c r="C33" t="s">
        <v>221</v>
      </c>
      <c r="D33" t="s">
        <v>221</v>
      </c>
      <c r="E33" t="s">
        <v>221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228</v>
      </c>
      <c r="C34" s="16"/>
      <c r="D34" s="16"/>
    </row>
    <row r="35" spans="2:11">
      <c r="B35" t="s">
        <v>307</v>
      </c>
      <c r="C35" s="16"/>
      <c r="D35" s="16"/>
    </row>
    <row r="36" spans="2:11">
      <c r="B36" t="s">
        <v>308</v>
      </c>
      <c r="C36" s="16"/>
      <c r="D36" s="16"/>
    </row>
    <row r="37" spans="2:11">
      <c r="B37" t="s">
        <v>309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1000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221</v>
      </c>
      <c r="C14" t="s">
        <v>221</v>
      </c>
      <c r="D14" s="16"/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1001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221</v>
      </c>
      <c r="C16" t="s">
        <v>221</v>
      </c>
      <c r="D16" s="16"/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1002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1003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221</v>
      </c>
      <c r="C19" t="s">
        <v>221</v>
      </c>
      <c r="D19" s="16"/>
      <c r="E19" t="s">
        <v>221</v>
      </c>
      <c r="H19" s="77">
        <v>0</v>
      </c>
      <c r="I19" t="s">
        <v>221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1004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221</v>
      </c>
      <c r="C21" t="s">
        <v>221</v>
      </c>
      <c r="D21" s="16"/>
      <c r="E21" t="s">
        <v>221</v>
      </c>
      <c r="H21" s="77">
        <v>0</v>
      </c>
      <c r="I21" t="s">
        <v>221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1005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221</v>
      </c>
      <c r="C23" t="s">
        <v>221</v>
      </c>
      <c r="D23" s="16"/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1006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221</v>
      </c>
      <c r="C25" t="s">
        <v>221</v>
      </c>
      <c r="D25" s="16"/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1000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221</v>
      </c>
      <c r="C28" t="s">
        <v>221</v>
      </c>
      <c r="D28" s="16"/>
      <c r="E28" t="s">
        <v>221</v>
      </c>
      <c r="H28" s="77">
        <v>0</v>
      </c>
      <c r="I28" t="s">
        <v>221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1001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221</v>
      </c>
      <c r="C30" t="s">
        <v>221</v>
      </c>
      <c r="D30" s="16"/>
      <c r="E30" t="s">
        <v>221</v>
      </c>
      <c r="H30" s="77">
        <v>0</v>
      </c>
      <c r="I30" t="s">
        <v>221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1002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1003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221</v>
      </c>
      <c r="C33" t="s">
        <v>221</v>
      </c>
      <c r="D33" s="16"/>
      <c r="E33" t="s">
        <v>221</v>
      </c>
      <c r="H33" s="77">
        <v>0</v>
      </c>
      <c r="I33" t="s">
        <v>221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1004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221</v>
      </c>
      <c r="C35" t="s">
        <v>221</v>
      </c>
      <c r="D35" s="16"/>
      <c r="E35" t="s">
        <v>221</v>
      </c>
      <c r="H35" s="77">
        <v>0</v>
      </c>
      <c r="I35" t="s">
        <v>221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1005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221</v>
      </c>
      <c r="C37" t="s">
        <v>221</v>
      </c>
      <c r="D37" s="16"/>
      <c r="E37" t="s">
        <v>221</v>
      </c>
      <c r="H37" s="77">
        <v>0</v>
      </c>
      <c r="I37" t="s">
        <v>221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1006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221</v>
      </c>
      <c r="C39" t="s">
        <v>221</v>
      </c>
      <c r="D39" s="16"/>
      <c r="E39" t="s">
        <v>221</v>
      </c>
      <c r="H39" s="77">
        <v>0</v>
      </c>
      <c r="I39" t="s">
        <v>221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228</v>
      </c>
      <c r="D40" s="16"/>
    </row>
    <row r="41" spans="2:17">
      <c r="B41" t="s">
        <v>307</v>
      </c>
      <c r="D41" s="16"/>
    </row>
    <row r="42" spans="2:17">
      <c r="B42" t="s">
        <v>308</v>
      </c>
      <c r="D42" s="16"/>
    </row>
    <row r="43" spans="2:17">
      <c r="B43" t="s">
        <v>309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0.14000000000000001</v>
      </c>
      <c r="J11" s="18"/>
      <c r="K11" s="18"/>
      <c r="L11" s="18"/>
      <c r="M11" s="76">
        <v>1.7299999999999999E-2</v>
      </c>
      <c r="N11" s="75">
        <v>391571.38</v>
      </c>
      <c r="O11" s="7"/>
      <c r="P11" s="75">
        <v>752.31595347874645</v>
      </c>
      <c r="Q11" s="76">
        <v>1</v>
      </c>
      <c r="R11" s="76">
        <v>3.2000000000000002E-3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0.39</v>
      </c>
      <c r="M12" s="80">
        <v>4.9399999999999999E-2</v>
      </c>
      <c r="N12" s="81">
        <v>257916.38</v>
      </c>
      <c r="P12" s="81">
        <v>263.0409383082465</v>
      </c>
      <c r="Q12" s="80">
        <v>0.34960000000000002</v>
      </c>
      <c r="R12" s="80">
        <v>1.1000000000000001E-3</v>
      </c>
    </row>
    <row r="13" spans="2:60">
      <c r="B13" s="79" t="s">
        <v>1170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221</v>
      </c>
      <c r="D14" t="s">
        <v>221</v>
      </c>
      <c r="F14" t="s">
        <v>221</v>
      </c>
      <c r="I14" s="77">
        <v>0</v>
      </c>
      <c r="J14" t="s">
        <v>221</v>
      </c>
      <c r="K14" t="s">
        <v>221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1171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221</v>
      </c>
      <c r="D16" t="s">
        <v>221</v>
      </c>
      <c r="F16" t="s">
        <v>221</v>
      </c>
      <c r="I16" s="77">
        <v>0</v>
      </c>
      <c r="J16" t="s">
        <v>221</v>
      </c>
      <c r="K16" t="s">
        <v>221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1172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221</v>
      </c>
      <c r="D18" t="s">
        <v>221</v>
      </c>
      <c r="F18" t="s">
        <v>221</v>
      </c>
      <c r="I18" s="77">
        <v>0</v>
      </c>
      <c r="J18" t="s">
        <v>221</v>
      </c>
      <c r="K18" t="s">
        <v>221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1173</v>
      </c>
      <c r="I19" s="81">
        <v>0.52</v>
      </c>
      <c r="M19" s="80">
        <v>2.3900000000000001E-2</v>
      </c>
      <c r="N19" s="81">
        <v>125916.38</v>
      </c>
      <c r="P19" s="81">
        <v>131.6745383082465</v>
      </c>
      <c r="Q19" s="80">
        <v>0.17499999999999999</v>
      </c>
      <c r="R19" s="80">
        <v>5.9999999999999995E-4</v>
      </c>
    </row>
    <row r="20" spans="2:18">
      <c r="B20" t="s">
        <v>1174</v>
      </c>
      <c r="C20" t="s">
        <v>1175</v>
      </c>
      <c r="D20" t="s">
        <v>1176</v>
      </c>
      <c r="E20" t="s">
        <v>1036</v>
      </c>
      <c r="F20" t="s">
        <v>1177</v>
      </c>
      <c r="G20" t="s">
        <v>1178</v>
      </c>
      <c r="H20" t="s">
        <v>1179</v>
      </c>
      <c r="I20" s="77">
        <v>0</v>
      </c>
      <c r="J20" t="s">
        <v>1037</v>
      </c>
      <c r="K20" t="s">
        <v>102</v>
      </c>
      <c r="L20" s="78">
        <v>7.0000000000000007E-2</v>
      </c>
      <c r="M20" s="78">
        <v>0</v>
      </c>
      <c r="N20" s="77">
        <v>90841.38</v>
      </c>
      <c r="O20" s="77">
        <v>105.308621</v>
      </c>
      <c r="P20" s="77">
        <v>95.663804575369795</v>
      </c>
      <c r="Q20" s="78">
        <v>0.12720000000000001</v>
      </c>
      <c r="R20" s="78">
        <v>4.0000000000000002E-4</v>
      </c>
    </row>
    <row r="21" spans="2:18">
      <c r="B21" t="s">
        <v>1180</v>
      </c>
      <c r="C21" t="s">
        <v>1175</v>
      </c>
      <c r="D21" t="s">
        <v>1181</v>
      </c>
      <c r="E21" t="s">
        <v>1051</v>
      </c>
      <c r="F21" t="s">
        <v>221</v>
      </c>
      <c r="G21" t="s">
        <v>243</v>
      </c>
      <c r="H21" t="s">
        <v>635</v>
      </c>
      <c r="I21" s="77">
        <v>1.91</v>
      </c>
      <c r="J21" t="s">
        <v>444</v>
      </c>
      <c r="K21" t="s">
        <v>102</v>
      </c>
      <c r="L21" s="78">
        <v>0.10249999999999999</v>
      </c>
      <c r="M21" s="78">
        <v>8.7300000000000003E-2</v>
      </c>
      <c r="N21" s="77">
        <v>35075</v>
      </c>
      <c r="O21" s="77">
        <v>102.66780821917804</v>
      </c>
      <c r="P21" s="77">
        <v>36.010733732876702</v>
      </c>
      <c r="Q21" s="78">
        <v>4.7899999999999998E-2</v>
      </c>
      <c r="R21" s="78">
        <v>2.0000000000000001E-4</v>
      </c>
    </row>
    <row r="22" spans="2:18">
      <c r="B22" s="79" t="s">
        <v>1182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221</v>
      </c>
      <c r="D23" t="s">
        <v>221</v>
      </c>
      <c r="F23" t="s">
        <v>221</v>
      </c>
      <c r="I23" s="77">
        <v>0</v>
      </c>
      <c r="J23" t="s">
        <v>221</v>
      </c>
      <c r="K23" t="s">
        <v>221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1183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1184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221</v>
      </c>
      <c r="D26" t="s">
        <v>221</v>
      </c>
      <c r="F26" t="s">
        <v>221</v>
      </c>
      <c r="I26" s="77">
        <v>0</v>
      </c>
      <c r="J26" t="s">
        <v>221</v>
      </c>
      <c r="K26" t="s">
        <v>221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1185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221</v>
      </c>
      <c r="D28" t="s">
        <v>221</v>
      </c>
      <c r="F28" t="s">
        <v>221</v>
      </c>
      <c r="I28" s="77">
        <v>0</v>
      </c>
      <c r="J28" t="s">
        <v>221</v>
      </c>
      <c r="K28" t="s">
        <v>221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1186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221</v>
      </c>
      <c r="D30" t="s">
        <v>221</v>
      </c>
      <c r="F30" t="s">
        <v>221</v>
      </c>
      <c r="I30" s="77">
        <v>0</v>
      </c>
      <c r="J30" t="s">
        <v>221</v>
      </c>
      <c r="K30" t="s">
        <v>221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1187</v>
      </c>
      <c r="I31" s="81">
        <v>0.25</v>
      </c>
      <c r="M31" s="80">
        <v>7.4999999999999997E-2</v>
      </c>
      <c r="N31" s="81">
        <v>132000</v>
      </c>
      <c r="P31" s="81">
        <v>131.3664</v>
      </c>
      <c r="Q31" s="80">
        <v>0.17460000000000001</v>
      </c>
      <c r="R31" s="80">
        <v>5.9999999999999995E-4</v>
      </c>
    </row>
    <row r="32" spans="2:18">
      <c r="B32" t="s">
        <v>1188</v>
      </c>
      <c r="C32" t="s">
        <v>1175</v>
      </c>
      <c r="D32" t="s">
        <v>1189</v>
      </c>
      <c r="E32" t="s">
        <v>1190</v>
      </c>
      <c r="F32" t="s">
        <v>445</v>
      </c>
      <c r="G32" t="s">
        <v>1191</v>
      </c>
      <c r="H32" t="s">
        <v>150</v>
      </c>
      <c r="I32" s="77">
        <v>0.25</v>
      </c>
      <c r="J32" t="s">
        <v>532</v>
      </c>
      <c r="K32" t="s">
        <v>102</v>
      </c>
      <c r="L32" s="78">
        <v>5.1799999999999999E-2</v>
      </c>
      <c r="M32" s="78">
        <v>7.4999999999999997E-2</v>
      </c>
      <c r="N32" s="77">
        <v>132000</v>
      </c>
      <c r="O32" s="77">
        <v>99.52</v>
      </c>
      <c r="P32" s="77">
        <v>131.3664</v>
      </c>
      <c r="Q32" s="78">
        <v>0.17460000000000001</v>
      </c>
      <c r="R32" s="78">
        <v>5.9999999999999995E-4</v>
      </c>
    </row>
    <row r="33" spans="2:18">
      <c r="B33" s="79" t="s">
        <v>226</v>
      </c>
      <c r="I33" s="81">
        <v>0</v>
      </c>
      <c r="M33" s="80">
        <v>0</v>
      </c>
      <c r="N33" s="81">
        <v>133655</v>
      </c>
      <c r="P33" s="81">
        <v>489.27501517050001</v>
      </c>
      <c r="Q33" s="80">
        <v>0.65039999999999998</v>
      </c>
      <c r="R33" s="80">
        <v>2.0999999999999999E-3</v>
      </c>
    </row>
    <row r="34" spans="2:18">
      <c r="B34" s="79" t="s">
        <v>1192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221</v>
      </c>
      <c r="D35" t="s">
        <v>221</v>
      </c>
      <c r="F35" t="s">
        <v>221</v>
      </c>
      <c r="I35" s="77">
        <v>0</v>
      </c>
      <c r="J35" t="s">
        <v>221</v>
      </c>
      <c r="K35" t="s">
        <v>221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1172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221</v>
      </c>
      <c r="D37" t="s">
        <v>221</v>
      </c>
      <c r="F37" t="s">
        <v>221</v>
      </c>
      <c r="I37" s="77">
        <v>0</v>
      </c>
      <c r="J37" t="s">
        <v>221</v>
      </c>
      <c r="K37" t="s">
        <v>221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1173</v>
      </c>
      <c r="I38" s="81">
        <v>0</v>
      </c>
      <c r="M38" s="80">
        <v>0</v>
      </c>
      <c r="N38" s="81">
        <v>133655</v>
      </c>
      <c r="P38" s="81">
        <v>489.27501517050001</v>
      </c>
      <c r="Q38" s="80">
        <v>0.65039999999999998</v>
      </c>
      <c r="R38" s="80">
        <v>2.0999999999999999E-3</v>
      </c>
    </row>
    <row r="39" spans="2:18">
      <c r="B39" t="s">
        <v>1193</v>
      </c>
      <c r="C39" t="s">
        <v>1175</v>
      </c>
      <c r="D39" t="s">
        <v>1194</v>
      </c>
      <c r="E39" t="s">
        <v>1195</v>
      </c>
      <c r="F39" t="s">
        <v>500</v>
      </c>
      <c r="G39" t="s">
        <v>279</v>
      </c>
      <c r="H39" t="s">
        <v>207</v>
      </c>
      <c r="J39" t="s">
        <v>640</v>
      </c>
      <c r="K39" t="s">
        <v>106</v>
      </c>
      <c r="L39" s="78">
        <v>0.1008</v>
      </c>
      <c r="M39" s="78">
        <v>0</v>
      </c>
      <c r="N39" s="77">
        <v>133655</v>
      </c>
      <c r="O39" s="77">
        <v>100.93</v>
      </c>
      <c r="P39" s="77">
        <v>489.27501517050001</v>
      </c>
      <c r="Q39" s="78">
        <v>0.65039999999999998</v>
      </c>
      <c r="R39" s="78">
        <v>2.0999999999999999E-3</v>
      </c>
    </row>
    <row r="40" spans="2:18">
      <c r="B40" s="79" t="s">
        <v>1187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221</v>
      </c>
      <c r="D41" t="s">
        <v>221</v>
      </c>
      <c r="F41" t="s">
        <v>221</v>
      </c>
      <c r="I41" s="77">
        <v>0</v>
      </c>
      <c r="J41" t="s">
        <v>221</v>
      </c>
      <c r="K41" t="s">
        <v>221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228</v>
      </c>
    </row>
    <row r="43" spans="2:18">
      <c r="B43" t="s">
        <v>307</v>
      </c>
    </row>
    <row r="44" spans="2:18">
      <c r="B44" t="s">
        <v>308</v>
      </c>
    </row>
    <row r="45" spans="2:18">
      <c r="B45" t="s">
        <v>309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0.37</v>
      </c>
      <c r="H11" s="7"/>
      <c r="I11" s="7"/>
      <c r="J11" s="76">
        <v>6.5100000000000005E-2</v>
      </c>
      <c r="K11" s="75">
        <v>67644</v>
      </c>
      <c r="L11" s="7"/>
      <c r="M11" s="75">
        <v>247.4692049583</v>
      </c>
      <c r="N11" s="76">
        <v>1</v>
      </c>
      <c r="O11" s="76">
        <v>1E-3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0.37</v>
      </c>
      <c r="J12" s="80">
        <v>6.5100000000000005E-2</v>
      </c>
      <c r="K12" s="81">
        <v>67644</v>
      </c>
      <c r="M12" s="81">
        <v>247.4692049583</v>
      </c>
      <c r="N12" s="80">
        <v>1</v>
      </c>
      <c r="O12" s="80">
        <v>1E-3</v>
      </c>
    </row>
    <row r="13" spans="2:64">
      <c r="B13" s="79" t="s">
        <v>1012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221</v>
      </c>
      <c r="C14" t="s">
        <v>221</v>
      </c>
      <c r="E14" t="s">
        <v>221</v>
      </c>
      <c r="G14" s="77">
        <v>0</v>
      </c>
      <c r="H14" t="s">
        <v>221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1013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221</v>
      </c>
      <c r="C16" t="s">
        <v>221</v>
      </c>
      <c r="E16" t="s">
        <v>221</v>
      </c>
      <c r="G16" s="77">
        <v>0</v>
      </c>
      <c r="H16" t="s">
        <v>221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1196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221</v>
      </c>
      <c r="C18" t="s">
        <v>221</v>
      </c>
      <c r="E18" t="s">
        <v>221</v>
      </c>
      <c r="G18" s="77">
        <v>0</v>
      </c>
      <c r="H18" t="s">
        <v>221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1197</v>
      </c>
      <c r="G19" s="81">
        <v>0.37</v>
      </c>
      <c r="J19" s="80">
        <v>6.5100000000000005E-2</v>
      </c>
      <c r="K19" s="81">
        <v>67644</v>
      </c>
      <c r="M19" s="81">
        <v>247.4692049583</v>
      </c>
      <c r="N19" s="80">
        <v>1</v>
      </c>
      <c r="O19" s="80">
        <v>1E-3</v>
      </c>
    </row>
    <row r="20" spans="2:15">
      <c r="B20" t="s">
        <v>1198</v>
      </c>
      <c r="C20" t="s">
        <v>1199</v>
      </c>
      <c r="D20" t="s">
        <v>210</v>
      </c>
      <c r="E20" t="s">
        <v>221</v>
      </c>
      <c r="F20" t="s">
        <v>635</v>
      </c>
      <c r="G20" s="77">
        <v>0.37</v>
      </c>
      <c r="H20" t="s">
        <v>106</v>
      </c>
      <c r="I20" s="78">
        <v>6.4500000000000002E-2</v>
      </c>
      <c r="J20" s="78">
        <v>6.5100000000000005E-2</v>
      </c>
      <c r="K20" s="77">
        <v>67644</v>
      </c>
      <c r="L20" s="77">
        <v>100.86589039678316</v>
      </c>
      <c r="M20" s="77">
        <v>247.4692049583</v>
      </c>
      <c r="N20" s="78">
        <v>1</v>
      </c>
      <c r="O20" s="78">
        <v>1E-3</v>
      </c>
    </row>
    <row r="21" spans="2:15">
      <c r="B21" s="79" t="s">
        <v>659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221</v>
      </c>
      <c r="C22" t="s">
        <v>221</v>
      </c>
      <c r="E22" t="s">
        <v>221</v>
      </c>
      <c r="G22" s="77">
        <v>0</v>
      </c>
      <c r="H22" t="s">
        <v>221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221</v>
      </c>
      <c r="C24" t="s">
        <v>221</v>
      </c>
      <c r="E24" t="s">
        <v>221</v>
      </c>
      <c r="G24" s="77">
        <v>0</v>
      </c>
      <c r="H24" t="s">
        <v>221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228</v>
      </c>
    </row>
    <row r="26" spans="2:15">
      <c r="B26" t="s">
        <v>307</v>
      </c>
    </row>
    <row r="27" spans="2:15">
      <c r="B27" t="s">
        <v>308</v>
      </c>
    </row>
    <row r="28" spans="2:15">
      <c r="B28" t="s">
        <v>309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1200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221</v>
      </c>
      <c r="E14" s="78">
        <v>0</v>
      </c>
      <c r="F14" t="s">
        <v>221</v>
      </c>
      <c r="G14" s="77">
        <v>0</v>
      </c>
      <c r="H14" s="78">
        <v>0</v>
      </c>
      <c r="I14" s="78">
        <v>0</v>
      </c>
    </row>
    <row r="15" spans="2:55">
      <c r="B15" s="79" t="s">
        <v>1201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221</v>
      </c>
      <c r="E16" s="78">
        <v>0</v>
      </c>
      <c r="F16" t="s">
        <v>221</v>
      </c>
      <c r="G16" s="77">
        <v>0</v>
      </c>
      <c r="H16" s="78">
        <v>0</v>
      </c>
      <c r="I16" s="78">
        <v>0</v>
      </c>
    </row>
    <row r="17" spans="2:9">
      <c r="B17" s="79" t="s">
        <v>226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1200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221</v>
      </c>
      <c r="E19" s="78">
        <v>0</v>
      </c>
      <c r="F19" t="s">
        <v>221</v>
      </c>
      <c r="G19" s="77">
        <v>0</v>
      </c>
      <c r="H19" s="78">
        <v>0</v>
      </c>
      <c r="I19" s="78">
        <v>0</v>
      </c>
    </row>
    <row r="20" spans="2:9">
      <c r="B20" s="79" t="s">
        <v>1201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221</v>
      </c>
      <c r="E21" s="78">
        <v>0</v>
      </c>
      <c r="F21" t="s">
        <v>221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221</v>
      </c>
      <c r="D13" t="s">
        <v>221</v>
      </c>
      <c r="E13" s="19"/>
      <c r="F13" s="78">
        <v>0</v>
      </c>
      <c r="G13" t="s">
        <v>221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221</v>
      </c>
      <c r="D15" t="s">
        <v>221</v>
      </c>
      <c r="E15" s="19"/>
      <c r="F15" s="78">
        <v>0</v>
      </c>
      <c r="G15" t="s">
        <v>221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K19" sqref="K1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f>I14</f>
        <v>1726.8469108099825</v>
      </c>
      <c r="J11" s="76">
        <f>I11/$I$11</f>
        <v>1</v>
      </c>
      <c r="K11" s="76">
        <f>I11/'סכום נכסי הקרן'!$C$42</f>
        <v>7.2964312115203749E-3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221</v>
      </c>
      <c r="C13" t="s">
        <v>221</v>
      </c>
      <c r="D13" t="s">
        <v>221</v>
      </c>
      <c r="E13" s="19"/>
      <c r="F13" s="78">
        <v>0</v>
      </c>
      <c r="G13" t="s">
        <v>221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f>I15+I16+I17+I18+I19</f>
        <v>1726.8469108099825</v>
      </c>
      <c r="J14" s="80">
        <v>1</v>
      </c>
      <c r="K14" s="80">
        <v>7.0000000000000001E-3</v>
      </c>
    </row>
    <row r="15" spans="2:60">
      <c r="B15" t="s">
        <v>1202</v>
      </c>
      <c r="C15" t="s">
        <v>1203</v>
      </c>
      <c r="D15" t="s">
        <v>221</v>
      </c>
      <c r="E15" t="s">
        <v>635</v>
      </c>
      <c r="F15" s="78">
        <v>0</v>
      </c>
      <c r="G15" t="s">
        <v>200</v>
      </c>
      <c r="H15" s="78">
        <v>0</v>
      </c>
      <c r="I15" s="77">
        <v>51.943598350000002</v>
      </c>
      <c r="J15" s="78">
        <v>3.1099999999999999E-2</v>
      </c>
      <c r="K15" s="78">
        <v>2.0000000000000001E-4</v>
      </c>
    </row>
    <row r="16" spans="2:60">
      <c r="B16" t="s">
        <v>1204</v>
      </c>
      <c r="C16" t="s">
        <v>1205</v>
      </c>
      <c r="D16" t="s">
        <v>221</v>
      </c>
      <c r="E16" t="s">
        <v>635</v>
      </c>
      <c r="F16" s="78">
        <v>0</v>
      </c>
      <c r="G16" t="s">
        <v>113</v>
      </c>
      <c r="H16" s="78">
        <v>0</v>
      </c>
      <c r="I16" s="77">
        <v>44.707207500000003</v>
      </c>
      <c r="J16" s="78">
        <v>2.6800000000000001E-2</v>
      </c>
      <c r="K16" s="78">
        <v>2.0000000000000001E-4</v>
      </c>
    </row>
    <row r="17" spans="2:11">
      <c r="B17" t="s">
        <v>1206</v>
      </c>
      <c r="C17" t="s">
        <v>1207</v>
      </c>
      <c r="D17" t="s">
        <v>221</v>
      </c>
      <c r="E17" t="s">
        <v>635</v>
      </c>
      <c r="F17" s="78">
        <v>0</v>
      </c>
      <c r="G17" t="s">
        <v>110</v>
      </c>
      <c r="H17" s="78">
        <v>0</v>
      </c>
      <c r="I17" s="77">
        <v>233.59506683999999</v>
      </c>
      <c r="J17" s="78">
        <v>0.14000000000000001</v>
      </c>
      <c r="K17" s="78">
        <v>1E-3</v>
      </c>
    </row>
    <row r="18" spans="2:11">
      <c r="B18" t="s">
        <v>1208</v>
      </c>
      <c r="C18" t="s">
        <v>1209</v>
      </c>
      <c r="D18" t="s">
        <v>221</v>
      </c>
      <c r="E18" t="s">
        <v>635</v>
      </c>
      <c r="F18" s="78">
        <v>0</v>
      </c>
      <c r="G18" t="s">
        <v>106</v>
      </c>
      <c r="H18" s="78">
        <v>0</v>
      </c>
      <c r="I18" s="77">
        <v>1338.1510381200001</v>
      </c>
      <c r="J18" s="78">
        <v>0.80210000000000004</v>
      </c>
      <c r="K18" s="78">
        <v>5.5999999999999999E-3</v>
      </c>
    </row>
    <row r="19" spans="2:11">
      <c r="B19" s="84" t="s">
        <v>1237</v>
      </c>
      <c r="C19" s="84">
        <v>742343</v>
      </c>
      <c r="D19" t="s">
        <v>221</v>
      </c>
      <c r="E19" t="s">
        <v>635</v>
      </c>
      <c r="F19" s="78">
        <v>0</v>
      </c>
      <c r="G19" t="s">
        <v>106</v>
      </c>
      <c r="H19" s="78">
        <v>0</v>
      </c>
      <c r="I19" s="77">
        <v>58.449999999982502</v>
      </c>
      <c r="J19" s="78">
        <f t="shared" ref="J19" si="0">I19/$I$11</f>
        <v>3.3847818028389307E-2</v>
      </c>
      <c r="K19" s="78">
        <f>I19/'[5]סכום נכסי הקרן'!$C$42</f>
        <v>1.3661404995926474E-4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41"/>
  <sheetViews>
    <sheetView rightToLeft="1" workbookViewId="0">
      <selection activeCell="T8" sqref="T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9" t="s">
        <v>169</v>
      </c>
      <c r="C7" s="100"/>
      <c r="D7" s="100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C12+C29</f>
        <v>10692.950311010001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f>SUM(C13:C27)</f>
        <v>7723.2488370000001</v>
      </c>
    </row>
    <row r="13" spans="2:17">
      <c r="B13" t="s">
        <v>1210</v>
      </c>
      <c r="C13" s="83">
        <v>3.0503070000000005</v>
      </c>
      <c r="D13" s="82">
        <v>45347</v>
      </c>
    </row>
    <row r="14" spans="2:17">
      <c r="B14" t="s">
        <v>1211</v>
      </c>
      <c r="C14" s="83">
        <v>33.564999999999998</v>
      </c>
      <c r="D14" s="82">
        <v>47044</v>
      </c>
    </row>
    <row r="15" spans="2:17">
      <c r="B15" t="s">
        <v>1212</v>
      </c>
      <c r="C15" s="83">
        <v>84.132999999999996</v>
      </c>
      <c r="D15" s="82">
        <v>46462</v>
      </c>
    </row>
    <row r="16" spans="2:17">
      <c r="B16" t="s">
        <v>1213</v>
      </c>
      <c r="C16" s="83">
        <v>71.236000000000004</v>
      </c>
      <c r="D16" s="82">
        <v>46462</v>
      </c>
    </row>
    <row r="17" spans="2:4">
      <c r="B17" t="s">
        <v>1214</v>
      </c>
      <c r="C17" s="83">
        <v>565.554483</v>
      </c>
      <c r="D17" s="82">
        <v>46197</v>
      </c>
    </row>
    <row r="18" spans="2:4">
      <c r="B18" t="s">
        <v>1215</v>
      </c>
      <c r="C18" s="83">
        <v>1014.107</v>
      </c>
      <c r="D18" s="82">
        <v>46196</v>
      </c>
    </row>
    <row r="19" spans="2:4">
      <c r="B19" t="s">
        <v>1216</v>
      </c>
      <c r="C19" s="83">
        <v>468.48870900000003</v>
      </c>
      <c r="D19" s="82">
        <v>47150</v>
      </c>
    </row>
    <row r="20" spans="2:4">
      <c r="B20" t="s">
        <v>1217</v>
      </c>
      <c r="C20" s="83">
        <v>410.24996999999985</v>
      </c>
      <c r="D20" s="82">
        <v>46386</v>
      </c>
    </row>
    <row r="21" spans="2:4">
      <c r="B21" t="s">
        <v>1218</v>
      </c>
      <c r="C21" s="83">
        <v>1217.6243300000001</v>
      </c>
      <c r="D21" s="82">
        <v>46204</v>
      </c>
    </row>
    <row r="22" spans="2:4">
      <c r="B22" t="s">
        <v>1219</v>
      </c>
      <c r="C22" s="83">
        <v>719.66</v>
      </c>
      <c r="D22" s="82">
        <v>46182</v>
      </c>
    </row>
    <row r="23" spans="2:4">
      <c r="B23" t="s">
        <v>1220</v>
      </c>
      <c r="C23" s="83">
        <v>781.04700000000003</v>
      </c>
      <c r="D23" s="82">
        <v>46202</v>
      </c>
    </row>
    <row r="24" spans="2:4">
      <c r="B24" t="s">
        <v>1221</v>
      </c>
      <c r="C24" s="83">
        <v>458.83699999999999</v>
      </c>
      <c r="D24" s="82">
        <v>46213</v>
      </c>
    </row>
    <row r="25" spans="2:4">
      <c r="B25" t="s">
        <v>1222</v>
      </c>
      <c r="C25" s="83">
        <v>325.14604199999991</v>
      </c>
      <c r="D25" s="82">
        <v>46284</v>
      </c>
    </row>
    <row r="26" spans="2:4">
      <c r="B26" t="s">
        <v>1223</v>
      </c>
      <c r="C26" s="83">
        <v>1154.3589999999999</v>
      </c>
      <c r="D26" s="82">
        <v>48689</v>
      </c>
    </row>
    <row r="27" spans="2:4">
      <c r="B27" t="s">
        <v>1224</v>
      </c>
      <c r="C27" s="83">
        <v>416.19099599999998</v>
      </c>
      <c r="D27" s="82">
        <v>46220</v>
      </c>
    </row>
    <row r="28" spans="2:4">
      <c r="B28" s="79"/>
      <c r="C28" s="81"/>
    </row>
    <row r="29" spans="2:4">
      <c r="B29" s="79" t="s">
        <v>226</v>
      </c>
      <c r="C29" s="81">
        <f>SUM(C30:C41)</f>
        <v>2969.7014740100003</v>
      </c>
    </row>
    <row r="30" spans="2:4">
      <c r="B30" t="s">
        <v>1225</v>
      </c>
      <c r="C30" s="83">
        <v>54.096704999999993</v>
      </c>
      <c r="D30" s="82">
        <v>46126</v>
      </c>
    </row>
    <row r="31" spans="2:4">
      <c r="B31" t="s">
        <v>1226</v>
      </c>
      <c r="C31" s="83">
        <v>40.840019999999988</v>
      </c>
      <c r="D31" s="82">
        <v>46248</v>
      </c>
    </row>
    <row r="32" spans="2:4">
      <c r="B32" t="s">
        <v>1227</v>
      </c>
      <c r="C32" s="83">
        <v>68.220242999999982</v>
      </c>
      <c r="D32" s="82">
        <v>46347</v>
      </c>
    </row>
    <row r="33" spans="2:4">
      <c r="B33" t="s">
        <v>1228</v>
      </c>
      <c r="C33" s="83">
        <v>22.755798000000009</v>
      </c>
      <c r="D33" s="82">
        <v>46414</v>
      </c>
    </row>
    <row r="34" spans="2:4">
      <c r="B34" t="s">
        <v>1229</v>
      </c>
      <c r="C34" s="83">
        <v>753.46510941000008</v>
      </c>
      <c r="D34" s="82">
        <v>45748</v>
      </c>
    </row>
    <row r="35" spans="2:4">
      <c r="B35" t="s">
        <v>1230</v>
      </c>
      <c r="C35" s="83">
        <v>25.294698000000093</v>
      </c>
      <c r="D35" s="82">
        <v>47269</v>
      </c>
    </row>
    <row r="36" spans="2:4">
      <c r="B36" t="s">
        <v>1231</v>
      </c>
      <c r="C36" s="83">
        <v>1.9823660999999848</v>
      </c>
      <c r="D36" s="82">
        <v>11110</v>
      </c>
    </row>
    <row r="37" spans="2:4">
      <c r="B37" t="s">
        <v>1232</v>
      </c>
      <c r="C37" s="83">
        <v>102.18897320000012</v>
      </c>
      <c r="D37" s="82">
        <v>45844</v>
      </c>
    </row>
    <row r="38" spans="2:4">
      <c r="B38" t="s">
        <v>1233</v>
      </c>
      <c r="C38" s="83">
        <v>95.535179999999997</v>
      </c>
      <c r="D38" s="82">
        <v>45977</v>
      </c>
    </row>
    <row r="39" spans="2:4">
      <c r="B39" t="s">
        <v>1234</v>
      </c>
      <c r="C39" s="83">
        <v>1128.1696305</v>
      </c>
      <c r="D39" s="82">
        <v>46752</v>
      </c>
    </row>
    <row r="40" spans="2:4">
      <c r="B40" t="s">
        <v>1235</v>
      </c>
      <c r="C40" s="83">
        <v>378.76593120000001</v>
      </c>
      <c r="D40" s="82">
        <v>46235</v>
      </c>
    </row>
    <row r="41" spans="2:4">
      <c r="B41" t="s">
        <v>1236</v>
      </c>
      <c r="C41" s="83">
        <v>298.38681959999991</v>
      </c>
      <c r="D41" s="82">
        <v>46997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311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307</v>
      </c>
      <c r="D27" s="16"/>
    </row>
    <row r="28" spans="2:16">
      <c r="B28" t="s">
        <v>309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1012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1013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307</v>
      </c>
      <c r="D27" s="16"/>
    </row>
    <row r="28" spans="2:16">
      <c r="B28" t="s">
        <v>309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2.34</v>
      </c>
      <c r="I11" s="7"/>
      <c r="J11" s="7"/>
      <c r="K11" s="76">
        <v>2.3800000000000002E-2</v>
      </c>
      <c r="L11" s="75">
        <v>80558012</v>
      </c>
      <c r="M11" s="7"/>
      <c r="N11" s="75">
        <v>0</v>
      </c>
      <c r="O11" s="75">
        <v>85896.672567700007</v>
      </c>
      <c r="P11" s="7"/>
      <c r="Q11" s="76">
        <v>1</v>
      </c>
      <c r="R11" s="76">
        <v>0.36259999999999998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2.34</v>
      </c>
      <c r="K12" s="80">
        <v>2.3800000000000002E-2</v>
      </c>
      <c r="L12" s="81">
        <v>80558012</v>
      </c>
      <c r="N12" s="81">
        <v>0</v>
      </c>
      <c r="O12" s="81">
        <v>85896.672567700007</v>
      </c>
      <c r="Q12" s="80">
        <v>1</v>
      </c>
      <c r="R12" s="80">
        <v>0.36259999999999998</v>
      </c>
    </row>
    <row r="13" spans="2:53">
      <c r="B13" s="79" t="s">
        <v>229</v>
      </c>
      <c r="C13" s="16"/>
      <c r="D13" s="16"/>
      <c r="H13" s="81">
        <v>2.2599999999999998</v>
      </c>
      <c r="K13" s="80">
        <v>7.6E-3</v>
      </c>
      <c r="L13" s="81">
        <v>35578037</v>
      </c>
      <c r="N13" s="81">
        <v>0</v>
      </c>
      <c r="O13" s="81">
        <v>41430.478391899996</v>
      </c>
      <c r="Q13" s="80">
        <v>0.48230000000000001</v>
      </c>
      <c r="R13" s="80">
        <v>0.1749</v>
      </c>
    </row>
    <row r="14" spans="2:53">
      <c r="B14" s="79" t="s">
        <v>230</v>
      </c>
      <c r="C14" s="16"/>
      <c r="D14" s="16"/>
      <c r="H14" s="81">
        <v>2.2599999999999998</v>
      </c>
      <c r="K14" s="80">
        <v>7.6E-3</v>
      </c>
      <c r="L14" s="81">
        <v>35578037</v>
      </c>
      <c r="N14" s="81">
        <v>0</v>
      </c>
      <c r="O14" s="81">
        <v>41430.478391899996</v>
      </c>
      <c r="Q14" s="80">
        <v>0.48230000000000001</v>
      </c>
      <c r="R14" s="80">
        <v>0.1749</v>
      </c>
    </row>
    <row r="15" spans="2:53">
      <c r="B15" t="s">
        <v>231</v>
      </c>
      <c r="C15" t="s">
        <v>232</v>
      </c>
      <c r="D15" t="s">
        <v>100</v>
      </c>
      <c r="E15" t="s">
        <v>233</v>
      </c>
      <c r="G15" t="s">
        <v>234</v>
      </c>
      <c r="H15" s="77">
        <v>0.57999999999999996</v>
      </c>
      <c r="I15" t="s">
        <v>102</v>
      </c>
      <c r="J15" s="78">
        <v>0.04</v>
      </c>
      <c r="K15" s="78">
        <v>7.7999999999999996E-3</v>
      </c>
      <c r="L15" s="77">
        <v>7098858</v>
      </c>
      <c r="M15" s="77">
        <v>142.53</v>
      </c>
      <c r="N15" s="77">
        <v>0</v>
      </c>
      <c r="O15" s="77">
        <v>10118.0023074</v>
      </c>
      <c r="P15" s="78">
        <v>8.0000000000000004E-4</v>
      </c>
      <c r="Q15" s="78">
        <v>0.1178</v>
      </c>
      <c r="R15" s="78">
        <v>4.2700000000000002E-2</v>
      </c>
    </row>
    <row r="16" spans="2:53">
      <c r="B16" t="s">
        <v>235</v>
      </c>
      <c r="C16" t="s">
        <v>236</v>
      </c>
      <c r="D16" t="s">
        <v>100</v>
      </c>
      <c r="E16" t="s">
        <v>233</v>
      </c>
      <c r="G16" t="s">
        <v>237</v>
      </c>
      <c r="H16" s="77">
        <v>5.34</v>
      </c>
      <c r="I16" t="s">
        <v>102</v>
      </c>
      <c r="J16" s="78">
        <v>5.0000000000000001E-3</v>
      </c>
      <c r="K16" s="78">
        <v>1.26E-2</v>
      </c>
      <c r="L16" s="77">
        <v>3375361</v>
      </c>
      <c r="M16" s="77">
        <v>107.42</v>
      </c>
      <c r="N16" s="77">
        <v>0</v>
      </c>
      <c r="O16" s="77">
        <v>3625.8127862000001</v>
      </c>
      <c r="P16" s="78">
        <v>2.0000000000000001E-4</v>
      </c>
      <c r="Q16" s="78">
        <v>4.2200000000000001E-2</v>
      </c>
      <c r="R16" s="78">
        <v>1.5299999999999999E-2</v>
      </c>
    </row>
    <row r="17" spans="2:18">
      <c r="B17" t="s">
        <v>238</v>
      </c>
      <c r="C17" t="s">
        <v>239</v>
      </c>
      <c r="D17" t="s">
        <v>100</v>
      </c>
      <c r="E17" t="s">
        <v>233</v>
      </c>
      <c r="G17" t="s">
        <v>240</v>
      </c>
      <c r="H17" s="77">
        <v>2.58</v>
      </c>
      <c r="I17" t="s">
        <v>102</v>
      </c>
      <c r="J17" s="78">
        <v>1E-3</v>
      </c>
      <c r="K17" s="78">
        <v>1.1299999999999999E-2</v>
      </c>
      <c r="L17" s="77">
        <v>2153828</v>
      </c>
      <c r="M17" s="77">
        <v>108.67</v>
      </c>
      <c r="N17" s="77">
        <v>0</v>
      </c>
      <c r="O17" s="77">
        <v>2340.5648876</v>
      </c>
      <c r="P17" s="78">
        <v>1E-4</v>
      </c>
      <c r="Q17" s="78">
        <v>2.7199999999999998E-2</v>
      </c>
      <c r="R17" s="78">
        <v>9.9000000000000008E-3</v>
      </c>
    </row>
    <row r="18" spans="2:18">
      <c r="B18" t="s">
        <v>241</v>
      </c>
      <c r="C18" t="s">
        <v>242</v>
      </c>
      <c r="D18" t="s">
        <v>100</v>
      </c>
      <c r="E18" t="s">
        <v>233</v>
      </c>
      <c r="G18" t="s">
        <v>243</v>
      </c>
      <c r="H18" s="77">
        <v>1.83</v>
      </c>
      <c r="I18" t="s">
        <v>102</v>
      </c>
      <c r="J18" s="78">
        <v>7.4999999999999997E-3</v>
      </c>
      <c r="K18" s="78">
        <v>1.2500000000000001E-2</v>
      </c>
      <c r="L18" s="77">
        <v>17528373</v>
      </c>
      <c r="M18" s="77">
        <v>111.09</v>
      </c>
      <c r="N18" s="77">
        <v>0</v>
      </c>
      <c r="O18" s="77">
        <v>19472.2695657</v>
      </c>
      <c r="P18" s="78">
        <v>8.0000000000000004E-4</v>
      </c>
      <c r="Q18" s="78">
        <v>0.22670000000000001</v>
      </c>
      <c r="R18" s="78">
        <v>8.2199999999999995E-2</v>
      </c>
    </row>
    <row r="19" spans="2:18">
      <c r="B19" t="s">
        <v>244</v>
      </c>
      <c r="C19" t="s">
        <v>245</v>
      </c>
      <c r="D19" t="s">
        <v>100</v>
      </c>
      <c r="E19" t="s">
        <v>233</v>
      </c>
      <c r="G19" t="s">
        <v>246</v>
      </c>
      <c r="H19" s="77">
        <v>7.89</v>
      </c>
      <c r="I19" t="s">
        <v>102</v>
      </c>
      <c r="J19" s="78">
        <v>1E-3</v>
      </c>
      <c r="K19" s="78">
        <v>1.46E-2</v>
      </c>
      <c r="L19" s="77">
        <v>1563679</v>
      </c>
      <c r="M19" s="77">
        <v>100.3</v>
      </c>
      <c r="N19" s="77">
        <v>0</v>
      </c>
      <c r="O19" s="77">
        <v>1568.3700369999999</v>
      </c>
      <c r="P19" s="78">
        <v>1E-4</v>
      </c>
      <c r="Q19" s="78">
        <v>1.83E-2</v>
      </c>
      <c r="R19" s="78">
        <v>6.6E-3</v>
      </c>
    </row>
    <row r="20" spans="2:18">
      <c r="B20" t="s">
        <v>247</v>
      </c>
      <c r="C20" t="s">
        <v>248</v>
      </c>
      <c r="D20" t="s">
        <v>100</v>
      </c>
      <c r="E20" t="s">
        <v>233</v>
      </c>
      <c r="G20" t="s">
        <v>249</v>
      </c>
      <c r="H20" s="77">
        <v>3.38</v>
      </c>
      <c r="I20" t="s">
        <v>102</v>
      </c>
      <c r="J20" s="78">
        <v>7.4999999999999997E-3</v>
      </c>
      <c r="K20" s="78">
        <v>-2.35E-2</v>
      </c>
      <c r="L20" s="77">
        <v>3857938</v>
      </c>
      <c r="M20" s="77">
        <v>111.6</v>
      </c>
      <c r="N20" s="77">
        <v>0</v>
      </c>
      <c r="O20" s="77">
        <v>4305.4588080000003</v>
      </c>
      <c r="P20" s="78">
        <v>2.0000000000000001E-4</v>
      </c>
      <c r="Q20" s="78">
        <v>5.0099999999999999E-2</v>
      </c>
      <c r="R20" s="78">
        <v>1.8200000000000001E-2</v>
      </c>
    </row>
    <row r="21" spans="2:18">
      <c r="B21" s="79" t="s">
        <v>250</v>
      </c>
      <c r="C21" s="16"/>
      <c r="D21" s="16"/>
      <c r="H21" s="81">
        <v>2.42</v>
      </c>
      <c r="K21" s="80">
        <v>3.9E-2</v>
      </c>
      <c r="L21" s="81">
        <v>44979975</v>
      </c>
      <c r="N21" s="81">
        <v>0</v>
      </c>
      <c r="O21" s="81">
        <v>44466.194175800003</v>
      </c>
      <c r="Q21" s="80">
        <v>0.51770000000000005</v>
      </c>
      <c r="R21" s="80">
        <v>0.18770000000000001</v>
      </c>
    </row>
    <row r="22" spans="2:18">
      <c r="B22" s="79" t="s">
        <v>251</v>
      </c>
      <c r="C22" s="16"/>
      <c r="D22" s="16"/>
      <c r="H22" s="81">
        <v>0.39</v>
      </c>
      <c r="K22" s="80">
        <v>4.02E-2</v>
      </c>
      <c r="L22" s="81">
        <v>21658568</v>
      </c>
      <c r="N22" s="81">
        <v>0</v>
      </c>
      <c r="O22" s="81">
        <v>21315.909542199999</v>
      </c>
      <c r="Q22" s="80">
        <v>0.2482</v>
      </c>
      <c r="R22" s="80">
        <v>0.09</v>
      </c>
    </row>
    <row r="23" spans="2:18">
      <c r="B23" t="s">
        <v>252</v>
      </c>
      <c r="C23" t="s">
        <v>253</v>
      </c>
      <c r="D23" t="s">
        <v>100</v>
      </c>
      <c r="E23" t="s">
        <v>233</v>
      </c>
      <c r="G23" t="s">
        <v>237</v>
      </c>
      <c r="H23" s="77">
        <v>0.1</v>
      </c>
      <c r="I23" t="s">
        <v>102</v>
      </c>
      <c r="J23" s="78">
        <v>0</v>
      </c>
      <c r="K23" s="78">
        <v>4.4299999999999999E-2</v>
      </c>
      <c r="L23" s="77">
        <v>3055045</v>
      </c>
      <c r="M23" s="77">
        <v>99.55</v>
      </c>
      <c r="N23" s="77">
        <v>0</v>
      </c>
      <c r="O23" s="77">
        <v>3041.2972974999998</v>
      </c>
      <c r="P23" s="78">
        <v>1E-4</v>
      </c>
      <c r="Q23" s="78">
        <v>3.5400000000000001E-2</v>
      </c>
      <c r="R23" s="78">
        <v>1.2800000000000001E-2</v>
      </c>
    </row>
    <row r="24" spans="2:18">
      <c r="B24" t="s">
        <v>254</v>
      </c>
      <c r="C24" t="s">
        <v>255</v>
      </c>
      <c r="D24" t="s">
        <v>100</v>
      </c>
      <c r="E24" t="s">
        <v>233</v>
      </c>
      <c r="G24" t="s">
        <v>243</v>
      </c>
      <c r="H24" s="77">
        <v>0.68</v>
      </c>
      <c r="I24" t="s">
        <v>102</v>
      </c>
      <c r="J24" s="78">
        <v>0</v>
      </c>
      <c r="K24" s="78">
        <v>4.1300000000000003E-2</v>
      </c>
      <c r="L24" s="77">
        <v>8061921</v>
      </c>
      <c r="M24" s="77">
        <v>97.29</v>
      </c>
      <c r="N24" s="77">
        <v>0</v>
      </c>
      <c r="O24" s="77">
        <v>7843.4429409000004</v>
      </c>
      <c r="P24" s="78">
        <v>4.0000000000000002E-4</v>
      </c>
      <c r="Q24" s="78">
        <v>9.1300000000000006E-2</v>
      </c>
      <c r="R24" s="78">
        <v>3.3099999999999997E-2</v>
      </c>
    </row>
    <row r="25" spans="2:18">
      <c r="B25" t="s">
        <v>256</v>
      </c>
      <c r="C25" t="s">
        <v>257</v>
      </c>
      <c r="D25" t="s">
        <v>100</v>
      </c>
      <c r="E25" t="s">
        <v>233</v>
      </c>
      <c r="G25" t="s">
        <v>258</v>
      </c>
      <c r="H25" s="77">
        <v>0.01</v>
      </c>
      <c r="I25" t="s">
        <v>102</v>
      </c>
      <c r="J25" s="78">
        <v>0</v>
      </c>
      <c r="K25" s="78">
        <v>2.46E-2</v>
      </c>
      <c r="L25" s="77">
        <v>2990533</v>
      </c>
      <c r="M25" s="77">
        <v>99.98</v>
      </c>
      <c r="N25" s="77">
        <v>0</v>
      </c>
      <c r="O25" s="77">
        <v>2989.9348934</v>
      </c>
      <c r="P25" s="78">
        <v>1E-4</v>
      </c>
      <c r="Q25" s="78">
        <v>3.4799999999999998E-2</v>
      </c>
      <c r="R25" s="78">
        <v>1.26E-2</v>
      </c>
    </row>
    <row r="26" spans="2:18">
      <c r="B26" t="s">
        <v>259</v>
      </c>
      <c r="C26" t="s">
        <v>260</v>
      </c>
      <c r="D26" t="s">
        <v>100</v>
      </c>
      <c r="E26" t="s">
        <v>233</v>
      </c>
      <c r="G26" t="s">
        <v>261</v>
      </c>
      <c r="H26" s="77">
        <v>0.18</v>
      </c>
      <c r="I26" t="s">
        <v>102</v>
      </c>
      <c r="J26" s="78">
        <v>0</v>
      </c>
      <c r="K26" s="78">
        <v>4.4299999999999999E-2</v>
      </c>
      <c r="L26" s="77">
        <v>2490078</v>
      </c>
      <c r="M26" s="77">
        <v>99.22</v>
      </c>
      <c r="N26" s="77">
        <v>0</v>
      </c>
      <c r="O26" s="77">
        <v>2470.6553915999998</v>
      </c>
      <c r="P26" s="78">
        <v>0</v>
      </c>
      <c r="Q26" s="78">
        <v>2.8799999999999999E-2</v>
      </c>
      <c r="R26" s="78">
        <v>1.04E-2</v>
      </c>
    </row>
    <row r="27" spans="2:18">
      <c r="B27" t="s">
        <v>262</v>
      </c>
      <c r="C27" t="s">
        <v>263</v>
      </c>
      <c r="D27" t="s">
        <v>100</v>
      </c>
      <c r="E27" t="s">
        <v>233</v>
      </c>
      <c r="G27" t="s">
        <v>264</v>
      </c>
      <c r="H27" s="77">
        <v>0.26</v>
      </c>
      <c r="I27" t="s">
        <v>102</v>
      </c>
      <c r="J27" s="78">
        <v>0</v>
      </c>
      <c r="K27" s="78">
        <v>4.3900000000000002E-2</v>
      </c>
      <c r="L27" s="77">
        <v>2105093</v>
      </c>
      <c r="M27" s="77">
        <v>98.9</v>
      </c>
      <c r="N27" s="77">
        <v>0</v>
      </c>
      <c r="O27" s="77">
        <v>2081.9369769999998</v>
      </c>
      <c r="P27" s="78">
        <v>1E-4</v>
      </c>
      <c r="Q27" s="78">
        <v>2.4199999999999999E-2</v>
      </c>
      <c r="R27" s="78">
        <v>8.8000000000000005E-3</v>
      </c>
    </row>
    <row r="28" spans="2:18">
      <c r="B28" t="s">
        <v>265</v>
      </c>
      <c r="C28" t="s">
        <v>266</v>
      </c>
      <c r="D28" t="s">
        <v>100</v>
      </c>
      <c r="E28" t="s">
        <v>233</v>
      </c>
      <c r="G28" t="s">
        <v>267</v>
      </c>
      <c r="H28" s="77">
        <v>0.51</v>
      </c>
      <c r="I28" t="s">
        <v>102</v>
      </c>
      <c r="J28" s="78">
        <v>0</v>
      </c>
      <c r="K28" s="78">
        <v>4.2999999999999997E-2</v>
      </c>
      <c r="L28" s="77">
        <v>1598534</v>
      </c>
      <c r="M28" s="77">
        <v>97.89</v>
      </c>
      <c r="N28" s="77">
        <v>0</v>
      </c>
      <c r="O28" s="77">
        <v>1564.8049326</v>
      </c>
      <c r="P28" s="78">
        <v>1E-4</v>
      </c>
      <c r="Q28" s="78">
        <v>1.8200000000000001E-2</v>
      </c>
      <c r="R28" s="78">
        <v>6.6E-3</v>
      </c>
    </row>
    <row r="29" spans="2:18">
      <c r="B29" t="s">
        <v>268</v>
      </c>
      <c r="C29" t="s">
        <v>269</v>
      </c>
      <c r="D29" t="s">
        <v>100</v>
      </c>
      <c r="E29" t="s">
        <v>233</v>
      </c>
      <c r="G29" t="s">
        <v>267</v>
      </c>
      <c r="H29" s="77">
        <v>0.6</v>
      </c>
      <c r="I29" t="s">
        <v>102</v>
      </c>
      <c r="J29" s="78">
        <v>0</v>
      </c>
      <c r="K29" s="78">
        <v>4.24E-2</v>
      </c>
      <c r="L29" s="77">
        <v>1357364</v>
      </c>
      <c r="M29" s="77">
        <v>97.53</v>
      </c>
      <c r="N29" s="77">
        <v>0</v>
      </c>
      <c r="O29" s="77">
        <v>1323.8371092</v>
      </c>
      <c r="P29" s="78">
        <v>1E-4</v>
      </c>
      <c r="Q29" s="78">
        <v>1.54E-2</v>
      </c>
      <c r="R29" s="78">
        <v>5.5999999999999999E-3</v>
      </c>
    </row>
    <row r="30" spans="2:18">
      <c r="B30" s="79" t="s">
        <v>270</v>
      </c>
      <c r="C30" s="16"/>
      <c r="D30" s="16"/>
      <c r="H30" s="81">
        <v>4.1399999999999997</v>
      </c>
      <c r="K30" s="80">
        <v>3.7100000000000001E-2</v>
      </c>
      <c r="L30" s="81">
        <v>21538471</v>
      </c>
      <c r="N30" s="81">
        <v>0</v>
      </c>
      <c r="O30" s="81">
        <v>21432.604091199999</v>
      </c>
      <c r="Q30" s="80">
        <v>0.2495</v>
      </c>
      <c r="R30" s="80">
        <v>9.0499999999999997E-2</v>
      </c>
    </row>
    <row r="31" spans="2:18">
      <c r="B31" t="s">
        <v>271</v>
      </c>
      <c r="C31" t="s">
        <v>272</v>
      </c>
      <c r="D31" t="s">
        <v>100</v>
      </c>
      <c r="E31" t="s">
        <v>233</v>
      </c>
      <c r="G31" t="s">
        <v>273</v>
      </c>
      <c r="H31" s="77">
        <v>2.15</v>
      </c>
      <c r="I31" t="s">
        <v>102</v>
      </c>
      <c r="J31" s="78">
        <v>5.0000000000000001E-3</v>
      </c>
      <c r="K31" s="78">
        <v>3.7499999999999999E-2</v>
      </c>
      <c r="L31" s="77">
        <v>2389624</v>
      </c>
      <c r="M31" s="77">
        <v>93.78</v>
      </c>
      <c r="N31" s="77">
        <v>0</v>
      </c>
      <c r="O31" s="77">
        <v>2240.9893871999998</v>
      </c>
      <c r="P31" s="78">
        <v>1E-4</v>
      </c>
      <c r="Q31" s="78">
        <v>2.6100000000000002E-2</v>
      </c>
      <c r="R31" s="78">
        <v>9.4999999999999998E-3</v>
      </c>
    </row>
    <row r="32" spans="2:18">
      <c r="B32" t="s">
        <v>274</v>
      </c>
      <c r="C32" t="s">
        <v>275</v>
      </c>
      <c r="D32" t="s">
        <v>100</v>
      </c>
      <c r="E32" t="s">
        <v>233</v>
      </c>
      <c r="G32" t="s">
        <v>276</v>
      </c>
      <c r="H32" s="77">
        <v>0.84</v>
      </c>
      <c r="I32" t="s">
        <v>102</v>
      </c>
      <c r="J32" s="78">
        <v>4.0000000000000001E-3</v>
      </c>
      <c r="K32" s="78">
        <v>3.9699999999999999E-2</v>
      </c>
      <c r="L32" s="77">
        <v>207398</v>
      </c>
      <c r="M32" s="77">
        <v>97.19</v>
      </c>
      <c r="N32" s="77">
        <v>0</v>
      </c>
      <c r="O32" s="77">
        <v>201.5701162</v>
      </c>
      <c r="P32" s="78">
        <v>0</v>
      </c>
      <c r="Q32" s="78">
        <v>2.3E-3</v>
      </c>
      <c r="R32" s="78">
        <v>8.9999999999999998E-4</v>
      </c>
    </row>
    <row r="33" spans="2:18">
      <c r="B33" t="s">
        <v>277</v>
      </c>
      <c r="C33" t="s">
        <v>278</v>
      </c>
      <c r="D33" t="s">
        <v>100</v>
      </c>
      <c r="E33" t="s">
        <v>233</v>
      </c>
      <c r="G33" t="s">
        <v>279</v>
      </c>
      <c r="H33" s="77">
        <v>4.67</v>
      </c>
      <c r="I33" t="s">
        <v>102</v>
      </c>
      <c r="J33" s="78">
        <v>3.7499999999999999E-2</v>
      </c>
      <c r="K33" s="78">
        <v>3.7100000000000001E-2</v>
      </c>
      <c r="L33" s="77">
        <v>5871004</v>
      </c>
      <c r="M33" s="77">
        <v>102.8</v>
      </c>
      <c r="N33" s="77">
        <v>0</v>
      </c>
      <c r="O33" s="77">
        <v>6035.3921120000005</v>
      </c>
      <c r="P33" s="78">
        <v>5.0000000000000001E-4</v>
      </c>
      <c r="Q33" s="78">
        <v>7.0300000000000001E-2</v>
      </c>
      <c r="R33" s="78">
        <v>2.5499999999999998E-2</v>
      </c>
    </row>
    <row r="34" spans="2:18">
      <c r="B34" t="s">
        <v>280</v>
      </c>
      <c r="C34" t="s">
        <v>281</v>
      </c>
      <c r="D34" t="s">
        <v>100</v>
      </c>
      <c r="E34" t="s">
        <v>233</v>
      </c>
      <c r="G34" t="s">
        <v>282</v>
      </c>
      <c r="H34" s="77">
        <v>3.13</v>
      </c>
      <c r="I34" t="s">
        <v>102</v>
      </c>
      <c r="J34" s="78">
        <v>0.02</v>
      </c>
      <c r="K34" s="78">
        <v>3.6400000000000002E-2</v>
      </c>
      <c r="L34" s="77">
        <v>1762810</v>
      </c>
      <c r="M34" s="77">
        <v>96.55</v>
      </c>
      <c r="N34" s="77">
        <v>0</v>
      </c>
      <c r="O34" s="77">
        <v>1701.9930549999999</v>
      </c>
      <c r="P34" s="78">
        <v>1E-4</v>
      </c>
      <c r="Q34" s="78">
        <v>1.9800000000000002E-2</v>
      </c>
      <c r="R34" s="78">
        <v>7.1999999999999998E-3</v>
      </c>
    </row>
    <row r="35" spans="2:18">
      <c r="B35" t="s">
        <v>283</v>
      </c>
      <c r="C35" t="s">
        <v>284</v>
      </c>
      <c r="D35" t="s">
        <v>100</v>
      </c>
      <c r="E35" t="s">
        <v>233</v>
      </c>
      <c r="G35" t="s">
        <v>285</v>
      </c>
      <c r="H35" s="77">
        <v>6.02</v>
      </c>
      <c r="I35" t="s">
        <v>102</v>
      </c>
      <c r="J35" s="78">
        <v>0.01</v>
      </c>
      <c r="K35" s="78">
        <v>3.8199999999999998E-2</v>
      </c>
      <c r="L35" s="77">
        <v>2049432</v>
      </c>
      <c r="M35" s="77">
        <v>85.38</v>
      </c>
      <c r="N35" s="77">
        <v>0</v>
      </c>
      <c r="O35" s="77">
        <v>1749.8050416000001</v>
      </c>
      <c r="P35" s="78">
        <v>1E-4</v>
      </c>
      <c r="Q35" s="78">
        <v>2.0400000000000001E-2</v>
      </c>
      <c r="R35" s="78">
        <v>7.4000000000000003E-3</v>
      </c>
    </row>
    <row r="36" spans="2:18">
      <c r="B36" t="s">
        <v>286</v>
      </c>
      <c r="C36" t="s">
        <v>287</v>
      </c>
      <c r="D36" t="s">
        <v>100</v>
      </c>
      <c r="E36" t="s">
        <v>233</v>
      </c>
      <c r="G36" t="s">
        <v>288</v>
      </c>
      <c r="H36" s="77">
        <v>14.97</v>
      </c>
      <c r="I36" t="s">
        <v>102</v>
      </c>
      <c r="J36" s="78">
        <v>3.7499999999999999E-2</v>
      </c>
      <c r="K36" s="78">
        <v>4.5100000000000001E-2</v>
      </c>
      <c r="L36" s="77">
        <v>644069</v>
      </c>
      <c r="M36" s="77">
        <v>92</v>
      </c>
      <c r="N36" s="77">
        <v>0</v>
      </c>
      <c r="O36" s="77">
        <v>592.54348000000005</v>
      </c>
      <c r="P36" s="78">
        <v>0</v>
      </c>
      <c r="Q36" s="78">
        <v>6.8999999999999999E-3</v>
      </c>
      <c r="R36" s="78">
        <v>2.5000000000000001E-3</v>
      </c>
    </row>
    <row r="37" spans="2:18">
      <c r="B37" t="s">
        <v>289</v>
      </c>
      <c r="C37" t="s">
        <v>290</v>
      </c>
      <c r="D37" t="s">
        <v>100</v>
      </c>
      <c r="E37" t="s">
        <v>233</v>
      </c>
      <c r="G37" t="s">
        <v>291</v>
      </c>
      <c r="H37" s="77">
        <v>4.53</v>
      </c>
      <c r="I37" t="s">
        <v>102</v>
      </c>
      <c r="J37" s="78">
        <v>2.2499999999999999E-2</v>
      </c>
      <c r="K37" s="78">
        <v>3.6600000000000001E-2</v>
      </c>
      <c r="L37" s="77">
        <v>2723506</v>
      </c>
      <c r="M37" s="77">
        <v>94.49</v>
      </c>
      <c r="N37" s="77">
        <v>0</v>
      </c>
      <c r="O37" s="77">
        <v>2573.4408193999998</v>
      </c>
      <c r="P37" s="78">
        <v>1E-4</v>
      </c>
      <c r="Q37" s="78">
        <v>0.03</v>
      </c>
      <c r="R37" s="78">
        <v>1.09E-2</v>
      </c>
    </row>
    <row r="38" spans="2:18">
      <c r="B38" t="s">
        <v>292</v>
      </c>
      <c r="C38" t="s">
        <v>293</v>
      </c>
      <c r="D38" t="s">
        <v>100</v>
      </c>
      <c r="E38" t="s">
        <v>233</v>
      </c>
      <c r="G38" t="s">
        <v>276</v>
      </c>
      <c r="H38" s="77">
        <v>0.25</v>
      </c>
      <c r="I38" t="s">
        <v>102</v>
      </c>
      <c r="J38" s="78">
        <v>3.7499999999999999E-2</v>
      </c>
      <c r="K38" s="78">
        <v>3.15E-2</v>
      </c>
      <c r="L38" s="77">
        <v>1386198</v>
      </c>
      <c r="M38" s="77">
        <v>102.95</v>
      </c>
      <c r="N38" s="77">
        <v>0</v>
      </c>
      <c r="O38" s="77">
        <v>1427.090841</v>
      </c>
      <c r="P38" s="78">
        <v>1E-4</v>
      </c>
      <c r="Q38" s="78">
        <v>1.66E-2</v>
      </c>
      <c r="R38" s="78">
        <v>6.0000000000000001E-3</v>
      </c>
    </row>
    <row r="39" spans="2:18">
      <c r="B39" t="s">
        <v>294</v>
      </c>
      <c r="C39" t="s">
        <v>295</v>
      </c>
      <c r="D39" t="s">
        <v>100</v>
      </c>
      <c r="E39" t="s">
        <v>233</v>
      </c>
      <c r="G39" t="s">
        <v>296</v>
      </c>
      <c r="H39" s="77">
        <v>1.65</v>
      </c>
      <c r="I39" t="s">
        <v>102</v>
      </c>
      <c r="J39" s="78">
        <v>1.7500000000000002E-2</v>
      </c>
      <c r="K39" s="78">
        <v>3.78E-2</v>
      </c>
      <c r="L39" s="77">
        <v>79094</v>
      </c>
      <c r="M39" s="77">
        <v>97.32</v>
      </c>
      <c r="N39" s="77">
        <v>0</v>
      </c>
      <c r="O39" s="77">
        <v>76.974280800000003</v>
      </c>
      <c r="P39" s="78">
        <v>0</v>
      </c>
      <c r="Q39" s="78">
        <v>8.9999999999999998E-4</v>
      </c>
      <c r="R39" s="78">
        <v>2.9999999999999997E-4</v>
      </c>
    </row>
    <row r="40" spans="2:18">
      <c r="B40" t="s">
        <v>297</v>
      </c>
      <c r="C40" t="s">
        <v>298</v>
      </c>
      <c r="D40" t="s">
        <v>100</v>
      </c>
      <c r="E40" t="s">
        <v>233</v>
      </c>
      <c r="G40" t="s">
        <v>273</v>
      </c>
      <c r="H40" s="77">
        <v>2.67</v>
      </c>
      <c r="I40" t="s">
        <v>102</v>
      </c>
      <c r="J40" s="78">
        <v>6.25E-2</v>
      </c>
      <c r="K40" s="78">
        <v>3.6499999999999998E-2</v>
      </c>
      <c r="L40" s="77">
        <v>3879417</v>
      </c>
      <c r="M40" s="77">
        <v>107.9</v>
      </c>
      <c r="N40" s="77">
        <v>0</v>
      </c>
      <c r="O40" s="77">
        <v>4185.8909430000003</v>
      </c>
      <c r="P40" s="78">
        <v>2.9999999999999997E-4</v>
      </c>
      <c r="Q40" s="78">
        <v>4.87E-2</v>
      </c>
      <c r="R40" s="78">
        <v>1.77E-2</v>
      </c>
    </row>
    <row r="41" spans="2:18">
      <c r="B41" t="s">
        <v>299</v>
      </c>
      <c r="C41" t="s">
        <v>300</v>
      </c>
      <c r="D41" t="s">
        <v>100</v>
      </c>
      <c r="E41" t="s">
        <v>233</v>
      </c>
      <c r="G41" t="s">
        <v>264</v>
      </c>
      <c r="H41" s="77">
        <v>11.79</v>
      </c>
      <c r="I41" t="s">
        <v>102</v>
      </c>
      <c r="J41" s="78">
        <v>5.5E-2</v>
      </c>
      <c r="K41" s="78">
        <v>4.3999999999999997E-2</v>
      </c>
      <c r="L41" s="77">
        <v>545919</v>
      </c>
      <c r="M41" s="77">
        <v>118.5</v>
      </c>
      <c r="N41" s="77">
        <v>0</v>
      </c>
      <c r="O41" s="77">
        <v>646.91401499999995</v>
      </c>
      <c r="P41" s="78">
        <v>0</v>
      </c>
      <c r="Q41" s="78">
        <v>7.4999999999999997E-3</v>
      </c>
      <c r="R41" s="78">
        <v>2.7000000000000001E-3</v>
      </c>
    </row>
    <row r="42" spans="2:18">
      <c r="B42" s="79" t="s">
        <v>301</v>
      </c>
      <c r="C42" s="16"/>
      <c r="D42" s="16"/>
      <c r="H42" s="81">
        <v>6.04</v>
      </c>
      <c r="K42" s="80">
        <v>4.7199999999999999E-2</v>
      </c>
      <c r="L42" s="81">
        <v>1782936</v>
      </c>
      <c r="N42" s="81">
        <v>0</v>
      </c>
      <c r="O42" s="81">
        <v>1717.6805423999999</v>
      </c>
      <c r="Q42" s="80">
        <v>0.02</v>
      </c>
      <c r="R42" s="80">
        <v>7.3000000000000001E-3</v>
      </c>
    </row>
    <row r="43" spans="2:18">
      <c r="B43" t="s">
        <v>302</v>
      </c>
      <c r="C43" t="s">
        <v>303</v>
      </c>
      <c r="D43" t="s">
        <v>100</v>
      </c>
      <c r="E43" t="s">
        <v>233</v>
      </c>
      <c r="G43" t="s">
        <v>285</v>
      </c>
      <c r="H43" s="77">
        <v>6.04</v>
      </c>
      <c r="I43" t="s">
        <v>102</v>
      </c>
      <c r="J43" s="78">
        <v>4.02E-2</v>
      </c>
      <c r="K43" s="78">
        <v>4.7199999999999999E-2</v>
      </c>
      <c r="L43" s="77">
        <v>1782936</v>
      </c>
      <c r="M43" s="77">
        <v>96.34</v>
      </c>
      <c r="N43" s="77">
        <v>0</v>
      </c>
      <c r="O43" s="77">
        <v>1717.6805423999999</v>
      </c>
      <c r="P43" s="78">
        <v>1E-4</v>
      </c>
      <c r="Q43" s="78">
        <v>0.02</v>
      </c>
      <c r="R43" s="78">
        <v>7.3000000000000001E-3</v>
      </c>
    </row>
    <row r="44" spans="2:18">
      <c r="B44" s="79" t="s">
        <v>304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221</v>
      </c>
      <c r="C45" t="s">
        <v>221</v>
      </c>
      <c r="D45" s="16"/>
      <c r="E45" t="s">
        <v>221</v>
      </c>
      <c r="H45" s="77">
        <v>0</v>
      </c>
      <c r="I45" t="s">
        <v>221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226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s="79" t="s">
        <v>305</v>
      </c>
      <c r="C47" s="16"/>
      <c r="D47" s="16"/>
      <c r="H47" s="81">
        <v>0</v>
      </c>
      <c r="K47" s="80">
        <v>0</v>
      </c>
      <c r="L47" s="81">
        <v>0</v>
      </c>
      <c r="N47" s="81">
        <v>0</v>
      </c>
      <c r="O47" s="81">
        <v>0</v>
      </c>
      <c r="Q47" s="80">
        <v>0</v>
      </c>
      <c r="R47" s="80">
        <v>0</v>
      </c>
    </row>
    <row r="48" spans="2:18">
      <c r="B48" t="s">
        <v>221</v>
      </c>
      <c r="C48" t="s">
        <v>221</v>
      </c>
      <c r="D48" s="16"/>
      <c r="E48" t="s">
        <v>221</v>
      </c>
      <c r="H48" s="77">
        <v>0</v>
      </c>
      <c r="I48" t="s">
        <v>221</v>
      </c>
      <c r="J48" s="78">
        <v>0</v>
      </c>
      <c r="K48" s="78">
        <v>0</v>
      </c>
      <c r="L48" s="77">
        <v>0</v>
      </c>
      <c r="M48" s="77">
        <v>0</v>
      </c>
      <c r="O48" s="77">
        <v>0</v>
      </c>
      <c r="P48" s="78">
        <v>0</v>
      </c>
      <c r="Q48" s="78">
        <v>0</v>
      </c>
      <c r="R48" s="78">
        <v>0</v>
      </c>
    </row>
    <row r="49" spans="2:18">
      <c r="B49" s="79" t="s">
        <v>306</v>
      </c>
      <c r="C49" s="16"/>
      <c r="D49" s="16"/>
      <c r="H49" s="81">
        <v>0</v>
      </c>
      <c r="K49" s="80">
        <v>0</v>
      </c>
      <c r="L49" s="81">
        <v>0</v>
      </c>
      <c r="N49" s="81">
        <v>0</v>
      </c>
      <c r="O49" s="81">
        <v>0</v>
      </c>
      <c r="Q49" s="80">
        <v>0</v>
      </c>
      <c r="R49" s="80">
        <v>0</v>
      </c>
    </row>
    <row r="50" spans="2:18">
      <c r="B50" t="s">
        <v>221</v>
      </c>
      <c r="C50" t="s">
        <v>221</v>
      </c>
      <c r="D50" s="16"/>
      <c r="E50" t="s">
        <v>221</v>
      </c>
      <c r="H50" s="77">
        <v>0</v>
      </c>
      <c r="I50" t="s">
        <v>221</v>
      </c>
      <c r="J50" s="78">
        <v>0</v>
      </c>
      <c r="K50" s="78">
        <v>0</v>
      </c>
      <c r="L50" s="77">
        <v>0</v>
      </c>
      <c r="M50" s="77">
        <v>0</v>
      </c>
      <c r="O50" s="77">
        <v>0</v>
      </c>
      <c r="P50" s="78">
        <v>0</v>
      </c>
      <c r="Q50" s="78">
        <v>0</v>
      </c>
      <c r="R50" s="78">
        <v>0</v>
      </c>
    </row>
    <row r="51" spans="2:18">
      <c r="B51" t="s">
        <v>307</v>
      </c>
      <c r="C51" s="16"/>
      <c r="D51" s="16"/>
    </row>
    <row r="52" spans="2:18">
      <c r="B52" t="s">
        <v>308</v>
      </c>
      <c r="C52" s="16"/>
      <c r="D52" s="16"/>
    </row>
    <row r="53" spans="2:18">
      <c r="B53" t="s">
        <v>309</v>
      </c>
      <c r="C53" s="16"/>
      <c r="D53" s="16"/>
    </row>
    <row r="54" spans="2:18">
      <c r="B54" t="s">
        <v>310</v>
      </c>
      <c r="C54" s="16"/>
      <c r="D54" s="16"/>
    </row>
    <row r="55" spans="2:18"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1012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221</v>
      </c>
      <c r="C14" t="s">
        <v>221</v>
      </c>
      <c r="D14" t="s">
        <v>221</v>
      </c>
      <c r="E14" t="s">
        <v>221</v>
      </c>
      <c r="F14" s="15"/>
      <c r="G14" s="15"/>
      <c r="H14" s="77">
        <v>0</v>
      </c>
      <c r="I14" t="s">
        <v>221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1013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221</v>
      </c>
      <c r="C16" t="s">
        <v>221</v>
      </c>
      <c r="D16" t="s">
        <v>221</v>
      </c>
      <c r="E16" t="s">
        <v>221</v>
      </c>
      <c r="F16" s="15"/>
      <c r="G16" s="15"/>
      <c r="H16" s="77">
        <v>0</v>
      </c>
      <c r="I16" t="s">
        <v>221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312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221</v>
      </c>
      <c r="C18" t="s">
        <v>221</v>
      </c>
      <c r="D18" t="s">
        <v>221</v>
      </c>
      <c r="E18" t="s">
        <v>221</v>
      </c>
      <c r="F18" s="15"/>
      <c r="G18" s="15"/>
      <c r="H18" s="77">
        <v>0</v>
      </c>
      <c r="I18" t="s">
        <v>221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659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221</v>
      </c>
      <c r="C20" t="s">
        <v>221</v>
      </c>
      <c r="D20" t="s">
        <v>221</v>
      </c>
      <c r="E20" t="s">
        <v>221</v>
      </c>
      <c r="F20" s="15"/>
      <c r="G20" s="15"/>
      <c r="H20" s="77">
        <v>0</v>
      </c>
      <c r="I20" t="s">
        <v>221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313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221</v>
      </c>
      <c r="C23" t="s">
        <v>221</v>
      </c>
      <c r="D23" t="s">
        <v>221</v>
      </c>
      <c r="E23" t="s">
        <v>221</v>
      </c>
      <c r="H23" s="77">
        <v>0</v>
      </c>
      <c r="I23" t="s">
        <v>221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221</v>
      </c>
      <c r="C25" t="s">
        <v>221</v>
      </c>
      <c r="D25" t="s">
        <v>221</v>
      </c>
      <c r="E25" t="s">
        <v>221</v>
      </c>
      <c r="H25" s="77">
        <v>0</v>
      </c>
      <c r="I25" t="s">
        <v>221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228</v>
      </c>
      <c r="D26" s="16"/>
    </row>
    <row r="27" spans="2:23">
      <c r="B27" t="s">
        <v>307</v>
      </c>
      <c r="D27" s="16"/>
    </row>
    <row r="28" spans="2:23">
      <c r="B28" t="s">
        <v>308</v>
      </c>
      <c r="D28" s="16"/>
    </row>
    <row r="29" spans="2:23">
      <c r="B29" t="s">
        <v>309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311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7">
        <v>0</v>
      </c>
      <c r="L14" t="s">
        <v>221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7">
        <v>0</v>
      </c>
      <c r="L16" t="s">
        <v>221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312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7">
        <v>0</v>
      </c>
      <c r="L18" t="s">
        <v>221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313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221</v>
      </c>
      <c r="C21" t="s">
        <v>221</v>
      </c>
      <c r="D21" s="16"/>
      <c r="E21" s="16"/>
      <c r="F21" s="16"/>
      <c r="G21" t="s">
        <v>221</v>
      </c>
      <c r="H21" t="s">
        <v>221</v>
      </c>
      <c r="K21" s="77">
        <v>0</v>
      </c>
      <c r="L21" t="s">
        <v>221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7">
        <v>0</v>
      </c>
      <c r="L23" t="s">
        <v>221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307</v>
      </c>
      <c r="C25" s="16"/>
      <c r="D25" s="16"/>
      <c r="E25" s="16"/>
      <c r="F25" s="16"/>
      <c r="G25" s="16"/>
    </row>
    <row r="26" spans="2:21">
      <c r="B26" t="s">
        <v>308</v>
      </c>
      <c r="C26" s="16"/>
      <c r="D26" s="16"/>
      <c r="E26" s="16"/>
      <c r="F26" s="16"/>
      <c r="G26" s="16"/>
    </row>
    <row r="27" spans="2:21">
      <c r="B27" t="s">
        <v>309</v>
      </c>
      <c r="C27" s="16"/>
      <c r="D27" s="16"/>
      <c r="E27" s="16"/>
      <c r="F27" s="16"/>
      <c r="G27" s="16"/>
    </row>
    <row r="28" spans="2:21">
      <c r="B28" t="s">
        <v>310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abSelected="1" workbookViewId="0">
      <selection activeCell="K128" sqref="K12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4.0999999999999996</v>
      </c>
      <c r="L11" s="7"/>
      <c r="M11" s="7"/>
      <c r="N11" s="76">
        <v>1.0200000000000001E-2</v>
      </c>
      <c r="O11" s="75">
        <v>23099933.91</v>
      </c>
      <c r="P11" s="33"/>
      <c r="Q11" s="75">
        <v>62.465910000000001</v>
      </c>
      <c r="R11" s="75">
        <v>24655.2662653595</v>
      </c>
      <c r="S11" s="7"/>
      <c r="T11" s="76">
        <v>1</v>
      </c>
      <c r="U11" s="76">
        <v>0.1041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4.0999999999999996</v>
      </c>
      <c r="N12" s="80">
        <v>8.6999999999999994E-3</v>
      </c>
      <c r="O12" s="81">
        <v>22904933.91</v>
      </c>
      <c r="Q12" s="81">
        <v>62.465910000000001</v>
      </c>
      <c r="R12" s="81">
        <v>23945.270977636999</v>
      </c>
      <c r="T12" s="80">
        <v>0.97119999999999995</v>
      </c>
      <c r="U12" s="80">
        <v>0.1011</v>
      </c>
    </row>
    <row r="13" spans="2:66">
      <c r="B13" s="79" t="s">
        <v>311</v>
      </c>
      <c r="C13" s="16"/>
      <c r="D13" s="16"/>
      <c r="E13" s="16"/>
      <c r="F13" s="16"/>
      <c r="K13" s="81">
        <v>4.55</v>
      </c>
      <c r="N13" s="80">
        <v>-1.15E-2</v>
      </c>
      <c r="O13" s="81">
        <v>15559164.1</v>
      </c>
      <c r="Q13" s="81">
        <v>42.60033</v>
      </c>
      <c r="R13" s="81">
        <v>16854.677042231</v>
      </c>
      <c r="T13" s="80">
        <v>0.68359999999999999</v>
      </c>
      <c r="U13" s="80">
        <v>7.1099999999999997E-2</v>
      </c>
    </row>
    <row r="14" spans="2:66">
      <c r="B14" t="s">
        <v>315</v>
      </c>
      <c r="C14" t="s">
        <v>316</v>
      </c>
      <c r="D14" t="s">
        <v>100</v>
      </c>
      <c r="E14" t="s">
        <v>123</v>
      </c>
      <c r="F14" t="s">
        <v>317</v>
      </c>
      <c r="G14" t="s">
        <v>318</v>
      </c>
      <c r="H14" t="s">
        <v>206</v>
      </c>
      <c r="I14" t="s">
        <v>207</v>
      </c>
      <c r="J14" t="s">
        <v>319</v>
      </c>
      <c r="K14" s="77">
        <v>4.2300000000000004</v>
      </c>
      <c r="L14" t="s">
        <v>102</v>
      </c>
      <c r="M14" s="78">
        <v>2E-3</v>
      </c>
      <c r="N14" s="78">
        <v>2.0199999999999999E-2</v>
      </c>
      <c r="O14" s="77">
        <v>613649</v>
      </c>
      <c r="P14" s="77">
        <v>100.68</v>
      </c>
      <c r="Q14" s="77">
        <v>0</v>
      </c>
      <c r="R14" s="77">
        <v>617.82181319999995</v>
      </c>
      <c r="S14" s="78">
        <v>2.0000000000000001E-4</v>
      </c>
      <c r="T14" s="78">
        <v>2.5100000000000001E-2</v>
      </c>
      <c r="U14" s="78">
        <v>2.5999999999999999E-3</v>
      </c>
    </row>
    <row r="15" spans="2:66">
      <c r="B15" t="s">
        <v>320</v>
      </c>
      <c r="C15" t="s">
        <v>321</v>
      </c>
      <c r="D15" t="s">
        <v>100</v>
      </c>
      <c r="E15" t="s">
        <v>123</v>
      </c>
      <c r="F15" t="s">
        <v>322</v>
      </c>
      <c r="G15" t="s">
        <v>318</v>
      </c>
      <c r="H15" t="s">
        <v>206</v>
      </c>
      <c r="I15" t="s">
        <v>207</v>
      </c>
      <c r="J15" t="s">
        <v>323</v>
      </c>
      <c r="K15" s="77">
        <v>1.48</v>
      </c>
      <c r="L15" t="s">
        <v>102</v>
      </c>
      <c r="M15" s="78">
        <v>8.3000000000000001E-3</v>
      </c>
      <c r="N15" s="78">
        <v>1.9E-2</v>
      </c>
      <c r="O15" s="77">
        <v>370662</v>
      </c>
      <c r="P15" s="77">
        <v>110.14</v>
      </c>
      <c r="Q15" s="77">
        <v>0</v>
      </c>
      <c r="R15" s="77">
        <v>408.24712679999999</v>
      </c>
      <c r="S15" s="78">
        <v>1E-4</v>
      </c>
      <c r="T15" s="78">
        <v>1.66E-2</v>
      </c>
      <c r="U15" s="78">
        <v>1.6999999999999999E-3</v>
      </c>
    </row>
    <row r="16" spans="2:66">
      <c r="B16" t="s">
        <v>324</v>
      </c>
      <c r="C16" t="s">
        <v>325</v>
      </c>
      <c r="D16" t="s">
        <v>100</v>
      </c>
      <c r="E16" t="s">
        <v>123</v>
      </c>
      <c r="F16" t="s">
        <v>322</v>
      </c>
      <c r="G16" t="s">
        <v>318</v>
      </c>
      <c r="H16" t="s">
        <v>206</v>
      </c>
      <c r="I16" t="s">
        <v>207</v>
      </c>
      <c r="J16" t="s">
        <v>326</v>
      </c>
      <c r="K16" s="77">
        <v>3.9</v>
      </c>
      <c r="L16" t="s">
        <v>102</v>
      </c>
      <c r="M16" s="78">
        <v>1E-3</v>
      </c>
      <c r="N16" s="78">
        <v>1.9300000000000001E-2</v>
      </c>
      <c r="O16" s="77">
        <v>864082</v>
      </c>
      <c r="P16" s="77">
        <v>101.31</v>
      </c>
      <c r="Q16" s="77">
        <v>0</v>
      </c>
      <c r="R16" s="77">
        <v>875.40147420000005</v>
      </c>
      <c r="S16" s="78">
        <v>2.9999999999999997E-4</v>
      </c>
      <c r="T16" s="78">
        <v>3.5499999999999997E-2</v>
      </c>
      <c r="U16" s="78">
        <v>3.7000000000000002E-3</v>
      </c>
    </row>
    <row r="17" spans="2:21">
      <c r="B17" t="s">
        <v>327</v>
      </c>
      <c r="C17" t="s">
        <v>328</v>
      </c>
      <c r="D17" t="s">
        <v>100</v>
      </c>
      <c r="E17" t="s">
        <v>123</v>
      </c>
      <c r="F17" t="s">
        <v>329</v>
      </c>
      <c r="G17" t="s">
        <v>318</v>
      </c>
      <c r="H17" t="s">
        <v>206</v>
      </c>
      <c r="I17" t="s">
        <v>207</v>
      </c>
      <c r="J17" t="s">
        <v>330</v>
      </c>
      <c r="K17" s="77">
        <v>3.68</v>
      </c>
      <c r="L17" t="s">
        <v>102</v>
      </c>
      <c r="M17" s="78">
        <v>1E-3</v>
      </c>
      <c r="N17" s="78">
        <v>1.9699999999999999E-2</v>
      </c>
      <c r="O17" s="77">
        <v>592007.4</v>
      </c>
      <c r="P17" s="77">
        <v>100.43</v>
      </c>
      <c r="Q17" s="77">
        <v>0</v>
      </c>
      <c r="R17" s="77">
        <v>594.55303182</v>
      </c>
      <c r="S17" s="78">
        <v>5.9999999999999995E-4</v>
      </c>
      <c r="T17" s="78">
        <v>2.41E-2</v>
      </c>
      <c r="U17" s="78">
        <v>2.5000000000000001E-3</v>
      </c>
    </row>
    <row r="18" spans="2:21">
      <c r="B18" t="s">
        <v>331</v>
      </c>
      <c r="C18" t="s">
        <v>332</v>
      </c>
      <c r="D18" t="s">
        <v>100</v>
      </c>
      <c r="E18" t="s">
        <v>123</v>
      </c>
      <c r="F18" t="s">
        <v>329</v>
      </c>
      <c r="G18" t="s">
        <v>318</v>
      </c>
      <c r="H18" t="s">
        <v>206</v>
      </c>
      <c r="I18" t="s">
        <v>207</v>
      </c>
      <c r="J18" t="s">
        <v>333</v>
      </c>
      <c r="K18" s="77">
        <v>2.4700000000000002</v>
      </c>
      <c r="L18" t="s">
        <v>102</v>
      </c>
      <c r="M18" s="78">
        <v>3.8E-3</v>
      </c>
      <c r="N18" s="78">
        <v>1.83E-2</v>
      </c>
      <c r="O18" s="77">
        <v>199074</v>
      </c>
      <c r="P18" s="77">
        <v>106.16</v>
      </c>
      <c r="Q18" s="77">
        <v>0</v>
      </c>
      <c r="R18" s="77">
        <v>211.33695839999999</v>
      </c>
      <c r="S18" s="78">
        <v>1E-4</v>
      </c>
      <c r="T18" s="78">
        <v>8.6E-3</v>
      </c>
      <c r="U18" s="78">
        <v>8.9999999999999998E-4</v>
      </c>
    </row>
    <row r="19" spans="2:21">
      <c r="B19" t="s">
        <v>334</v>
      </c>
      <c r="C19" t="s">
        <v>335</v>
      </c>
      <c r="D19" t="s">
        <v>100</v>
      </c>
      <c r="E19" t="s">
        <v>123</v>
      </c>
      <c r="F19" t="s">
        <v>336</v>
      </c>
      <c r="G19" t="s">
        <v>337</v>
      </c>
      <c r="H19" t="s">
        <v>206</v>
      </c>
      <c r="I19" t="s">
        <v>207</v>
      </c>
      <c r="J19" t="s">
        <v>338</v>
      </c>
      <c r="K19" s="77">
        <v>12.41</v>
      </c>
      <c r="L19" t="s">
        <v>102</v>
      </c>
      <c r="M19" s="78">
        <v>2.07E-2</v>
      </c>
      <c r="N19" s="78">
        <v>2.7699999999999999E-2</v>
      </c>
      <c r="O19" s="77">
        <v>96187</v>
      </c>
      <c r="P19" s="77">
        <v>100.85</v>
      </c>
      <c r="Q19" s="77">
        <v>0</v>
      </c>
      <c r="R19" s="77">
        <v>97.004589499999994</v>
      </c>
      <c r="S19" s="78">
        <v>0</v>
      </c>
      <c r="T19" s="78">
        <v>3.8999999999999998E-3</v>
      </c>
      <c r="U19" s="78">
        <v>4.0000000000000002E-4</v>
      </c>
    </row>
    <row r="20" spans="2:21">
      <c r="B20" t="s">
        <v>339</v>
      </c>
      <c r="C20" t="s">
        <v>340</v>
      </c>
      <c r="D20" t="s">
        <v>100</v>
      </c>
      <c r="E20" t="s">
        <v>123</v>
      </c>
      <c r="F20" t="s">
        <v>341</v>
      </c>
      <c r="G20" t="s">
        <v>342</v>
      </c>
      <c r="H20" t="s">
        <v>206</v>
      </c>
      <c r="I20" t="s">
        <v>207</v>
      </c>
      <c r="J20" t="s">
        <v>333</v>
      </c>
      <c r="K20" s="77">
        <v>2.21</v>
      </c>
      <c r="L20" t="s">
        <v>102</v>
      </c>
      <c r="M20" s="78">
        <v>8.3000000000000001E-3</v>
      </c>
      <c r="N20" s="78">
        <v>1.7500000000000002E-2</v>
      </c>
      <c r="O20" s="77">
        <v>167957.23</v>
      </c>
      <c r="P20" s="77">
        <v>110.19</v>
      </c>
      <c r="Q20" s="77">
        <v>0</v>
      </c>
      <c r="R20" s="77">
        <v>185.07207173699999</v>
      </c>
      <c r="S20" s="78">
        <v>1E-4</v>
      </c>
      <c r="T20" s="78">
        <v>7.4999999999999997E-3</v>
      </c>
      <c r="U20" s="78">
        <v>8.0000000000000004E-4</v>
      </c>
    </row>
    <row r="21" spans="2:21">
      <c r="B21" t="s">
        <v>343</v>
      </c>
      <c r="C21" t="s">
        <v>344</v>
      </c>
      <c r="D21" t="s">
        <v>100</v>
      </c>
      <c r="E21" t="s">
        <v>123</v>
      </c>
      <c r="F21" t="s">
        <v>345</v>
      </c>
      <c r="G21" t="s">
        <v>318</v>
      </c>
      <c r="H21" t="s">
        <v>206</v>
      </c>
      <c r="I21" t="s">
        <v>207</v>
      </c>
      <c r="J21" t="s">
        <v>346</v>
      </c>
      <c r="K21" s="77">
        <v>4.34</v>
      </c>
      <c r="L21" t="s">
        <v>102</v>
      </c>
      <c r="M21" s="78">
        <v>1E-3</v>
      </c>
      <c r="N21" s="78">
        <v>1.9800000000000002E-2</v>
      </c>
      <c r="O21" s="77">
        <v>603200</v>
      </c>
      <c r="P21" s="77">
        <v>100.17</v>
      </c>
      <c r="Q21" s="77">
        <v>0</v>
      </c>
      <c r="R21" s="77">
        <v>604.22544000000005</v>
      </c>
      <c r="S21" s="78">
        <v>2.0000000000000001E-4</v>
      </c>
      <c r="T21" s="78">
        <v>2.4500000000000001E-2</v>
      </c>
      <c r="U21" s="78">
        <v>2.5999999999999999E-3</v>
      </c>
    </row>
    <row r="22" spans="2:21">
      <c r="B22" t="s">
        <v>347</v>
      </c>
      <c r="C22" t="s">
        <v>348</v>
      </c>
      <c r="D22" t="s">
        <v>100</v>
      </c>
      <c r="E22" t="s">
        <v>123</v>
      </c>
      <c r="F22" t="s">
        <v>345</v>
      </c>
      <c r="G22" t="s">
        <v>318</v>
      </c>
      <c r="H22" t="s">
        <v>206</v>
      </c>
      <c r="I22" t="s">
        <v>207</v>
      </c>
      <c r="J22" t="s">
        <v>349</v>
      </c>
      <c r="K22" s="77">
        <v>4.7</v>
      </c>
      <c r="L22" t="s">
        <v>102</v>
      </c>
      <c r="M22" s="78">
        <v>1.3899999999999999E-2</v>
      </c>
      <c r="N22" s="78">
        <v>2.0199999999999999E-2</v>
      </c>
      <c r="O22" s="77">
        <v>389700</v>
      </c>
      <c r="P22" s="77">
        <v>100.57</v>
      </c>
      <c r="Q22" s="77">
        <v>0</v>
      </c>
      <c r="R22" s="77">
        <v>391.92129</v>
      </c>
      <c r="S22" s="78">
        <v>2.0000000000000001E-4</v>
      </c>
      <c r="T22" s="78">
        <v>1.5900000000000001E-2</v>
      </c>
      <c r="U22" s="78">
        <v>1.6999999999999999E-3</v>
      </c>
    </row>
    <row r="23" spans="2:21">
      <c r="B23" t="s">
        <v>350</v>
      </c>
      <c r="C23" t="s">
        <v>351</v>
      </c>
      <c r="D23" t="s">
        <v>100</v>
      </c>
      <c r="E23" t="s">
        <v>352</v>
      </c>
      <c r="F23" t="s">
        <v>345</v>
      </c>
      <c r="G23" t="s">
        <v>318</v>
      </c>
      <c r="H23" t="s">
        <v>206</v>
      </c>
      <c r="I23" t="s">
        <v>207</v>
      </c>
      <c r="J23" t="s">
        <v>353</v>
      </c>
      <c r="K23" s="77">
        <v>3.78</v>
      </c>
      <c r="L23" t="s">
        <v>102</v>
      </c>
      <c r="M23" s="78">
        <v>1.7500000000000002E-2</v>
      </c>
      <c r="N23" s="78">
        <v>1.9800000000000002E-2</v>
      </c>
      <c r="O23" s="77">
        <v>89388.73</v>
      </c>
      <c r="P23" s="77">
        <v>109.95</v>
      </c>
      <c r="Q23" s="77">
        <v>0</v>
      </c>
      <c r="R23" s="77">
        <v>98.282908634999998</v>
      </c>
      <c r="S23" s="78">
        <v>0</v>
      </c>
      <c r="T23" s="78">
        <v>4.0000000000000001E-3</v>
      </c>
      <c r="U23" s="78">
        <v>4.0000000000000002E-4</v>
      </c>
    </row>
    <row r="24" spans="2:21">
      <c r="B24" t="s">
        <v>354</v>
      </c>
      <c r="C24" t="s">
        <v>355</v>
      </c>
      <c r="D24" t="s">
        <v>100</v>
      </c>
      <c r="E24" t="s">
        <v>123</v>
      </c>
      <c r="F24" t="s">
        <v>356</v>
      </c>
      <c r="G24" t="s">
        <v>357</v>
      </c>
      <c r="H24" t="s">
        <v>358</v>
      </c>
      <c r="I24" t="s">
        <v>150</v>
      </c>
      <c r="J24" t="s">
        <v>359</v>
      </c>
      <c r="K24" s="77">
        <v>1.6</v>
      </c>
      <c r="L24" t="s">
        <v>102</v>
      </c>
      <c r="M24" s="78">
        <v>4.4999999999999998E-2</v>
      </c>
      <c r="N24" s="78">
        <v>2.1100000000000001E-2</v>
      </c>
      <c r="O24" s="77">
        <v>645885</v>
      </c>
      <c r="P24" s="77">
        <v>119.1</v>
      </c>
      <c r="Q24" s="77">
        <v>0</v>
      </c>
      <c r="R24" s="77">
        <v>769.24903500000005</v>
      </c>
      <c r="S24" s="78">
        <v>2.0000000000000001E-4</v>
      </c>
      <c r="T24" s="78">
        <v>3.1199999999999999E-2</v>
      </c>
      <c r="U24" s="78">
        <v>3.2000000000000002E-3</v>
      </c>
    </row>
    <row r="25" spans="2:21">
      <c r="B25" t="s">
        <v>360</v>
      </c>
      <c r="C25" t="s">
        <v>361</v>
      </c>
      <c r="D25" t="s">
        <v>100</v>
      </c>
      <c r="E25" t="s">
        <v>123</v>
      </c>
      <c r="F25" t="s">
        <v>356</v>
      </c>
      <c r="G25" t="s">
        <v>357</v>
      </c>
      <c r="H25" t="s">
        <v>358</v>
      </c>
      <c r="I25" t="s">
        <v>150</v>
      </c>
      <c r="J25" t="s">
        <v>362</v>
      </c>
      <c r="K25" s="77">
        <v>6.46</v>
      </c>
      <c r="L25" t="s">
        <v>102</v>
      </c>
      <c r="M25" s="78">
        <v>2.3900000000000001E-2</v>
      </c>
      <c r="N25" s="78">
        <v>9.2999999999999992E-3</v>
      </c>
      <c r="O25" s="77">
        <v>521000</v>
      </c>
      <c r="P25" s="77">
        <v>110.53</v>
      </c>
      <c r="Q25" s="77">
        <v>0</v>
      </c>
      <c r="R25" s="77">
        <v>575.86130000000003</v>
      </c>
      <c r="S25" s="78">
        <v>1E-4</v>
      </c>
      <c r="T25" s="78">
        <v>2.3400000000000001E-2</v>
      </c>
      <c r="U25" s="78">
        <v>2.3999999999999998E-3</v>
      </c>
    </row>
    <row r="26" spans="2:21">
      <c r="B26" t="s">
        <v>363</v>
      </c>
      <c r="C26" t="s">
        <v>364</v>
      </c>
      <c r="D26" t="s">
        <v>100</v>
      </c>
      <c r="E26" t="s">
        <v>123</v>
      </c>
      <c r="F26" t="s">
        <v>356</v>
      </c>
      <c r="G26" t="s">
        <v>357</v>
      </c>
      <c r="H26" t="s">
        <v>358</v>
      </c>
      <c r="I26" t="s">
        <v>150</v>
      </c>
      <c r="J26" t="s">
        <v>326</v>
      </c>
      <c r="K26" s="77">
        <v>4.03</v>
      </c>
      <c r="L26" t="s">
        <v>102</v>
      </c>
      <c r="M26" s="78">
        <v>3.85E-2</v>
      </c>
      <c r="N26" s="78">
        <v>2.1399999999999999E-2</v>
      </c>
      <c r="O26" s="77">
        <v>688803.91</v>
      </c>
      <c r="P26" s="77">
        <v>121.06</v>
      </c>
      <c r="Q26" s="77">
        <v>0</v>
      </c>
      <c r="R26" s="77">
        <v>833.86601344600001</v>
      </c>
      <c r="S26" s="78">
        <v>2.9999999999999997E-4</v>
      </c>
      <c r="T26" s="78">
        <v>3.3799999999999997E-2</v>
      </c>
      <c r="U26" s="78">
        <v>3.5000000000000001E-3</v>
      </c>
    </row>
    <row r="27" spans="2:21">
      <c r="B27" t="s">
        <v>365</v>
      </c>
      <c r="C27" t="s">
        <v>366</v>
      </c>
      <c r="D27" t="s">
        <v>100</v>
      </c>
      <c r="E27" t="s">
        <v>123</v>
      </c>
      <c r="F27" t="s">
        <v>367</v>
      </c>
      <c r="G27" t="s">
        <v>337</v>
      </c>
      <c r="H27" t="s">
        <v>358</v>
      </c>
      <c r="I27" t="s">
        <v>150</v>
      </c>
      <c r="J27" t="s">
        <v>368</v>
      </c>
      <c r="K27" s="77">
        <v>6.13</v>
      </c>
      <c r="L27" t="s">
        <v>102</v>
      </c>
      <c r="M27" s="78">
        <v>2.6499999999999999E-2</v>
      </c>
      <c r="N27" s="78">
        <v>2.3699999999999999E-2</v>
      </c>
      <c r="O27" s="77">
        <v>264360.84000000003</v>
      </c>
      <c r="P27" s="77">
        <v>114.04</v>
      </c>
      <c r="Q27" s="77">
        <v>0</v>
      </c>
      <c r="R27" s="77">
        <v>301.477101936</v>
      </c>
      <c r="S27" s="78">
        <v>2.0000000000000001E-4</v>
      </c>
      <c r="T27" s="78">
        <v>1.2200000000000001E-2</v>
      </c>
      <c r="U27" s="78">
        <v>1.2999999999999999E-3</v>
      </c>
    </row>
    <row r="28" spans="2:21">
      <c r="B28" t="s">
        <v>369</v>
      </c>
      <c r="C28" t="s">
        <v>370</v>
      </c>
      <c r="D28" t="s">
        <v>100</v>
      </c>
      <c r="E28" t="s">
        <v>123</v>
      </c>
      <c r="F28" t="s">
        <v>371</v>
      </c>
      <c r="G28" t="s">
        <v>342</v>
      </c>
      <c r="H28" t="s">
        <v>372</v>
      </c>
      <c r="I28" t="s">
        <v>207</v>
      </c>
      <c r="J28" t="s">
        <v>373</v>
      </c>
      <c r="K28" s="77">
        <v>7.49</v>
      </c>
      <c r="L28" t="s">
        <v>102</v>
      </c>
      <c r="M28" s="78">
        <v>8.9999999999999993E-3</v>
      </c>
      <c r="N28" s="78">
        <v>3.04E-2</v>
      </c>
      <c r="O28" s="77">
        <v>260555</v>
      </c>
      <c r="P28" s="77">
        <v>93.65</v>
      </c>
      <c r="Q28" s="77">
        <v>1.2869900000000001</v>
      </c>
      <c r="R28" s="77">
        <v>245.29674750000001</v>
      </c>
      <c r="S28" s="78">
        <v>1E-4</v>
      </c>
      <c r="T28" s="78">
        <v>9.9000000000000008E-3</v>
      </c>
      <c r="U28" s="78">
        <v>1E-3</v>
      </c>
    </row>
    <row r="29" spans="2:21">
      <c r="B29" t="s">
        <v>374</v>
      </c>
      <c r="C29" t="s">
        <v>375</v>
      </c>
      <c r="D29" t="s">
        <v>100</v>
      </c>
      <c r="E29" t="s">
        <v>123</v>
      </c>
      <c r="F29" t="s">
        <v>371</v>
      </c>
      <c r="G29" t="s">
        <v>342</v>
      </c>
      <c r="H29" t="s">
        <v>358</v>
      </c>
      <c r="I29" t="s">
        <v>150</v>
      </c>
      <c r="J29" t="s">
        <v>376</v>
      </c>
      <c r="K29" s="77">
        <v>3.38</v>
      </c>
      <c r="L29" t="s">
        <v>102</v>
      </c>
      <c r="M29" s="78">
        <v>1.34E-2</v>
      </c>
      <c r="N29" s="78">
        <v>2.53E-2</v>
      </c>
      <c r="O29" s="77">
        <v>190292.05</v>
      </c>
      <c r="P29" s="77">
        <v>108.45</v>
      </c>
      <c r="Q29" s="77">
        <v>18.070720000000001</v>
      </c>
      <c r="R29" s="77">
        <v>224.44244822499999</v>
      </c>
      <c r="S29" s="78">
        <v>1E-4</v>
      </c>
      <c r="T29" s="78">
        <v>9.1000000000000004E-3</v>
      </c>
      <c r="U29" s="78">
        <v>8.9999999999999998E-4</v>
      </c>
    </row>
    <row r="30" spans="2:21">
      <c r="B30" t="s">
        <v>377</v>
      </c>
      <c r="C30" t="s">
        <v>378</v>
      </c>
      <c r="D30" t="s">
        <v>100</v>
      </c>
      <c r="E30" t="s">
        <v>123</v>
      </c>
      <c r="F30" t="s">
        <v>371</v>
      </c>
      <c r="G30" t="s">
        <v>342</v>
      </c>
      <c r="H30" t="s">
        <v>372</v>
      </c>
      <c r="I30" t="s">
        <v>207</v>
      </c>
      <c r="J30" t="s">
        <v>379</v>
      </c>
      <c r="K30" s="77">
        <v>11.03</v>
      </c>
      <c r="L30" t="s">
        <v>102</v>
      </c>
      <c r="M30" s="78">
        <v>1.6899999999999998E-2</v>
      </c>
      <c r="N30" s="78">
        <v>3.3599999999999998E-2</v>
      </c>
      <c r="O30" s="77">
        <v>644830</v>
      </c>
      <c r="P30" s="77">
        <v>91.53</v>
      </c>
      <c r="Q30" s="77">
        <v>5.9808399999999997</v>
      </c>
      <c r="R30" s="77">
        <v>596.19373900000005</v>
      </c>
      <c r="S30" s="78">
        <v>1E-4</v>
      </c>
      <c r="T30" s="78">
        <v>2.4199999999999999E-2</v>
      </c>
      <c r="U30" s="78">
        <v>2.5000000000000001E-3</v>
      </c>
    </row>
    <row r="31" spans="2:21">
      <c r="B31" t="s">
        <v>380</v>
      </c>
      <c r="C31" t="s">
        <v>381</v>
      </c>
      <c r="D31" t="s">
        <v>100</v>
      </c>
      <c r="E31" t="s">
        <v>123</v>
      </c>
      <c r="F31" t="s">
        <v>382</v>
      </c>
      <c r="G31" t="s">
        <v>383</v>
      </c>
      <c r="H31" t="s">
        <v>384</v>
      </c>
      <c r="I31" t="s">
        <v>207</v>
      </c>
      <c r="J31" t="s">
        <v>385</v>
      </c>
      <c r="K31" s="77">
        <v>3.65</v>
      </c>
      <c r="L31" t="s">
        <v>102</v>
      </c>
      <c r="M31" s="78">
        <v>5.0000000000000001E-3</v>
      </c>
      <c r="N31" s="78">
        <v>2.69E-2</v>
      </c>
      <c r="O31" s="77">
        <v>390000</v>
      </c>
      <c r="P31" s="77">
        <v>100.59</v>
      </c>
      <c r="Q31" s="77">
        <v>0</v>
      </c>
      <c r="R31" s="77">
        <v>392.30099999999999</v>
      </c>
      <c r="S31" s="78">
        <v>5.9999999999999995E-4</v>
      </c>
      <c r="T31" s="78">
        <v>1.5900000000000001E-2</v>
      </c>
      <c r="U31" s="78">
        <v>1.6999999999999999E-3</v>
      </c>
    </row>
    <row r="32" spans="2:21">
      <c r="B32" t="s">
        <v>386</v>
      </c>
      <c r="C32" t="s">
        <v>387</v>
      </c>
      <c r="D32" t="s">
        <v>100</v>
      </c>
      <c r="E32" t="s">
        <v>123</v>
      </c>
      <c r="F32" t="s">
        <v>388</v>
      </c>
      <c r="G32" t="s">
        <v>342</v>
      </c>
      <c r="H32" t="s">
        <v>384</v>
      </c>
      <c r="I32" t="s">
        <v>207</v>
      </c>
      <c r="J32" t="s">
        <v>389</v>
      </c>
      <c r="K32" s="77">
        <v>5.66</v>
      </c>
      <c r="L32" t="s">
        <v>102</v>
      </c>
      <c r="M32" s="78">
        <v>6.4999999999999997E-3</v>
      </c>
      <c r="N32" s="78">
        <v>2.93E-2</v>
      </c>
      <c r="O32" s="77">
        <v>336956.69</v>
      </c>
      <c r="P32" s="77">
        <v>97.78</v>
      </c>
      <c r="Q32" s="77">
        <v>0</v>
      </c>
      <c r="R32" s="77">
        <v>329.47625148200001</v>
      </c>
      <c r="S32" s="78">
        <v>2.0000000000000001E-4</v>
      </c>
      <c r="T32" s="78">
        <v>1.34E-2</v>
      </c>
      <c r="U32" s="78">
        <v>1.4E-3</v>
      </c>
    </row>
    <row r="33" spans="2:21">
      <c r="B33" t="s">
        <v>390</v>
      </c>
      <c r="C33" t="s">
        <v>391</v>
      </c>
      <c r="D33" t="s">
        <v>100</v>
      </c>
      <c r="E33" t="s">
        <v>123</v>
      </c>
      <c r="F33" t="s">
        <v>388</v>
      </c>
      <c r="G33" t="s">
        <v>342</v>
      </c>
      <c r="H33" t="s">
        <v>384</v>
      </c>
      <c r="I33" t="s">
        <v>207</v>
      </c>
      <c r="J33" t="s">
        <v>392</v>
      </c>
      <c r="K33" s="77">
        <v>2.37</v>
      </c>
      <c r="L33" t="s">
        <v>102</v>
      </c>
      <c r="M33" s="78">
        <v>2.3400000000000001E-2</v>
      </c>
      <c r="N33" s="78">
        <v>2.52E-2</v>
      </c>
      <c r="O33" s="77">
        <v>128416.45</v>
      </c>
      <c r="P33" s="77">
        <v>112.87</v>
      </c>
      <c r="Q33" s="77">
        <v>0</v>
      </c>
      <c r="R33" s="77">
        <v>144.943647115</v>
      </c>
      <c r="S33" s="78">
        <v>0</v>
      </c>
      <c r="T33" s="78">
        <v>5.8999999999999999E-3</v>
      </c>
      <c r="U33" s="78">
        <v>5.9999999999999995E-4</v>
      </c>
    </row>
    <row r="34" spans="2:21">
      <c r="B34" t="s">
        <v>393</v>
      </c>
      <c r="C34" t="s">
        <v>394</v>
      </c>
      <c r="D34" t="s">
        <v>100</v>
      </c>
      <c r="E34" t="s">
        <v>123</v>
      </c>
      <c r="F34" t="s">
        <v>395</v>
      </c>
      <c r="G34" t="s">
        <v>342</v>
      </c>
      <c r="H34" t="s">
        <v>384</v>
      </c>
      <c r="I34" t="s">
        <v>207</v>
      </c>
      <c r="J34" t="s">
        <v>396</v>
      </c>
      <c r="K34" s="77">
        <v>4.07</v>
      </c>
      <c r="L34" t="s">
        <v>102</v>
      </c>
      <c r="M34" s="78">
        <v>5.0000000000000001E-3</v>
      </c>
      <c r="N34" s="78">
        <v>2.7900000000000001E-2</v>
      </c>
      <c r="O34" s="77">
        <v>454648</v>
      </c>
      <c r="P34" s="77">
        <v>101.54</v>
      </c>
      <c r="Q34" s="77">
        <v>0</v>
      </c>
      <c r="R34" s="77">
        <v>461.64957920000001</v>
      </c>
      <c r="S34" s="78">
        <v>2.0000000000000001E-4</v>
      </c>
      <c r="T34" s="78">
        <v>1.8700000000000001E-2</v>
      </c>
      <c r="U34" s="78">
        <v>1.9E-3</v>
      </c>
    </row>
    <row r="35" spans="2:21">
      <c r="B35" t="s">
        <v>397</v>
      </c>
      <c r="C35" t="s">
        <v>398</v>
      </c>
      <c r="D35" t="s">
        <v>100</v>
      </c>
      <c r="E35" t="s">
        <v>123</v>
      </c>
      <c r="F35" t="s">
        <v>395</v>
      </c>
      <c r="G35" t="s">
        <v>342</v>
      </c>
      <c r="H35" t="s">
        <v>384</v>
      </c>
      <c r="I35" t="s">
        <v>207</v>
      </c>
      <c r="J35" t="s">
        <v>399</v>
      </c>
      <c r="K35" s="77">
        <v>5.89</v>
      </c>
      <c r="L35" t="s">
        <v>102</v>
      </c>
      <c r="M35" s="78">
        <v>5.8999999999999999E-3</v>
      </c>
      <c r="N35" s="78">
        <v>3.0300000000000001E-2</v>
      </c>
      <c r="O35" s="77">
        <v>342163</v>
      </c>
      <c r="P35" s="77">
        <v>93.79</v>
      </c>
      <c r="Q35" s="77">
        <v>0</v>
      </c>
      <c r="R35" s="77">
        <v>320.91467770000003</v>
      </c>
      <c r="S35" s="78">
        <v>2.9999999999999997E-4</v>
      </c>
      <c r="T35" s="78">
        <v>1.2999999999999999E-2</v>
      </c>
      <c r="U35" s="78">
        <v>1.4E-3</v>
      </c>
    </row>
    <row r="36" spans="2:21">
      <c r="B36" t="s">
        <v>400</v>
      </c>
      <c r="C36" t="s">
        <v>401</v>
      </c>
      <c r="D36" t="s">
        <v>100</v>
      </c>
      <c r="E36" t="s">
        <v>123</v>
      </c>
      <c r="F36" t="s">
        <v>402</v>
      </c>
      <c r="G36" t="s">
        <v>342</v>
      </c>
      <c r="H36" t="s">
        <v>384</v>
      </c>
      <c r="I36" t="s">
        <v>207</v>
      </c>
      <c r="J36" t="s">
        <v>403</v>
      </c>
      <c r="K36" s="77">
        <v>4.18</v>
      </c>
      <c r="L36" t="s">
        <v>102</v>
      </c>
      <c r="M36" s="78">
        <v>2.81E-2</v>
      </c>
      <c r="N36" s="78">
        <v>2.2700000000000001E-2</v>
      </c>
      <c r="O36" s="77">
        <v>1697.25</v>
      </c>
      <c r="P36" s="77">
        <v>113.83</v>
      </c>
      <c r="Q36" s="77">
        <v>0</v>
      </c>
      <c r="R36" s="77">
        <v>1.931979675</v>
      </c>
      <c r="S36" s="78">
        <v>0</v>
      </c>
      <c r="T36" s="78">
        <v>1E-4</v>
      </c>
      <c r="U36" s="78">
        <v>0</v>
      </c>
    </row>
    <row r="37" spans="2:21">
      <c r="B37" t="s">
        <v>404</v>
      </c>
      <c r="C37" t="s">
        <v>405</v>
      </c>
      <c r="D37" t="s">
        <v>100</v>
      </c>
      <c r="E37" t="s">
        <v>123</v>
      </c>
      <c r="F37" t="s">
        <v>406</v>
      </c>
      <c r="G37" t="s">
        <v>342</v>
      </c>
      <c r="H37" t="s">
        <v>384</v>
      </c>
      <c r="I37" t="s">
        <v>207</v>
      </c>
      <c r="J37" t="s">
        <v>407</v>
      </c>
      <c r="K37" s="77">
        <v>5.91</v>
      </c>
      <c r="L37" t="s">
        <v>102</v>
      </c>
      <c r="M37" s="78">
        <v>2.5000000000000001E-3</v>
      </c>
      <c r="N37" s="78">
        <v>2.69E-2</v>
      </c>
      <c r="O37" s="77">
        <v>270900</v>
      </c>
      <c r="P37" s="77">
        <v>94.78</v>
      </c>
      <c r="Q37" s="77">
        <v>6.9603000000000002</v>
      </c>
      <c r="R37" s="77">
        <v>263.71931999999998</v>
      </c>
      <c r="S37" s="78">
        <v>2.0000000000000001E-4</v>
      </c>
      <c r="T37" s="78">
        <v>1.0699999999999999E-2</v>
      </c>
      <c r="U37" s="78">
        <v>1.1000000000000001E-3</v>
      </c>
    </row>
    <row r="38" spans="2:21">
      <c r="B38" t="s">
        <v>408</v>
      </c>
      <c r="C38" t="s">
        <v>409</v>
      </c>
      <c r="D38" t="s">
        <v>100</v>
      </c>
      <c r="E38" t="s">
        <v>123</v>
      </c>
      <c r="F38" t="s">
        <v>345</v>
      </c>
      <c r="G38" t="s">
        <v>318</v>
      </c>
      <c r="H38" t="s">
        <v>384</v>
      </c>
      <c r="I38" t="s">
        <v>207</v>
      </c>
      <c r="J38" t="s">
        <v>410</v>
      </c>
      <c r="K38" s="77">
        <v>5.93</v>
      </c>
      <c r="L38" t="s">
        <v>102</v>
      </c>
      <c r="M38" s="78">
        <v>3.7100000000000001E-2</v>
      </c>
      <c r="N38" s="78">
        <v>-0.83760000000000001</v>
      </c>
      <c r="O38" s="77">
        <v>15</v>
      </c>
      <c r="P38" s="77">
        <v>5095555</v>
      </c>
      <c r="Q38" s="77">
        <v>0</v>
      </c>
      <c r="R38" s="77">
        <v>764.33325000000002</v>
      </c>
      <c r="S38" s="78">
        <v>0</v>
      </c>
      <c r="T38" s="78">
        <v>3.1E-2</v>
      </c>
      <c r="U38" s="78">
        <v>3.2000000000000002E-3</v>
      </c>
    </row>
    <row r="39" spans="2:21">
      <c r="B39" t="s">
        <v>411</v>
      </c>
      <c r="C39" t="s">
        <v>412</v>
      </c>
      <c r="D39" t="s">
        <v>100</v>
      </c>
      <c r="E39" t="s">
        <v>123</v>
      </c>
      <c r="F39" t="s">
        <v>413</v>
      </c>
      <c r="G39" t="s">
        <v>342</v>
      </c>
      <c r="H39" t="s">
        <v>384</v>
      </c>
      <c r="I39" t="s">
        <v>207</v>
      </c>
      <c r="J39" t="s">
        <v>414</v>
      </c>
      <c r="K39" s="77">
        <v>0.71</v>
      </c>
      <c r="L39" t="s">
        <v>102</v>
      </c>
      <c r="M39" s="78">
        <v>0.04</v>
      </c>
      <c r="N39" s="78">
        <v>2.58E-2</v>
      </c>
      <c r="O39" s="77">
        <v>16703.18</v>
      </c>
      <c r="P39" s="77">
        <v>113.55</v>
      </c>
      <c r="Q39" s="77">
        <v>0</v>
      </c>
      <c r="R39" s="77">
        <v>18.96646089</v>
      </c>
      <c r="S39" s="78">
        <v>2.0000000000000001E-4</v>
      </c>
      <c r="T39" s="78">
        <v>8.0000000000000004E-4</v>
      </c>
      <c r="U39" s="78">
        <v>1E-4</v>
      </c>
    </row>
    <row r="40" spans="2:21">
      <c r="B40" t="s">
        <v>415</v>
      </c>
      <c r="C40" t="s">
        <v>416</v>
      </c>
      <c r="D40" t="s">
        <v>100</v>
      </c>
      <c r="E40" t="s">
        <v>123</v>
      </c>
      <c r="F40" t="s">
        <v>417</v>
      </c>
      <c r="G40" t="s">
        <v>418</v>
      </c>
      <c r="H40" t="s">
        <v>384</v>
      </c>
      <c r="I40" t="s">
        <v>207</v>
      </c>
      <c r="J40" t="s">
        <v>419</v>
      </c>
      <c r="K40" s="77">
        <v>2.66</v>
      </c>
      <c r="L40" t="s">
        <v>102</v>
      </c>
      <c r="M40" s="78">
        <v>4.2999999999999997E-2</v>
      </c>
      <c r="N40" s="78">
        <v>2.0500000000000001E-2</v>
      </c>
      <c r="O40" s="77">
        <v>206011.68</v>
      </c>
      <c r="P40" s="77">
        <v>119.12</v>
      </c>
      <c r="Q40" s="77">
        <v>0</v>
      </c>
      <c r="R40" s="77">
        <v>245.401113216</v>
      </c>
      <c r="S40" s="78">
        <v>4.0000000000000002E-4</v>
      </c>
      <c r="T40" s="78">
        <v>0.01</v>
      </c>
      <c r="U40" s="78">
        <v>1E-3</v>
      </c>
    </row>
    <row r="41" spans="2:21">
      <c r="B41" t="s">
        <v>420</v>
      </c>
      <c r="C41" t="s">
        <v>421</v>
      </c>
      <c r="D41" t="s">
        <v>100</v>
      </c>
      <c r="E41" t="s">
        <v>123</v>
      </c>
      <c r="F41" t="s">
        <v>422</v>
      </c>
      <c r="G41" t="s">
        <v>423</v>
      </c>
      <c r="H41" t="s">
        <v>424</v>
      </c>
      <c r="I41" t="s">
        <v>207</v>
      </c>
      <c r="J41" t="s">
        <v>425</v>
      </c>
      <c r="K41" s="77">
        <v>5.92</v>
      </c>
      <c r="L41" t="s">
        <v>102</v>
      </c>
      <c r="M41" s="78">
        <v>5.1499999999999997E-2</v>
      </c>
      <c r="N41" s="78">
        <v>2.9499999999999998E-2</v>
      </c>
      <c r="O41" s="77">
        <v>28296.400000000001</v>
      </c>
      <c r="P41" s="77">
        <v>153</v>
      </c>
      <c r="Q41" s="77">
        <v>0</v>
      </c>
      <c r="R41" s="77">
        <v>43.293492000000001</v>
      </c>
      <c r="S41" s="78">
        <v>0</v>
      </c>
      <c r="T41" s="78">
        <v>1.8E-3</v>
      </c>
      <c r="U41" s="78">
        <v>2.0000000000000001E-4</v>
      </c>
    </row>
    <row r="42" spans="2:21">
      <c r="B42" t="s">
        <v>426</v>
      </c>
      <c r="C42" t="s">
        <v>427</v>
      </c>
      <c r="D42" t="s">
        <v>100</v>
      </c>
      <c r="E42" t="s">
        <v>123</v>
      </c>
      <c r="F42" t="s">
        <v>428</v>
      </c>
      <c r="G42" t="s">
        <v>342</v>
      </c>
      <c r="H42" t="s">
        <v>429</v>
      </c>
      <c r="I42" t="s">
        <v>150</v>
      </c>
      <c r="J42" t="s">
        <v>430</v>
      </c>
      <c r="K42" s="77">
        <v>4.93</v>
      </c>
      <c r="L42" t="s">
        <v>102</v>
      </c>
      <c r="M42" s="78">
        <v>1.3299999999999999E-2</v>
      </c>
      <c r="N42" s="78">
        <v>3.3799999999999997E-2</v>
      </c>
      <c r="O42" s="77">
        <v>207100</v>
      </c>
      <c r="P42" s="77">
        <v>101.09</v>
      </c>
      <c r="Q42" s="77">
        <v>0</v>
      </c>
      <c r="R42" s="77">
        <v>209.35739000000001</v>
      </c>
      <c r="S42" s="78">
        <v>2.0000000000000001E-4</v>
      </c>
      <c r="T42" s="78">
        <v>8.5000000000000006E-3</v>
      </c>
      <c r="U42" s="78">
        <v>8.9999999999999998E-4</v>
      </c>
    </row>
    <row r="43" spans="2:21">
      <c r="B43" t="s">
        <v>431</v>
      </c>
      <c r="C43" t="s">
        <v>432</v>
      </c>
      <c r="D43" t="s">
        <v>100</v>
      </c>
      <c r="E43" t="s">
        <v>123</v>
      </c>
      <c r="F43" t="s">
        <v>428</v>
      </c>
      <c r="G43" t="s">
        <v>342</v>
      </c>
      <c r="H43" t="s">
        <v>424</v>
      </c>
      <c r="I43" t="s">
        <v>207</v>
      </c>
      <c r="J43" t="s">
        <v>433</v>
      </c>
      <c r="K43" s="77">
        <v>5.6</v>
      </c>
      <c r="L43" t="s">
        <v>102</v>
      </c>
      <c r="M43" s="78">
        <v>1.8700000000000001E-2</v>
      </c>
      <c r="N43" s="78">
        <v>3.5099999999999999E-2</v>
      </c>
      <c r="O43" s="77">
        <v>380700</v>
      </c>
      <c r="P43" s="77">
        <v>97.98</v>
      </c>
      <c r="Q43" s="77">
        <v>0</v>
      </c>
      <c r="R43" s="77">
        <v>373.00986</v>
      </c>
      <c r="S43" s="78">
        <v>6.9999999999999999E-4</v>
      </c>
      <c r="T43" s="78">
        <v>1.5100000000000001E-2</v>
      </c>
      <c r="U43" s="78">
        <v>1.6000000000000001E-3</v>
      </c>
    </row>
    <row r="44" spans="2:21">
      <c r="B44" t="s">
        <v>434</v>
      </c>
      <c r="C44" t="s">
        <v>435</v>
      </c>
      <c r="D44" t="s">
        <v>100</v>
      </c>
      <c r="E44" t="s">
        <v>123</v>
      </c>
      <c r="F44" t="s">
        <v>436</v>
      </c>
      <c r="G44" t="s">
        <v>342</v>
      </c>
      <c r="H44" t="s">
        <v>429</v>
      </c>
      <c r="I44" t="s">
        <v>150</v>
      </c>
      <c r="J44" t="s">
        <v>392</v>
      </c>
      <c r="K44" s="77">
        <v>3.63</v>
      </c>
      <c r="L44" t="s">
        <v>102</v>
      </c>
      <c r="M44" s="78">
        <v>1.9599999999999999E-2</v>
      </c>
      <c r="N44" s="78">
        <v>2.6499999999999999E-2</v>
      </c>
      <c r="O44" s="77">
        <v>15291</v>
      </c>
      <c r="P44" s="77">
        <v>109.84</v>
      </c>
      <c r="Q44" s="77">
        <v>0</v>
      </c>
      <c r="R44" s="77">
        <v>16.795634400000001</v>
      </c>
      <c r="S44" s="78">
        <v>0</v>
      </c>
      <c r="T44" s="78">
        <v>6.9999999999999999E-4</v>
      </c>
      <c r="U44" s="78">
        <v>1E-4</v>
      </c>
    </row>
    <row r="45" spans="2:21">
      <c r="B45" t="s">
        <v>437</v>
      </c>
      <c r="C45" t="s">
        <v>438</v>
      </c>
      <c r="D45" t="s">
        <v>100</v>
      </c>
      <c r="E45" t="s">
        <v>123</v>
      </c>
      <c r="F45" t="s">
        <v>439</v>
      </c>
      <c r="G45" t="s">
        <v>342</v>
      </c>
      <c r="H45" t="s">
        <v>424</v>
      </c>
      <c r="I45" t="s">
        <v>207</v>
      </c>
      <c r="J45" t="s">
        <v>440</v>
      </c>
      <c r="K45" s="77">
        <v>1.8</v>
      </c>
      <c r="L45" t="s">
        <v>102</v>
      </c>
      <c r="M45" s="78">
        <v>2.1499999999999998E-2</v>
      </c>
      <c r="N45" s="78">
        <v>2.7300000000000001E-2</v>
      </c>
      <c r="O45" s="77">
        <v>210308.7</v>
      </c>
      <c r="P45" s="77">
        <v>112.03</v>
      </c>
      <c r="Q45" s="77">
        <v>0</v>
      </c>
      <c r="R45" s="77">
        <v>235.60883661</v>
      </c>
      <c r="S45" s="78">
        <v>1E-4</v>
      </c>
      <c r="T45" s="78">
        <v>9.5999999999999992E-3</v>
      </c>
      <c r="U45" s="78">
        <v>1E-3</v>
      </c>
    </row>
    <row r="46" spans="2:21">
      <c r="B46" t="s">
        <v>441</v>
      </c>
      <c r="C46" t="s">
        <v>442</v>
      </c>
      <c r="D46" t="s">
        <v>100</v>
      </c>
      <c r="E46" t="s">
        <v>123</v>
      </c>
      <c r="F46" t="s">
        <v>443</v>
      </c>
      <c r="G46" t="s">
        <v>444</v>
      </c>
      <c r="H46" t="s">
        <v>445</v>
      </c>
      <c r="I46" t="s">
        <v>150</v>
      </c>
      <c r="J46" t="s">
        <v>419</v>
      </c>
      <c r="K46" s="77">
        <v>4.5999999999999996</v>
      </c>
      <c r="L46" t="s">
        <v>102</v>
      </c>
      <c r="M46" s="78">
        <v>1E-3</v>
      </c>
      <c r="N46" s="78">
        <v>2.6700000000000002E-2</v>
      </c>
      <c r="O46" s="77">
        <v>214692.3</v>
      </c>
      <c r="P46" s="77">
        <v>98.09</v>
      </c>
      <c r="Q46" s="77">
        <v>0</v>
      </c>
      <c r="R46" s="77">
        <v>210.59167707</v>
      </c>
      <c r="S46" s="78">
        <v>1.1999999999999999E-3</v>
      </c>
      <c r="T46" s="78">
        <v>8.5000000000000006E-3</v>
      </c>
      <c r="U46" s="78">
        <v>8.9999999999999998E-4</v>
      </c>
    </row>
    <row r="47" spans="2:21">
      <c r="B47" t="s">
        <v>446</v>
      </c>
      <c r="C47" t="s">
        <v>447</v>
      </c>
      <c r="D47" t="s">
        <v>100</v>
      </c>
      <c r="E47" t="s">
        <v>123</v>
      </c>
      <c r="F47" t="s">
        <v>448</v>
      </c>
      <c r="G47" t="s">
        <v>342</v>
      </c>
      <c r="H47" t="s">
        <v>445</v>
      </c>
      <c r="I47" t="s">
        <v>150</v>
      </c>
      <c r="J47" t="s">
        <v>449</v>
      </c>
      <c r="K47" s="77">
        <v>7.12</v>
      </c>
      <c r="L47" t="s">
        <v>102</v>
      </c>
      <c r="M47" s="78">
        <v>3.8999999999999998E-3</v>
      </c>
      <c r="N47" s="78">
        <v>3.7499999999999999E-2</v>
      </c>
      <c r="O47" s="77">
        <v>600727.6</v>
      </c>
      <c r="P47" s="77">
        <v>85.22</v>
      </c>
      <c r="Q47" s="77">
        <v>0</v>
      </c>
      <c r="R47" s="77">
        <v>511.94006072000002</v>
      </c>
      <c r="S47" s="78">
        <v>2.7000000000000001E-3</v>
      </c>
      <c r="T47" s="78">
        <v>2.0799999999999999E-2</v>
      </c>
      <c r="U47" s="78">
        <v>2.2000000000000001E-3</v>
      </c>
    </row>
    <row r="48" spans="2:21">
      <c r="B48" t="s">
        <v>450</v>
      </c>
      <c r="C48" t="s">
        <v>451</v>
      </c>
      <c r="D48" t="s">
        <v>100</v>
      </c>
      <c r="E48" t="s">
        <v>123</v>
      </c>
      <c r="F48" t="s">
        <v>452</v>
      </c>
      <c r="G48" t="s">
        <v>342</v>
      </c>
      <c r="H48" t="s">
        <v>453</v>
      </c>
      <c r="I48" t="s">
        <v>207</v>
      </c>
      <c r="J48" t="s">
        <v>454</v>
      </c>
      <c r="K48" s="77">
        <v>6.04</v>
      </c>
      <c r="L48" t="s">
        <v>102</v>
      </c>
      <c r="M48" s="78">
        <v>5.0000000000000001E-3</v>
      </c>
      <c r="N48" s="78">
        <v>3.4500000000000003E-2</v>
      </c>
      <c r="O48" s="77">
        <v>279000</v>
      </c>
      <c r="P48" s="77">
        <v>92.12</v>
      </c>
      <c r="Q48" s="77">
        <v>0</v>
      </c>
      <c r="R48" s="77">
        <v>257.01479999999998</v>
      </c>
      <c r="S48" s="78">
        <v>1.6000000000000001E-3</v>
      </c>
      <c r="T48" s="78">
        <v>1.04E-2</v>
      </c>
      <c r="U48" s="78">
        <v>1.1000000000000001E-3</v>
      </c>
    </row>
    <row r="49" spans="2:21">
      <c r="B49" t="s">
        <v>455</v>
      </c>
      <c r="C49" t="s">
        <v>456</v>
      </c>
      <c r="D49" t="s">
        <v>100</v>
      </c>
      <c r="E49" t="s">
        <v>123</v>
      </c>
      <c r="F49" t="s">
        <v>457</v>
      </c>
      <c r="G49" t="s">
        <v>458</v>
      </c>
      <c r="H49" t="s">
        <v>445</v>
      </c>
      <c r="I49" t="s">
        <v>150</v>
      </c>
      <c r="J49" t="s">
        <v>419</v>
      </c>
      <c r="K49" s="77">
        <v>1.3</v>
      </c>
      <c r="L49" t="s">
        <v>102</v>
      </c>
      <c r="M49" s="78">
        <v>1.8499999999999999E-2</v>
      </c>
      <c r="N49" s="78">
        <v>2.0400000000000001E-2</v>
      </c>
      <c r="O49" s="77">
        <v>181175.28</v>
      </c>
      <c r="P49" s="77">
        <v>111.15</v>
      </c>
      <c r="Q49" s="77">
        <v>0</v>
      </c>
      <c r="R49" s="77">
        <v>201.37632371999999</v>
      </c>
      <c r="S49" s="78">
        <v>4.0000000000000002E-4</v>
      </c>
      <c r="T49" s="78">
        <v>8.2000000000000007E-3</v>
      </c>
      <c r="U49" s="78">
        <v>8.9999999999999998E-4</v>
      </c>
    </row>
    <row r="50" spans="2:21">
      <c r="B50" t="s">
        <v>459</v>
      </c>
      <c r="C50" t="s">
        <v>460</v>
      </c>
      <c r="D50" t="s">
        <v>100</v>
      </c>
      <c r="E50" t="s">
        <v>123</v>
      </c>
      <c r="F50" t="s">
        <v>461</v>
      </c>
      <c r="G50" t="s">
        <v>357</v>
      </c>
      <c r="H50" t="s">
        <v>453</v>
      </c>
      <c r="I50" t="s">
        <v>207</v>
      </c>
      <c r="J50" t="s">
        <v>333</v>
      </c>
      <c r="K50" s="77">
        <v>3.81</v>
      </c>
      <c r="L50" t="s">
        <v>102</v>
      </c>
      <c r="M50" s="78">
        <v>1.23E-2</v>
      </c>
      <c r="N50" s="78">
        <v>2.3199999999999998E-2</v>
      </c>
      <c r="O50" s="77">
        <v>141198.07999999999</v>
      </c>
      <c r="P50" s="77">
        <v>107.66</v>
      </c>
      <c r="Q50" s="77">
        <v>0</v>
      </c>
      <c r="R50" s="77">
        <v>152.01385292800001</v>
      </c>
      <c r="S50" s="78">
        <v>1E-4</v>
      </c>
      <c r="T50" s="78">
        <v>6.1999999999999998E-3</v>
      </c>
      <c r="U50" s="78">
        <v>5.9999999999999995E-4</v>
      </c>
    </row>
    <row r="51" spans="2:21">
      <c r="B51" t="s">
        <v>462</v>
      </c>
      <c r="C51" t="s">
        <v>463</v>
      </c>
      <c r="D51" t="s">
        <v>100</v>
      </c>
      <c r="E51" t="s">
        <v>123</v>
      </c>
      <c r="F51" t="s">
        <v>464</v>
      </c>
      <c r="G51" t="s">
        <v>383</v>
      </c>
      <c r="H51" t="s">
        <v>465</v>
      </c>
      <c r="I51" t="s">
        <v>150</v>
      </c>
      <c r="J51" t="s">
        <v>333</v>
      </c>
      <c r="K51" s="77">
        <v>0.99</v>
      </c>
      <c r="L51" t="s">
        <v>102</v>
      </c>
      <c r="M51" s="78">
        <v>4.65E-2</v>
      </c>
      <c r="N51" s="78">
        <v>2.93E-2</v>
      </c>
      <c r="O51" s="77">
        <v>84174.8</v>
      </c>
      <c r="P51" s="77">
        <v>113.86</v>
      </c>
      <c r="Q51" s="77">
        <v>2.1911</v>
      </c>
      <c r="R51" s="77">
        <v>98.032527279999996</v>
      </c>
      <c r="S51" s="78">
        <v>2.9999999999999997E-4</v>
      </c>
      <c r="T51" s="78">
        <v>4.0000000000000001E-3</v>
      </c>
      <c r="U51" s="78">
        <v>4.0000000000000002E-4</v>
      </c>
    </row>
    <row r="52" spans="2:21">
      <c r="B52" t="s">
        <v>466</v>
      </c>
      <c r="C52" t="s">
        <v>467</v>
      </c>
      <c r="D52" t="s">
        <v>100</v>
      </c>
      <c r="E52" t="s">
        <v>123</v>
      </c>
      <c r="F52" t="s">
        <v>464</v>
      </c>
      <c r="G52" t="s">
        <v>383</v>
      </c>
      <c r="H52" t="s">
        <v>465</v>
      </c>
      <c r="I52" t="s">
        <v>150</v>
      </c>
      <c r="J52" t="s">
        <v>468</v>
      </c>
      <c r="K52" s="77">
        <v>4.78</v>
      </c>
      <c r="L52" t="s">
        <v>102</v>
      </c>
      <c r="M52" s="78">
        <v>4.3E-3</v>
      </c>
      <c r="N52" s="78">
        <v>4.1099999999999998E-2</v>
      </c>
      <c r="O52" s="77">
        <v>611000</v>
      </c>
      <c r="P52" s="77">
        <v>91.53</v>
      </c>
      <c r="Q52" s="77">
        <v>0</v>
      </c>
      <c r="R52" s="77">
        <v>559.24829999999997</v>
      </c>
      <c r="S52" s="78">
        <v>1E-3</v>
      </c>
      <c r="T52" s="78">
        <v>2.2700000000000001E-2</v>
      </c>
      <c r="U52" s="78">
        <v>2.3999999999999998E-3</v>
      </c>
    </row>
    <row r="53" spans="2:21">
      <c r="B53" t="s">
        <v>469</v>
      </c>
      <c r="C53" t="s">
        <v>470</v>
      </c>
      <c r="D53" t="s">
        <v>100</v>
      </c>
      <c r="E53" t="s">
        <v>123</v>
      </c>
      <c r="F53" t="s">
        <v>471</v>
      </c>
      <c r="G53" t="s">
        <v>342</v>
      </c>
      <c r="H53" t="s">
        <v>472</v>
      </c>
      <c r="I53" t="s">
        <v>207</v>
      </c>
      <c r="J53" t="s">
        <v>473</v>
      </c>
      <c r="K53" s="77">
        <v>2.17</v>
      </c>
      <c r="L53" t="s">
        <v>102</v>
      </c>
      <c r="M53" s="78">
        <v>3.0599999999999999E-2</v>
      </c>
      <c r="N53" s="78">
        <v>2.9000000000000001E-2</v>
      </c>
      <c r="O53" s="77">
        <v>22983.66</v>
      </c>
      <c r="P53" s="77">
        <v>112.83</v>
      </c>
      <c r="Q53" s="77">
        <v>8.1103799999999993</v>
      </c>
      <c r="R53" s="77">
        <v>34.042843578000003</v>
      </c>
      <c r="S53" s="78">
        <v>1E-4</v>
      </c>
      <c r="T53" s="78">
        <v>1.4E-3</v>
      </c>
      <c r="U53" s="78">
        <v>1E-4</v>
      </c>
    </row>
    <row r="54" spans="2:21">
      <c r="B54" t="s">
        <v>474</v>
      </c>
      <c r="C54" t="s">
        <v>475</v>
      </c>
      <c r="D54" t="s">
        <v>100</v>
      </c>
      <c r="E54" t="s">
        <v>123</v>
      </c>
      <c r="F54" t="s">
        <v>476</v>
      </c>
      <c r="G54" t="s">
        <v>444</v>
      </c>
      <c r="H54" t="s">
        <v>472</v>
      </c>
      <c r="I54" t="s">
        <v>207</v>
      </c>
      <c r="J54" t="s">
        <v>477</v>
      </c>
      <c r="K54" s="77">
        <v>4</v>
      </c>
      <c r="L54" t="s">
        <v>102</v>
      </c>
      <c r="M54" s="78">
        <v>7.4999999999999997E-3</v>
      </c>
      <c r="N54" s="78">
        <v>3.4000000000000002E-2</v>
      </c>
      <c r="O54" s="77">
        <v>219000</v>
      </c>
      <c r="P54" s="77">
        <v>97.97</v>
      </c>
      <c r="Q54" s="77">
        <v>0</v>
      </c>
      <c r="R54" s="77">
        <v>214.55430000000001</v>
      </c>
      <c r="S54" s="78">
        <v>1E-4</v>
      </c>
      <c r="T54" s="78">
        <v>8.6999999999999994E-3</v>
      </c>
      <c r="U54" s="78">
        <v>8.9999999999999998E-4</v>
      </c>
    </row>
    <row r="55" spans="2:21">
      <c r="B55" t="s">
        <v>478</v>
      </c>
      <c r="C55" t="s">
        <v>479</v>
      </c>
      <c r="D55" t="s">
        <v>100</v>
      </c>
      <c r="E55" t="s">
        <v>123</v>
      </c>
      <c r="F55" t="s">
        <v>476</v>
      </c>
      <c r="G55" t="s">
        <v>444</v>
      </c>
      <c r="H55" t="s">
        <v>472</v>
      </c>
      <c r="I55" t="s">
        <v>207</v>
      </c>
      <c r="J55" t="s">
        <v>267</v>
      </c>
      <c r="K55" s="77">
        <v>6.11</v>
      </c>
      <c r="L55" t="s">
        <v>102</v>
      </c>
      <c r="M55" s="78">
        <v>4.0800000000000003E-2</v>
      </c>
      <c r="N55" s="78">
        <v>3.8899999999999997E-2</v>
      </c>
      <c r="O55" s="77">
        <v>197000</v>
      </c>
      <c r="P55" s="77">
        <v>101.94</v>
      </c>
      <c r="Q55" s="77">
        <v>0</v>
      </c>
      <c r="R55" s="77">
        <v>200.8218</v>
      </c>
      <c r="S55" s="78">
        <v>5.9999999999999995E-4</v>
      </c>
      <c r="T55" s="78">
        <v>8.0999999999999996E-3</v>
      </c>
      <c r="U55" s="78">
        <v>8.0000000000000004E-4</v>
      </c>
    </row>
    <row r="56" spans="2:21">
      <c r="B56" t="s">
        <v>480</v>
      </c>
      <c r="C56" t="s">
        <v>481</v>
      </c>
      <c r="D56" t="s">
        <v>100</v>
      </c>
      <c r="E56" t="s">
        <v>123</v>
      </c>
      <c r="F56" t="s">
        <v>482</v>
      </c>
      <c r="G56" t="s">
        <v>342</v>
      </c>
      <c r="H56" t="s">
        <v>472</v>
      </c>
      <c r="I56" t="s">
        <v>207</v>
      </c>
      <c r="J56" t="s">
        <v>483</v>
      </c>
      <c r="K56" s="77">
        <v>4.8499999999999996</v>
      </c>
      <c r="L56" t="s">
        <v>102</v>
      </c>
      <c r="M56" s="78">
        <v>4.3999999999999997E-2</v>
      </c>
      <c r="N56" s="78">
        <v>4.0800000000000003E-2</v>
      </c>
      <c r="O56" s="77">
        <v>571000</v>
      </c>
      <c r="P56" s="77">
        <v>103.91</v>
      </c>
      <c r="Q56" s="77">
        <v>0</v>
      </c>
      <c r="R56" s="77">
        <v>593.3261</v>
      </c>
      <c r="S56" s="78">
        <v>1.4E-3</v>
      </c>
      <c r="T56" s="78">
        <v>2.41E-2</v>
      </c>
      <c r="U56" s="78">
        <v>2.5000000000000001E-3</v>
      </c>
    </row>
    <row r="57" spans="2:21">
      <c r="B57" t="s">
        <v>484</v>
      </c>
      <c r="C57" t="s">
        <v>485</v>
      </c>
      <c r="D57" t="s">
        <v>100</v>
      </c>
      <c r="E57" t="s">
        <v>123</v>
      </c>
      <c r="F57" t="s">
        <v>486</v>
      </c>
      <c r="G57" t="s">
        <v>342</v>
      </c>
      <c r="H57" t="s">
        <v>472</v>
      </c>
      <c r="I57" t="s">
        <v>207</v>
      </c>
      <c r="J57" t="s">
        <v>487</v>
      </c>
      <c r="K57" s="77">
        <v>4.66</v>
      </c>
      <c r="L57" t="s">
        <v>102</v>
      </c>
      <c r="M57" s="78">
        <v>3.6200000000000003E-2</v>
      </c>
      <c r="N57" s="78">
        <v>3.8100000000000002E-2</v>
      </c>
      <c r="O57" s="77">
        <v>368600</v>
      </c>
      <c r="P57" s="77">
        <v>102</v>
      </c>
      <c r="Q57" s="77">
        <v>0</v>
      </c>
      <c r="R57" s="77">
        <v>375.97199999999998</v>
      </c>
      <c r="S57" s="78">
        <v>2.0000000000000001E-4</v>
      </c>
      <c r="T57" s="78">
        <v>1.52E-2</v>
      </c>
      <c r="U57" s="78">
        <v>1.6000000000000001E-3</v>
      </c>
    </row>
    <row r="58" spans="2:21">
      <c r="B58" t="s">
        <v>488</v>
      </c>
      <c r="C58" t="s">
        <v>489</v>
      </c>
      <c r="D58" t="s">
        <v>100</v>
      </c>
      <c r="E58" t="s">
        <v>123</v>
      </c>
      <c r="F58" t="s">
        <v>490</v>
      </c>
      <c r="G58" t="s">
        <v>444</v>
      </c>
      <c r="H58" t="s">
        <v>472</v>
      </c>
      <c r="I58" t="s">
        <v>207</v>
      </c>
      <c r="J58" t="s">
        <v>399</v>
      </c>
      <c r="K58" s="77">
        <v>4.42</v>
      </c>
      <c r="L58" t="s">
        <v>102</v>
      </c>
      <c r="M58" s="78">
        <v>3.2500000000000001E-2</v>
      </c>
      <c r="N58" s="78">
        <v>3.8800000000000001E-2</v>
      </c>
      <c r="O58" s="77">
        <v>321106.38</v>
      </c>
      <c r="P58" s="77">
        <v>109.88</v>
      </c>
      <c r="Q58" s="77">
        <v>0</v>
      </c>
      <c r="R58" s="77">
        <v>352.83169034399998</v>
      </c>
      <c r="S58" s="78">
        <v>8.0000000000000004E-4</v>
      </c>
      <c r="T58" s="78">
        <v>1.43E-2</v>
      </c>
      <c r="U58" s="78">
        <v>1.5E-3</v>
      </c>
    </row>
    <row r="59" spans="2:21">
      <c r="B59" t="s">
        <v>491</v>
      </c>
      <c r="C59" t="s">
        <v>492</v>
      </c>
      <c r="D59" t="s">
        <v>100</v>
      </c>
      <c r="E59" t="s">
        <v>123</v>
      </c>
      <c r="F59" t="s">
        <v>490</v>
      </c>
      <c r="G59" t="s">
        <v>444</v>
      </c>
      <c r="H59" t="s">
        <v>472</v>
      </c>
      <c r="I59" t="s">
        <v>207</v>
      </c>
      <c r="J59" t="s">
        <v>493</v>
      </c>
      <c r="K59" s="77">
        <v>0.74</v>
      </c>
      <c r="L59" t="s">
        <v>102</v>
      </c>
      <c r="M59" s="78">
        <v>4.3400000000000001E-2</v>
      </c>
      <c r="N59" s="78">
        <v>3.04E-2</v>
      </c>
      <c r="O59" s="77">
        <v>243588.67</v>
      </c>
      <c r="P59" s="77">
        <v>113.68</v>
      </c>
      <c r="Q59" s="77">
        <v>0</v>
      </c>
      <c r="R59" s="77">
        <v>276.911600056</v>
      </c>
      <c r="S59" s="78">
        <v>2.9999999999999997E-4</v>
      </c>
      <c r="T59" s="78">
        <v>1.12E-2</v>
      </c>
      <c r="U59" s="78">
        <v>1.1999999999999999E-3</v>
      </c>
    </row>
    <row r="60" spans="2:21">
      <c r="B60" t="s">
        <v>494</v>
      </c>
      <c r="C60" t="s">
        <v>495</v>
      </c>
      <c r="D60" t="s">
        <v>100</v>
      </c>
      <c r="E60" t="s">
        <v>123</v>
      </c>
      <c r="F60" t="s">
        <v>490</v>
      </c>
      <c r="G60" t="s">
        <v>444</v>
      </c>
      <c r="H60" t="s">
        <v>472</v>
      </c>
      <c r="I60" t="s">
        <v>207</v>
      </c>
      <c r="J60" t="s">
        <v>496</v>
      </c>
      <c r="K60" s="77">
        <v>3.39</v>
      </c>
      <c r="L60" t="s">
        <v>102</v>
      </c>
      <c r="M60" s="78">
        <v>3.9E-2</v>
      </c>
      <c r="N60" s="78">
        <v>3.6700000000000003E-2</v>
      </c>
      <c r="O60" s="77">
        <v>347045.82</v>
      </c>
      <c r="P60" s="77">
        <v>113.64</v>
      </c>
      <c r="Q60" s="77">
        <v>0</v>
      </c>
      <c r="R60" s="77">
        <v>394.38286984799998</v>
      </c>
      <c r="S60" s="78">
        <v>2.0000000000000001E-4</v>
      </c>
      <c r="T60" s="78">
        <v>1.6E-2</v>
      </c>
      <c r="U60" s="78">
        <v>1.6999999999999999E-3</v>
      </c>
    </row>
    <row r="61" spans="2:21">
      <c r="B61" t="s">
        <v>497</v>
      </c>
      <c r="C61" t="s">
        <v>498</v>
      </c>
      <c r="D61" t="s">
        <v>100</v>
      </c>
      <c r="E61" t="s">
        <v>123</v>
      </c>
      <c r="F61" t="s">
        <v>499</v>
      </c>
      <c r="G61" t="s">
        <v>383</v>
      </c>
      <c r="H61" t="s">
        <v>500</v>
      </c>
      <c r="I61" t="s">
        <v>207</v>
      </c>
      <c r="J61" t="s">
        <v>501</v>
      </c>
      <c r="K61" s="77">
        <v>4.66</v>
      </c>
      <c r="L61" t="s">
        <v>102</v>
      </c>
      <c r="M61" s="78">
        <v>9.9000000000000008E-3</v>
      </c>
      <c r="N61" s="78">
        <v>4.8099999999999997E-2</v>
      </c>
      <c r="O61" s="77">
        <v>373350</v>
      </c>
      <c r="P61" s="77">
        <v>91.77</v>
      </c>
      <c r="Q61" s="77">
        <v>0</v>
      </c>
      <c r="R61" s="77">
        <v>342.62329499999998</v>
      </c>
      <c r="S61" s="78">
        <v>1.2999999999999999E-3</v>
      </c>
      <c r="T61" s="78">
        <v>1.3899999999999999E-2</v>
      </c>
      <c r="U61" s="78">
        <v>1.4E-3</v>
      </c>
    </row>
    <row r="62" spans="2:21">
      <c r="B62" t="s">
        <v>502</v>
      </c>
      <c r="C62" t="s">
        <v>503</v>
      </c>
      <c r="D62" t="s">
        <v>100</v>
      </c>
      <c r="E62" t="s">
        <v>123</v>
      </c>
      <c r="F62" t="s">
        <v>504</v>
      </c>
      <c r="G62" t="s">
        <v>357</v>
      </c>
      <c r="H62" t="s">
        <v>505</v>
      </c>
      <c r="I62" t="s">
        <v>150</v>
      </c>
      <c r="J62" t="s">
        <v>506</v>
      </c>
      <c r="K62" s="77">
        <v>3.95</v>
      </c>
      <c r="L62" t="s">
        <v>102</v>
      </c>
      <c r="M62" s="78">
        <v>1.7999999999999999E-2</v>
      </c>
      <c r="N62" s="78">
        <v>3.6799999999999999E-2</v>
      </c>
      <c r="O62" s="77">
        <v>395080</v>
      </c>
      <c r="P62" s="77">
        <v>104.35</v>
      </c>
      <c r="Q62" s="77">
        <v>0</v>
      </c>
      <c r="R62" s="77">
        <v>412.26598000000001</v>
      </c>
      <c r="S62" s="78">
        <v>4.0000000000000002E-4</v>
      </c>
      <c r="T62" s="78">
        <v>1.67E-2</v>
      </c>
      <c r="U62" s="78">
        <v>1.6999999999999999E-3</v>
      </c>
    </row>
    <row r="63" spans="2:21">
      <c r="B63" t="s">
        <v>507</v>
      </c>
      <c r="C63" t="s">
        <v>508</v>
      </c>
      <c r="D63" t="s">
        <v>100</v>
      </c>
      <c r="E63" t="s">
        <v>123</v>
      </c>
      <c r="F63" t="s">
        <v>509</v>
      </c>
      <c r="G63" t="s">
        <v>342</v>
      </c>
      <c r="H63" t="s">
        <v>500</v>
      </c>
      <c r="I63" t="s">
        <v>207</v>
      </c>
      <c r="J63" t="s">
        <v>510</v>
      </c>
      <c r="K63" s="77">
        <v>2.71</v>
      </c>
      <c r="L63" t="s">
        <v>102</v>
      </c>
      <c r="M63" s="78">
        <v>3.3000000000000002E-2</v>
      </c>
      <c r="N63" s="78">
        <v>4.19E-2</v>
      </c>
      <c r="O63" s="77">
        <v>197600</v>
      </c>
      <c r="P63" s="77">
        <v>108.69</v>
      </c>
      <c r="Q63" s="77">
        <v>0</v>
      </c>
      <c r="R63" s="77">
        <v>214.77144000000001</v>
      </c>
      <c r="S63" s="78">
        <v>2.9999999999999997E-4</v>
      </c>
      <c r="T63" s="78">
        <v>8.6999999999999994E-3</v>
      </c>
      <c r="U63" s="78">
        <v>8.9999999999999998E-4</v>
      </c>
    </row>
    <row r="64" spans="2:21">
      <c r="B64" s="79" t="s">
        <v>250</v>
      </c>
      <c r="C64" s="16"/>
      <c r="D64" s="16"/>
      <c r="E64" s="16"/>
      <c r="F64" s="16"/>
      <c r="K64" s="81">
        <v>3.22</v>
      </c>
      <c r="N64" s="80">
        <v>5.3600000000000002E-2</v>
      </c>
      <c r="O64" s="81">
        <v>6013254.1900000004</v>
      </c>
      <c r="Q64" s="81">
        <v>11.514290000000001</v>
      </c>
      <c r="R64" s="81">
        <v>5813.8646771800004</v>
      </c>
      <c r="T64" s="80">
        <v>0.23580000000000001</v>
      </c>
      <c r="U64" s="80">
        <v>2.4500000000000001E-2</v>
      </c>
    </row>
    <row r="65" spans="2:21">
      <c r="B65" t="s">
        <v>511</v>
      </c>
      <c r="C65" t="s">
        <v>512</v>
      </c>
      <c r="D65" t="s">
        <v>100</v>
      </c>
      <c r="E65" t="s">
        <v>123</v>
      </c>
      <c r="F65" t="s">
        <v>341</v>
      </c>
      <c r="G65" t="s">
        <v>342</v>
      </c>
      <c r="H65" t="s">
        <v>206</v>
      </c>
      <c r="I65" t="s">
        <v>207</v>
      </c>
      <c r="J65" t="s">
        <v>513</v>
      </c>
      <c r="K65" s="77">
        <v>1</v>
      </c>
      <c r="L65" t="s">
        <v>102</v>
      </c>
      <c r="M65" s="78">
        <v>1.6299999999999999E-2</v>
      </c>
      <c r="N65" s="78">
        <v>4.41E-2</v>
      </c>
      <c r="O65" s="77">
        <v>60810.25</v>
      </c>
      <c r="P65" s="77">
        <v>97.34</v>
      </c>
      <c r="Q65" s="77">
        <v>0</v>
      </c>
      <c r="R65" s="77">
        <v>59.192697350000003</v>
      </c>
      <c r="S65" s="78">
        <v>5.9999999999999995E-4</v>
      </c>
      <c r="T65" s="78">
        <v>2.3999999999999998E-3</v>
      </c>
      <c r="U65" s="78">
        <v>2.0000000000000001E-4</v>
      </c>
    </row>
    <row r="66" spans="2:21">
      <c r="B66" t="s">
        <v>514</v>
      </c>
      <c r="C66" t="s">
        <v>515</v>
      </c>
      <c r="D66" t="s">
        <v>100</v>
      </c>
      <c r="E66" t="s">
        <v>123</v>
      </c>
      <c r="F66" t="s">
        <v>345</v>
      </c>
      <c r="G66" t="s">
        <v>318</v>
      </c>
      <c r="H66" t="s">
        <v>206</v>
      </c>
      <c r="I66" t="s">
        <v>207</v>
      </c>
      <c r="J66" t="s">
        <v>349</v>
      </c>
      <c r="K66" s="77">
        <v>1.38</v>
      </c>
      <c r="L66" t="s">
        <v>102</v>
      </c>
      <c r="M66" s="78">
        <v>3.7600000000000001E-2</v>
      </c>
      <c r="N66" s="78">
        <v>4.1500000000000002E-2</v>
      </c>
      <c r="O66" s="77">
        <v>434000</v>
      </c>
      <c r="P66" s="77">
        <v>99.85</v>
      </c>
      <c r="Q66" s="77">
        <v>0</v>
      </c>
      <c r="R66" s="77">
        <v>433.34899999999999</v>
      </c>
      <c r="S66" s="78">
        <v>4.0000000000000002E-4</v>
      </c>
      <c r="T66" s="78">
        <v>1.7600000000000001E-2</v>
      </c>
      <c r="U66" s="78">
        <v>1.8E-3</v>
      </c>
    </row>
    <row r="67" spans="2:21">
      <c r="B67" t="s">
        <v>516</v>
      </c>
      <c r="C67" t="s">
        <v>517</v>
      </c>
      <c r="D67" t="s">
        <v>100</v>
      </c>
      <c r="E67" t="s">
        <v>123</v>
      </c>
      <c r="F67" t="s">
        <v>518</v>
      </c>
      <c r="G67" t="s">
        <v>519</v>
      </c>
      <c r="H67" t="s">
        <v>372</v>
      </c>
      <c r="I67" t="s">
        <v>207</v>
      </c>
      <c r="J67" t="s">
        <v>520</v>
      </c>
      <c r="K67" s="77">
        <v>1.93</v>
      </c>
      <c r="L67" t="s">
        <v>102</v>
      </c>
      <c r="M67" s="78">
        <v>2.6100000000000002E-2</v>
      </c>
      <c r="N67" s="78">
        <v>3.9899999999999998E-2</v>
      </c>
      <c r="O67" s="77">
        <v>235941.34</v>
      </c>
      <c r="P67" s="77">
        <v>97.47</v>
      </c>
      <c r="Q67" s="77">
        <v>0</v>
      </c>
      <c r="R67" s="77">
        <v>229.97202409799999</v>
      </c>
      <c r="S67" s="78">
        <v>5.0000000000000001E-4</v>
      </c>
      <c r="T67" s="78">
        <v>9.2999999999999992E-3</v>
      </c>
      <c r="U67" s="78">
        <v>1E-3</v>
      </c>
    </row>
    <row r="68" spans="2:21">
      <c r="B68" t="s">
        <v>521</v>
      </c>
      <c r="C68" t="s">
        <v>522</v>
      </c>
      <c r="D68" t="s">
        <v>100</v>
      </c>
      <c r="E68" t="s">
        <v>123</v>
      </c>
      <c r="F68" t="s">
        <v>523</v>
      </c>
      <c r="G68" t="s">
        <v>524</v>
      </c>
      <c r="H68" t="s">
        <v>384</v>
      </c>
      <c r="I68" t="s">
        <v>207</v>
      </c>
      <c r="J68" t="s">
        <v>323</v>
      </c>
      <c r="K68" s="77">
        <v>2.86</v>
      </c>
      <c r="L68" t="s">
        <v>102</v>
      </c>
      <c r="M68" s="78">
        <v>1.0800000000000001E-2</v>
      </c>
      <c r="N68" s="78">
        <v>4.0500000000000001E-2</v>
      </c>
      <c r="O68" s="77">
        <v>73585.710000000006</v>
      </c>
      <c r="P68" s="77">
        <v>91.94</v>
      </c>
      <c r="Q68" s="77">
        <v>0</v>
      </c>
      <c r="R68" s="77">
        <v>67.654701774000003</v>
      </c>
      <c r="S68" s="78">
        <v>1E-4</v>
      </c>
      <c r="T68" s="78">
        <v>2.7000000000000001E-3</v>
      </c>
      <c r="U68" s="78">
        <v>2.9999999999999997E-4</v>
      </c>
    </row>
    <row r="69" spans="2:21">
      <c r="B69" t="s">
        <v>525</v>
      </c>
      <c r="C69" t="s">
        <v>526</v>
      </c>
      <c r="D69" t="s">
        <v>100</v>
      </c>
      <c r="E69" t="s">
        <v>123</v>
      </c>
      <c r="F69" t="s">
        <v>527</v>
      </c>
      <c r="G69" t="s">
        <v>342</v>
      </c>
      <c r="H69" t="s">
        <v>384</v>
      </c>
      <c r="I69" t="s">
        <v>207</v>
      </c>
      <c r="J69" t="s">
        <v>528</v>
      </c>
      <c r="K69" s="77">
        <v>6.03</v>
      </c>
      <c r="L69" t="s">
        <v>102</v>
      </c>
      <c r="M69" s="78">
        <v>2.4400000000000002E-2</v>
      </c>
      <c r="N69" s="78">
        <v>5.11E-2</v>
      </c>
      <c r="O69" s="77">
        <v>471897</v>
      </c>
      <c r="P69" s="77">
        <v>85.52</v>
      </c>
      <c r="Q69" s="77">
        <v>11.514290000000001</v>
      </c>
      <c r="R69" s="77">
        <v>415.08060440000003</v>
      </c>
      <c r="S69" s="78">
        <v>4.0000000000000002E-4</v>
      </c>
      <c r="T69" s="78">
        <v>1.6799999999999999E-2</v>
      </c>
      <c r="U69" s="78">
        <v>1.8E-3</v>
      </c>
    </row>
    <row r="70" spans="2:21">
      <c r="B70" t="s">
        <v>529</v>
      </c>
      <c r="C70" t="s">
        <v>530</v>
      </c>
      <c r="D70" t="s">
        <v>100</v>
      </c>
      <c r="E70" t="s">
        <v>123</v>
      </c>
      <c r="F70" t="s">
        <v>531</v>
      </c>
      <c r="G70" t="s">
        <v>532</v>
      </c>
      <c r="H70" t="s">
        <v>533</v>
      </c>
      <c r="I70" t="s">
        <v>150</v>
      </c>
      <c r="J70" t="s">
        <v>534</v>
      </c>
      <c r="K70" s="77">
        <v>0.42</v>
      </c>
      <c r="L70" t="s">
        <v>102</v>
      </c>
      <c r="M70" s="78">
        <v>1.49E-2</v>
      </c>
      <c r="N70" s="78">
        <v>4.7E-2</v>
      </c>
      <c r="O70" s="77">
        <v>185.7</v>
      </c>
      <c r="P70" s="77">
        <v>98.84</v>
      </c>
      <c r="Q70" s="77">
        <v>0</v>
      </c>
      <c r="R70" s="77">
        <v>0.18354587999999999</v>
      </c>
      <c r="S70" s="78">
        <v>0</v>
      </c>
      <c r="T70" s="78">
        <v>0</v>
      </c>
      <c r="U70" s="78">
        <v>0</v>
      </c>
    </row>
    <row r="71" spans="2:21">
      <c r="B71" t="s">
        <v>535</v>
      </c>
      <c r="C71" t="s">
        <v>536</v>
      </c>
      <c r="D71" t="s">
        <v>100</v>
      </c>
      <c r="E71" t="s">
        <v>123</v>
      </c>
      <c r="F71" t="s">
        <v>537</v>
      </c>
      <c r="G71" t="s">
        <v>423</v>
      </c>
      <c r="H71" t="s">
        <v>384</v>
      </c>
      <c r="I71" t="s">
        <v>207</v>
      </c>
      <c r="J71" t="s">
        <v>414</v>
      </c>
      <c r="K71" s="77">
        <v>0.25</v>
      </c>
      <c r="L71" t="s">
        <v>102</v>
      </c>
      <c r="M71" s="78">
        <v>2.4500000000000001E-2</v>
      </c>
      <c r="N71" s="78">
        <v>4.5600000000000002E-2</v>
      </c>
      <c r="O71" s="77">
        <v>38219.75</v>
      </c>
      <c r="P71" s="77">
        <v>100.1</v>
      </c>
      <c r="Q71" s="77">
        <v>0</v>
      </c>
      <c r="R71" s="77">
        <v>38.257969750000001</v>
      </c>
      <c r="S71" s="78">
        <v>1E-4</v>
      </c>
      <c r="T71" s="78">
        <v>1.6000000000000001E-3</v>
      </c>
      <c r="U71" s="78">
        <v>2.0000000000000001E-4</v>
      </c>
    </row>
    <row r="72" spans="2:21">
      <c r="B72" t="s">
        <v>538</v>
      </c>
      <c r="C72" t="s">
        <v>539</v>
      </c>
      <c r="D72" t="s">
        <v>100</v>
      </c>
      <c r="E72" t="s">
        <v>123</v>
      </c>
      <c r="F72" t="s">
        <v>540</v>
      </c>
      <c r="G72" t="s">
        <v>342</v>
      </c>
      <c r="H72" t="s">
        <v>424</v>
      </c>
      <c r="I72" t="s">
        <v>207</v>
      </c>
      <c r="J72" t="s">
        <v>541</v>
      </c>
      <c r="K72" s="77">
        <v>1.55</v>
      </c>
      <c r="L72" t="s">
        <v>102</v>
      </c>
      <c r="M72" s="78">
        <v>6.9900000000000004E-2</v>
      </c>
      <c r="N72" s="78">
        <v>6.0600000000000001E-2</v>
      </c>
      <c r="O72" s="77">
        <v>163391</v>
      </c>
      <c r="P72" s="77">
        <v>102.21</v>
      </c>
      <c r="Q72" s="77">
        <v>0</v>
      </c>
      <c r="R72" s="77">
        <v>167.00194110000001</v>
      </c>
      <c r="S72" s="78">
        <v>1E-4</v>
      </c>
      <c r="T72" s="78">
        <v>6.7999999999999996E-3</v>
      </c>
      <c r="U72" s="78">
        <v>6.9999999999999999E-4</v>
      </c>
    </row>
    <row r="73" spans="2:21">
      <c r="B73" t="s">
        <v>542</v>
      </c>
      <c r="C73" t="s">
        <v>543</v>
      </c>
      <c r="D73" t="s">
        <v>100</v>
      </c>
      <c r="E73" t="s">
        <v>123</v>
      </c>
      <c r="F73" t="s">
        <v>540</v>
      </c>
      <c r="G73" t="s">
        <v>342</v>
      </c>
      <c r="H73" t="s">
        <v>424</v>
      </c>
      <c r="I73" t="s">
        <v>207</v>
      </c>
      <c r="J73" t="s">
        <v>544</v>
      </c>
      <c r="K73" s="77">
        <v>6.71</v>
      </c>
      <c r="L73" t="s">
        <v>102</v>
      </c>
      <c r="M73" s="78">
        <v>4.9399999999999999E-2</v>
      </c>
      <c r="N73" s="78">
        <v>6.1100000000000002E-2</v>
      </c>
      <c r="O73" s="77">
        <v>430000</v>
      </c>
      <c r="P73" s="77">
        <v>96.55</v>
      </c>
      <c r="Q73" s="77">
        <v>0</v>
      </c>
      <c r="R73" s="77">
        <v>415.16500000000002</v>
      </c>
      <c r="S73" s="78">
        <v>5.0000000000000001E-4</v>
      </c>
      <c r="T73" s="78">
        <v>1.6799999999999999E-2</v>
      </c>
      <c r="U73" s="78">
        <v>1.8E-3</v>
      </c>
    </row>
    <row r="74" spans="2:21">
      <c r="B74" t="s">
        <v>545</v>
      </c>
      <c r="C74" t="s">
        <v>546</v>
      </c>
      <c r="D74" t="s">
        <v>100</v>
      </c>
      <c r="E74" t="s">
        <v>123</v>
      </c>
      <c r="F74" t="s">
        <v>547</v>
      </c>
      <c r="G74" t="s">
        <v>132</v>
      </c>
      <c r="H74" t="s">
        <v>424</v>
      </c>
      <c r="I74" t="s">
        <v>207</v>
      </c>
      <c r="J74" t="s">
        <v>548</v>
      </c>
      <c r="K74" s="77">
        <v>1.39</v>
      </c>
      <c r="L74" t="s">
        <v>102</v>
      </c>
      <c r="M74" s="78">
        <v>3.6499999999999998E-2</v>
      </c>
      <c r="N74" s="78">
        <v>4.24E-2</v>
      </c>
      <c r="O74" s="77">
        <v>521.83000000000004</v>
      </c>
      <c r="P74" s="77">
        <v>99.54</v>
      </c>
      <c r="Q74" s="77">
        <v>0</v>
      </c>
      <c r="R74" s="77">
        <v>0.519429582</v>
      </c>
      <c r="S74" s="78">
        <v>0</v>
      </c>
      <c r="T74" s="78">
        <v>0</v>
      </c>
      <c r="U74" s="78">
        <v>0</v>
      </c>
    </row>
    <row r="75" spans="2:21">
      <c r="B75" t="s">
        <v>549</v>
      </c>
      <c r="C75" t="s">
        <v>550</v>
      </c>
      <c r="D75" t="s">
        <v>100</v>
      </c>
      <c r="E75" t="s">
        <v>123</v>
      </c>
      <c r="F75" t="s">
        <v>551</v>
      </c>
      <c r="G75" t="s">
        <v>552</v>
      </c>
      <c r="H75" t="s">
        <v>424</v>
      </c>
      <c r="I75" t="s">
        <v>207</v>
      </c>
      <c r="J75" t="s">
        <v>553</v>
      </c>
      <c r="K75" s="77">
        <v>0.56999999999999995</v>
      </c>
      <c r="L75" t="s">
        <v>102</v>
      </c>
      <c r="M75" s="78">
        <v>3.9199999999999999E-2</v>
      </c>
      <c r="N75" s="78">
        <v>4.2099999999999999E-2</v>
      </c>
      <c r="O75" s="77">
        <v>57633</v>
      </c>
      <c r="P75" s="77">
        <v>101.49</v>
      </c>
      <c r="Q75" s="77">
        <v>0</v>
      </c>
      <c r="R75" s="77">
        <v>58.491731700000003</v>
      </c>
      <c r="S75" s="78">
        <v>1E-4</v>
      </c>
      <c r="T75" s="78">
        <v>2.3999999999999998E-3</v>
      </c>
      <c r="U75" s="78">
        <v>2.0000000000000001E-4</v>
      </c>
    </row>
    <row r="76" spans="2:21">
      <c r="B76" t="s">
        <v>554</v>
      </c>
      <c r="C76" t="s">
        <v>555</v>
      </c>
      <c r="D76" t="s">
        <v>100</v>
      </c>
      <c r="E76" t="s">
        <v>123</v>
      </c>
      <c r="F76" t="s">
        <v>556</v>
      </c>
      <c r="G76" t="s">
        <v>557</v>
      </c>
      <c r="H76" t="s">
        <v>453</v>
      </c>
      <c r="I76" t="s">
        <v>207</v>
      </c>
      <c r="J76" t="s">
        <v>558</v>
      </c>
      <c r="K76" s="77">
        <v>1.48</v>
      </c>
      <c r="L76" t="s">
        <v>102</v>
      </c>
      <c r="M76" s="78">
        <v>3.9E-2</v>
      </c>
      <c r="N76" s="78">
        <v>5.21E-2</v>
      </c>
      <c r="O76" s="77">
        <v>74508</v>
      </c>
      <c r="P76" s="77">
        <v>99.15</v>
      </c>
      <c r="Q76" s="77">
        <v>0</v>
      </c>
      <c r="R76" s="77">
        <v>73.874682000000007</v>
      </c>
      <c r="S76" s="78">
        <v>1E-4</v>
      </c>
      <c r="T76" s="78">
        <v>3.0000000000000001E-3</v>
      </c>
      <c r="U76" s="78">
        <v>2.9999999999999997E-4</v>
      </c>
    </row>
    <row r="77" spans="2:21">
      <c r="B77" t="s">
        <v>559</v>
      </c>
      <c r="C77" t="s">
        <v>560</v>
      </c>
      <c r="D77" t="s">
        <v>100</v>
      </c>
      <c r="E77" t="s">
        <v>123</v>
      </c>
      <c r="F77" t="s">
        <v>561</v>
      </c>
      <c r="G77" t="s">
        <v>357</v>
      </c>
      <c r="H77" t="s">
        <v>453</v>
      </c>
      <c r="I77" t="s">
        <v>207</v>
      </c>
      <c r="J77" t="s">
        <v>562</v>
      </c>
      <c r="K77" s="77">
        <v>2.86</v>
      </c>
      <c r="L77" t="s">
        <v>102</v>
      </c>
      <c r="M77" s="78">
        <v>2.7E-2</v>
      </c>
      <c r="N77" s="78">
        <v>5.11E-2</v>
      </c>
      <c r="O77" s="77">
        <v>57725.25</v>
      </c>
      <c r="P77" s="77">
        <v>94.19</v>
      </c>
      <c r="Q77" s="77">
        <v>0</v>
      </c>
      <c r="R77" s="77">
        <v>54.371412974999998</v>
      </c>
      <c r="S77" s="78">
        <v>1E-4</v>
      </c>
      <c r="T77" s="78">
        <v>2.2000000000000001E-3</v>
      </c>
      <c r="U77" s="78">
        <v>2.0000000000000001E-4</v>
      </c>
    </row>
    <row r="78" spans="2:21">
      <c r="B78" t="s">
        <v>563</v>
      </c>
      <c r="C78" t="s">
        <v>564</v>
      </c>
      <c r="D78" t="s">
        <v>100</v>
      </c>
      <c r="E78" t="s">
        <v>123</v>
      </c>
      <c r="F78" t="s">
        <v>565</v>
      </c>
      <c r="G78" t="s">
        <v>444</v>
      </c>
      <c r="H78" t="s">
        <v>445</v>
      </c>
      <c r="I78" t="s">
        <v>150</v>
      </c>
      <c r="J78" t="s">
        <v>562</v>
      </c>
      <c r="K78" s="77">
        <v>1.03</v>
      </c>
      <c r="L78" t="s">
        <v>102</v>
      </c>
      <c r="M78" s="78">
        <v>4.1700000000000001E-2</v>
      </c>
      <c r="N78" s="78">
        <v>5.11E-2</v>
      </c>
      <c r="O78" s="77">
        <v>31108</v>
      </c>
      <c r="P78" s="77">
        <v>99.12</v>
      </c>
      <c r="Q78" s="77">
        <v>0</v>
      </c>
      <c r="R78" s="77">
        <v>30.8342496</v>
      </c>
      <c r="S78" s="78">
        <v>2.0000000000000001E-4</v>
      </c>
      <c r="T78" s="78">
        <v>1.2999999999999999E-3</v>
      </c>
      <c r="U78" s="78">
        <v>1E-4</v>
      </c>
    </row>
    <row r="79" spans="2:21">
      <c r="B79" t="s">
        <v>566</v>
      </c>
      <c r="C79" t="s">
        <v>567</v>
      </c>
      <c r="D79" t="s">
        <v>100</v>
      </c>
      <c r="E79" t="s">
        <v>123</v>
      </c>
      <c r="F79" t="s">
        <v>565</v>
      </c>
      <c r="G79" t="s">
        <v>444</v>
      </c>
      <c r="H79" t="s">
        <v>445</v>
      </c>
      <c r="I79" t="s">
        <v>150</v>
      </c>
      <c r="J79" t="s">
        <v>568</v>
      </c>
      <c r="K79" s="77">
        <v>2.81</v>
      </c>
      <c r="L79" t="s">
        <v>102</v>
      </c>
      <c r="M79" s="78">
        <v>2.58E-2</v>
      </c>
      <c r="N79" s="78">
        <v>5.0700000000000002E-2</v>
      </c>
      <c r="O79" s="77">
        <v>129725.18</v>
      </c>
      <c r="P79" s="77">
        <v>93.51</v>
      </c>
      <c r="Q79" s="77">
        <v>0</v>
      </c>
      <c r="R79" s="77">
        <v>121.30601581800001</v>
      </c>
      <c r="S79" s="78">
        <v>5.0000000000000001E-4</v>
      </c>
      <c r="T79" s="78">
        <v>4.8999999999999998E-3</v>
      </c>
      <c r="U79" s="78">
        <v>5.0000000000000001E-4</v>
      </c>
    </row>
    <row r="80" spans="2:21">
      <c r="B80" t="s">
        <v>569</v>
      </c>
      <c r="C80" t="s">
        <v>570</v>
      </c>
      <c r="D80" t="s">
        <v>100</v>
      </c>
      <c r="E80" t="s">
        <v>123</v>
      </c>
      <c r="F80" t="s">
        <v>571</v>
      </c>
      <c r="G80" t="s">
        <v>557</v>
      </c>
      <c r="H80" t="s">
        <v>453</v>
      </c>
      <c r="I80" t="s">
        <v>207</v>
      </c>
      <c r="J80" t="s">
        <v>572</v>
      </c>
      <c r="K80" s="77">
        <v>4.28</v>
      </c>
      <c r="L80" t="s">
        <v>102</v>
      </c>
      <c r="M80" s="78">
        <v>2.7400000000000001E-2</v>
      </c>
      <c r="N80" s="78">
        <v>4.8899999999999999E-2</v>
      </c>
      <c r="O80" s="77">
        <v>112283</v>
      </c>
      <c r="P80" s="77">
        <v>92.75</v>
      </c>
      <c r="Q80" s="77">
        <v>0</v>
      </c>
      <c r="R80" s="77">
        <v>104.1424825</v>
      </c>
      <c r="S80" s="78">
        <v>1E-4</v>
      </c>
      <c r="T80" s="78">
        <v>4.1999999999999997E-3</v>
      </c>
      <c r="U80" s="78">
        <v>4.0000000000000002E-4</v>
      </c>
    </row>
    <row r="81" spans="2:21">
      <c r="B81" t="s">
        <v>573</v>
      </c>
      <c r="C81" t="s">
        <v>574</v>
      </c>
      <c r="D81" t="s">
        <v>100</v>
      </c>
      <c r="E81" t="s">
        <v>123</v>
      </c>
      <c r="F81" t="s">
        <v>575</v>
      </c>
      <c r="G81" t="s">
        <v>132</v>
      </c>
      <c r="H81" t="s">
        <v>453</v>
      </c>
      <c r="I81" t="s">
        <v>207</v>
      </c>
      <c r="J81" t="s">
        <v>473</v>
      </c>
      <c r="K81" s="77">
        <v>0.48</v>
      </c>
      <c r="L81" t="s">
        <v>102</v>
      </c>
      <c r="M81" s="78">
        <v>2.1600000000000001E-2</v>
      </c>
      <c r="N81" s="78">
        <v>5.04E-2</v>
      </c>
      <c r="O81" s="77">
        <v>1549.43</v>
      </c>
      <c r="P81" s="77">
        <v>98.7</v>
      </c>
      <c r="Q81" s="77">
        <v>0</v>
      </c>
      <c r="R81" s="77">
        <v>1.52928741</v>
      </c>
      <c r="S81" s="78">
        <v>0</v>
      </c>
      <c r="T81" s="78">
        <v>1E-4</v>
      </c>
      <c r="U81" s="78">
        <v>0</v>
      </c>
    </row>
    <row r="82" spans="2:21">
      <c r="B82" t="s">
        <v>576</v>
      </c>
      <c r="C82" t="s">
        <v>577</v>
      </c>
      <c r="D82" t="s">
        <v>100</v>
      </c>
      <c r="E82" t="s">
        <v>123</v>
      </c>
      <c r="F82" t="s">
        <v>578</v>
      </c>
      <c r="G82" t="s">
        <v>579</v>
      </c>
      <c r="H82" t="s">
        <v>453</v>
      </c>
      <c r="I82" t="s">
        <v>207</v>
      </c>
      <c r="J82" t="s">
        <v>580</v>
      </c>
      <c r="K82" s="77">
        <v>6.24</v>
      </c>
      <c r="L82" t="s">
        <v>102</v>
      </c>
      <c r="M82" s="78">
        <v>2.3400000000000001E-2</v>
      </c>
      <c r="N82" s="78">
        <v>5.2400000000000002E-2</v>
      </c>
      <c r="O82" s="77">
        <v>34681.5</v>
      </c>
      <c r="P82" s="77">
        <v>83.69</v>
      </c>
      <c r="Q82" s="77">
        <v>0</v>
      </c>
      <c r="R82" s="77">
        <v>29.024947350000001</v>
      </c>
      <c r="S82" s="78">
        <v>0</v>
      </c>
      <c r="T82" s="78">
        <v>1.1999999999999999E-3</v>
      </c>
      <c r="U82" s="78">
        <v>1E-4</v>
      </c>
    </row>
    <row r="83" spans="2:21">
      <c r="B83" t="s">
        <v>581</v>
      </c>
      <c r="C83" t="s">
        <v>582</v>
      </c>
      <c r="D83" t="s">
        <v>100</v>
      </c>
      <c r="E83" t="s">
        <v>123</v>
      </c>
      <c r="F83" t="s">
        <v>443</v>
      </c>
      <c r="G83" t="s">
        <v>444</v>
      </c>
      <c r="H83" t="s">
        <v>465</v>
      </c>
      <c r="I83" t="s">
        <v>150</v>
      </c>
      <c r="J83" t="s">
        <v>583</v>
      </c>
      <c r="K83" s="77">
        <v>2.1</v>
      </c>
      <c r="L83" t="s">
        <v>102</v>
      </c>
      <c r="M83" s="78">
        <v>2.9499999999999998E-2</v>
      </c>
      <c r="N83" s="78">
        <v>5.3400000000000003E-2</v>
      </c>
      <c r="O83" s="77">
        <v>9296.24</v>
      </c>
      <c r="P83" s="77">
        <v>95.31</v>
      </c>
      <c r="Q83" s="77">
        <v>0</v>
      </c>
      <c r="R83" s="77">
        <v>8.8602463440000001</v>
      </c>
      <c r="S83" s="78">
        <v>0</v>
      </c>
      <c r="T83" s="78">
        <v>4.0000000000000002E-4</v>
      </c>
      <c r="U83" s="78">
        <v>0</v>
      </c>
    </row>
    <row r="84" spans="2:21">
      <c r="B84" t="s">
        <v>584</v>
      </c>
      <c r="C84" t="s">
        <v>585</v>
      </c>
      <c r="D84" t="s">
        <v>100</v>
      </c>
      <c r="E84" t="s">
        <v>123</v>
      </c>
      <c r="F84" t="s">
        <v>586</v>
      </c>
      <c r="G84" t="s">
        <v>587</v>
      </c>
      <c r="H84" t="s">
        <v>465</v>
      </c>
      <c r="I84" t="s">
        <v>150</v>
      </c>
      <c r="J84" t="s">
        <v>588</v>
      </c>
      <c r="K84" s="77">
        <v>4.45</v>
      </c>
      <c r="L84" t="s">
        <v>102</v>
      </c>
      <c r="M84" s="78">
        <v>1.4999999999999999E-2</v>
      </c>
      <c r="N84" s="78">
        <v>5.33E-2</v>
      </c>
      <c r="O84" s="77">
        <v>217000</v>
      </c>
      <c r="P84" s="77">
        <v>85.17</v>
      </c>
      <c r="Q84" s="77">
        <v>0</v>
      </c>
      <c r="R84" s="77">
        <v>184.81890000000001</v>
      </c>
      <c r="S84" s="78">
        <v>5.9999999999999995E-4</v>
      </c>
      <c r="T84" s="78">
        <v>7.4999999999999997E-3</v>
      </c>
      <c r="U84" s="78">
        <v>8.0000000000000004E-4</v>
      </c>
    </row>
    <row r="85" spans="2:21">
      <c r="B85" t="s">
        <v>589</v>
      </c>
      <c r="C85" t="s">
        <v>590</v>
      </c>
      <c r="D85" t="s">
        <v>100</v>
      </c>
      <c r="E85" t="s">
        <v>123</v>
      </c>
      <c r="F85" t="s">
        <v>591</v>
      </c>
      <c r="G85" t="s">
        <v>587</v>
      </c>
      <c r="H85" t="s">
        <v>472</v>
      </c>
      <c r="I85" t="s">
        <v>207</v>
      </c>
      <c r="J85" t="s">
        <v>592</v>
      </c>
      <c r="K85" s="77">
        <v>3.06</v>
      </c>
      <c r="L85" t="s">
        <v>102</v>
      </c>
      <c r="M85" s="78">
        <v>2.0500000000000001E-2</v>
      </c>
      <c r="N85" s="78">
        <v>4.9399999999999999E-2</v>
      </c>
      <c r="O85" s="77">
        <v>58069.68</v>
      </c>
      <c r="P85" s="77">
        <v>92.46</v>
      </c>
      <c r="Q85" s="77">
        <v>0</v>
      </c>
      <c r="R85" s="77">
        <v>53.691226127999997</v>
      </c>
      <c r="S85" s="78">
        <v>1E-4</v>
      </c>
      <c r="T85" s="78">
        <v>2.2000000000000001E-3</v>
      </c>
      <c r="U85" s="78">
        <v>2.0000000000000001E-4</v>
      </c>
    </row>
    <row r="86" spans="2:21">
      <c r="B86" t="s">
        <v>593</v>
      </c>
      <c r="C86" t="s">
        <v>594</v>
      </c>
      <c r="D86" t="s">
        <v>100</v>
      </c>
      <c r="E86" t="s">
        <v>123</v>
      </c>
      <c r="F86" t="s">
        <v>595</v>
      </c>
      <c r="G86" t="s">
        <v>383</v>
      </c>
      <c r="H86" t="s">
        <v>465</v>
      </c>
      <c r="I86" t="s">
        <v>150</v>
      </c>
      <c r="J86" t="s">
        <v>596</v>
      </c>
      <c r="K86" s="77">
        <v>3.17</v>
      </c>
      <c r="L86" t="s">
        <v>102</v>
      </c>
      <c r="M86" s="78">
        <v>2.3E-2</v>
      </c>
      <c r="N86" s="78">
        <v>5.0200000000000002E-2</v>
      </c>
      <c r="O86" s="77">
        <v>407925</v>
      </c>
      <c r="P86" s="77">
        <v>92.64</v>
      </c>
      <c r="Q86" s="77">
        <v>0</v>
      </c>
      <c r="R86" s="77">
        <v>377.90172000000001</v>
      </c>
      <c r="S86" s="78">
        <v>6.9999999999999999E-4</v>
      </c>
      <c r="T86" s="78">
        <v>1.5299999999999999E-2</v>
      </c>
      <c r="U86" s="78">
        <v>1.6000000000000001E-3</v>
      </c>
    </row>
    <row r="87" spans="2:21">
      <c r="B87" t="s">
        <v>597</v>
      </c>
      <c r="C87" t="s">
        <v>598</v>
      </c>
      <c r="D87" t="s">
        <v>100</v>
      </c>
      <c r="E87" t="s">
        <v>123</v>
      </c>
      <c r="F87" t="s">
        <v>599</v>
      </c>
      <c r="G87" t="s">
        <v>444</v>
      </c>
      <c r="H87" t="s">
        <v>465</v>
      </c>
      <c r="I87" t="s">
        <v>150</v>
      </c>
      <c r="J87" t="s">
        <v>600</v>
      </c>
      <c r="K87" s="77">
        <v>2.38</v>
      </c>
      <c r="L87" t="s">
        <v>102</v>
      </c>
      <c r="M87" s="78">
        <v>2.4E-2</v>
      </c>
      <c r="N87" s="78">
        <v>5.04E-2</v>
      </c>
      <c r="O87" s="77">
        <v>125506.96</v>
      </c>
      <c r="P87" s="77">
        <v>94.7</v>
      </c>
      <c r="Q87" s="77">
        <v>0</v>
      </c>
      <c r="R87" s="77">
        <v>118.85509112</v>
      </c>
      <c r="S87" s="78">
        <v>5.0000000000000001E-4</v>
      </c>
      <c r="T87" s="78">
        <v>4.7999999999999996E-3</v>
      </c>
      <c r="U87" s="78">
        <v>5.0000000000000001E-4</v>
      </c>
    </row>
    <row r="88" spans="2:21">
      <c r="B88" t="s">
        <v>601</v>
      </c>
      <c r="C88" t="s">
        <v>602</v>
      </c>
      <c r="D88" t="s">
        <v>100</v>
      </c>
      <c r="E88" t="s">
        <v>123</v>
      </c>
      <c r="F88" t="s">
        <v>603</v>
      </c>
      <c r="G88" t="s">
        <v>444</v>
      </c>
      <c r="H88" t="s">
        <v>472</v>
      </c>
      <c r="I88" t="s">
        <v>207</v>
      </c>
      <c r="J88" t="s">
        <v>604</v>
      </c>
      <c r="K88" s="77">
        <v>0.57999999999999996</v>
      </c>
      <c r="L88" t="s">
        <v>102</v>
      </c>
      <c r="M88" s="78">
        <v>3.4200000000000001E-2</v>
      </c>
      <c r="N88" s="78">
        <v>5.3199999999999997E-2</v>
      </c>
      <c r="O88" s="77">
        <v>46200</v>
      </c>
      <c r="P88" s="77">
        <v>100.37</v>
      </c>
      <c r="Q88" s="77">
        <v>0</v>
      </c>
      <c r="R88" s="77">
        <v>46.370939999999997</v>
      </c>
      <c r="S88" s="78">
        <v>2.0000000000000001E-4</v>
      </c>
      <c r="T88" s="78">
        <v>1.9E-3</v>
      </c>
      <c r="U88" s="78">
        <v>2.0000000000000001E-4</v>
      </c>
    </row>
    <row r="89" spans="2:21">
      <c r="B89" t="s">
        <v>605</v>
      </c>
      <c r="C89" t="s">
        <v>606</v>
      </c>
      <c r="D89" t="s">
        <v>100</v>
      </c>
      <c r="E89" t="s">
        <v>123</v>
      </c>
      <c r="F89" t="s">
        <v>476</v>
      </c>
      <c r="G89" t="s">
        <v>444</v>
      </c>
      <c r="H89" t="s">
        <v>472</v>
      </c>
      <c r="I89" t="s">
        <v>207</v>
      </c>
      <c r="J89" t="s">
        <v>562</v>
      </c>
      <c r="K89" s="77">
        <v>0.84</v>
      </c>
      <c r="L89" t="s">
        <v>102</v>
      </c>
      <c r="M89" s="78">
        <v>4.2000000000000003E-2</v>
      </c>
      <c r="N89" s="78">
        <v>5.2600000000000001E-2</v>
      </c>
      <c r="O89" s="77">
        <v>3182.67</v>
      </c>
      <c r="P89" s="77">
        <v>99.77</v>
      </c>
      <c r="Q89" s="77">
        <v>0</v>
      </c>
      <c r="R89" s="77">
        <v>3.1753498590000002</v>
      </c>
      <c r="S89" s="78">
        <v>0</v>
      </c>
      <c r="T89" s="78">
        <v>1E-4</v>
      </c>
      <c r="U89" s="78">
        <v>0</v>
      </c>
    </row>
    <row r="90" spans="2:21">
      <c r="B90" t="s">
        <v>607</v>
      </c>
      <c r="C90" t="s">
        <v>608</v>
      </c>
      <c r="D90" t="s">
        <v>100</v>
      </c>
      <c r="E90" t="s">
        <v>123</v>
      </c>
      <c r="F90" t="s">
        <v>609</v>
      </c>
      <c r="G90" t="s">
        <v>357</v>
      </c>
      <c r="H90" t="s">
        <v>465</v>
      </c>
      <c r="I90" t="s">
        <v>150</v>
      </c>
      <c r="J90" t="s">
        <v>610</v>
      </c>
      <c r="K90" s="77">
        <v>2.13</v>
      </c>
      <c r="L90" t="s">
        <v>102</v>
      </c>
      <c r="M90" s="78">
        <v>3.2899999999999999E-2</v>
      </c>
      <c r="N90" s="78">
        <v>4.8399999999999999E-2</v>
      </c>
      <c r="O90" s="77">
        <v>482564.66</v>
      </c>
      <c r="P90" s="77">
        <v>97.69</v>
      </c>
      <c r="Q90" s="77">
        <v>0</v>
      </c>
      <c r="R90" s="77">
        <v>471.41741635400001</v>
      </c>
      <c r="S90" s="78">
        <v>1E-3</v>
      </c>
      <c r="T90" s="78">
        <v>1.9099999999999999E-2</v>
      </c>
      <c r="U90" s="78">
        <v>2E-3</v>
      </c>
    </row>
    <row r="91" spans="2:21">
      <c r="B91" t="s">
        <v>611</v>
      </c>
      <c r="C91" t="s">
        <v>612</v>
      </c>
      <c r="D91" t="s">
        <v>100</v>
      </c>
      <c r="E91" t="s">
        <v>123</v>
      </c>
      <c r="F91" t="s">
        <v>486</v>
      </c>
      <c r="G91" t="s">
        <v>342</v>
      </c>
      <c r="H91" t="s">
        <v>472</v>
      </c>
      <c r="I91" t="s">
        <v>207</v>
      </c>
      <c r="J91" t="s">
        <v>368</v>
      </c>
      <c r="K91" s="77">
        <v>3.48</v>
      </c>
      <c r="L91" t="s">
        <v>102</v>
      </c>
      <c r="M91" s="78">
        <v>3.95E-2</v>
      </c>
      <c r="N91" s="78">
        <v>6.9199999999999998E-2</v>
      </c>
      <c r="O91" s="77">
        <v>167079.04000000001</v>
      </c>
      <c r="P91" s="77">
        <v>90.72</v>
      </c>
      <c r="Q91" s="77">
        <v>0</v>
      </c>
      <c r="R91" s="77">
        <v>151.57410508800001</v>
      </c>
      <c r="S91" s="78">
        <v>1E-4</v>
      </c>
      <c r="T91" s="78">
        <v>6.1000000000000004E-3</v>
      </c>
      <c r="U91" s="78">
        <v>5.9999999999999995E-4</v>
      </c>
    </row>
    <row r="92" spans="2:21">
      <c r="B92" t="s">
        <v>613</v>
      </c>
      <c r="C92" t="s">
        <v>614</v>
      </c>
      <c r="D92" t="s">
        <v>100</v>
      </c>
      <c r="E92" t="s">
        <v>123</v>
      </c>
      <c r="F92" t="s">
        <v>615</v>
      </c>
      <c r="G92" t="s">
        <v>357</v>
      </c>
      <c r="H92" t="s">
        <v>500</v>
      </c>
      <c r="I92" t="s">
        <v>207</v>
      </c>
      <c r="J92" t="s">
        <v>430</v>
      </c>
      <c r="K92" s="77">
        <v>3.54</v>
      </c>
      <c r="L92" t="s">
        <v>102</v>
      </c>
      <c r="M92" s="78">
        <v>2.5000000000000001E-2</v>
      </c>
      <c r="N92" s="78">
        <v>5.3900000000000003E-2</v>
      </c>
      <c r="O92" s="77">
        <v>210094</v>
      </c>
      <c r="P92" s="77">
        <v>91.27</v>
      </c>
      <c r="Q92" s="77">
        <v>0</v>
      </c>
      <c r="R92" s="77">
        <v>191.75279380000001</v>
      </c>
      <c r="S92" s="78">
        <v>2.0000000000000001E-4</v>
      </c>
      <c r="T92" s="78">
        <v>7.7999999999999996E-3</v>
      </c>
      <c r="U92" s="78">
        <v>8.0000000000000004E-4</v>
      </c>
    </row>
    <row r="93" spans="2:21">
      <c r="B93" t="s">
        <v>616</v>
      </c>
      <c r="C93" t="s">
        <v>617</v>
      </c>
      <c r="D93" t="s">
        <v>100</v>
      </c>
      <c r="E93" t="s">
        <v>123</v>
      </c>
      <c r="F93" t="s">
        <v>618</v>
      </c>
      <c r="G93" t="s">
        <v>444</v>
      </c>
      <c r="H93" t="s">
        <v>505</v>
      </c>
      <c r="I93" t="s">
        <v>150</v>
      </c>
      <c r="J93" t="s">
        <v>619</v>
      </c>
      <c r="K93" s="77">
        <v>2.94</v>
      </c>
      <c r="L93" t="s">
        <v>102</v>
      </c>
      <c r="M93" s="78">
        <v>4.53E-2</v>
      </c>
      <c r="N93" s="78">
        <v>5.5899999999999998E-2</v>
      </c>
      <c r="O93" s="77">
        <v>415838</v>
      </c>
      <c r="P93" s="77">
        <v>97.2</v>
      </c>
      <c r="Q93" s="77">
        <v>0</v>
      </c>
      <c r="R93" s="77">
        <v>404.19453600000003</v>
      </c>
      <c r="S93" s="78">
        <v>5.9999999999999995E-4</v>
      </c>
      <c r="T93" s="78">
        <v>1.6400000000000001E-2</v>
      </c>
      <c r="U93" s="78">
        <v>1.6999999999999999E-3</v>
      </c>
    </row>
    <row r="94" spans="2:21">
      <c r="B94" t="s">
        <v>620</v>
      </c>
      <c r="C94" t="s">
        <v>621</v>
      </c>
      <c r="D94" t="s">
        <v>100</v>
      </c>
      <c r="E94" t="s">
        <v>123</v>
      </c>
      <c r="F94" t="s">
        <v>622</v>
      </c>
      <c r="G94" t="s">
        <v>357</v>
      </c>
      <c r="H94" t="s">
        <v>505</v>
      </c>
      <c r="I94" t="s">
        <v>150</v>
      </c>
      <c r="J94" t="s">
        <v>623</v>
      </c>
      <c r="K94" s="77">
        <v>3.34</v>
      </c>
      <c r="L94" t="s">
        <v>102</v>
      </c>
      <c r="M94" s="78">
        <v>7.4999999999999997E-2</v>
      </c>
      <c r="N94" s="78">
        <v>5.8200000000000002E-2</v>
      </c>
      <c r="O94" s="77">
        <v>660000</v>
      </c>
      <c r="P94" s="77">
        <v>106.22</v>
      </c>
      <c r="Q94" s="77">
        <v>0</v>
      </c>
      <c r="R94" s="77">
        <v>701.05200000000002</v>
      </c>
      <c r="S94" s="78">
        <v>8.0000000000000004E-4</v>
      </c>
      <c r="T94" s="78">
        <v>2.8400000000000002E-2</v>
      </c>
      <c r="U94" s="78">
        <v>3.0000000000000001E-3</v>
      </c>
    </row>
    <row r="95" spans="2:21">
      <c r="B95" t="s">
        <v>624</v>
      </c>
      <c r="C95" t="s">
        <v>625</v>
      </c>
      <c r="D95" t="s">
        <v>100</v>
      </c>
      <c r="E95" t="s">
        <v>123</v>
      </c>
      <c r="F95" t="s">
        <v>626</v>
      </c>
      <c r="G95" t="s">
        <v>444</v>
      </c>
      <c r="H95" t="s">
        <v>627</v>
      </c>
      <c r="I95" t="s">
        <v>150</v>
      </c>
      <c r="J95" t="s">
        <v>628</v>
      </c>
      <c r="K95" s="77">
        <v>0.98</v>
      </c>
      <c r="L95" t="s">
        <v>102</v>
      </c>
      <c r="M95" s="78">
        <v>4.3999999999999997E-2</v>
      </c>
      <c r="N95" s="78">
        <v>6.2700000000000006E-2</v>
      </c>
      <c r="O95" s="77">
        <v>30732</v>
      </c>
      <c r="P95" s="77">
        <v>98.31</v>
      </c>
      <c r="Q95" s="77">
        <v>0</v>
      </c>
      <c r="R95" s="77">
        <v>30.212629199999999</v>
      </c>
      <c r="S95" s="78">
        <v>2.0000000000000001E-4</v>
      </c>
      <c r="T95" s="78">
        <v>1.1999999999999999E-3</v>
      </c>
      <c r="U95" s="78">
        <v>1E-4</v>
      </c>
    </row>
    <row r="96" spans="2:21">
      <c r="B96" t="s">
        <v>629</v>
      </c>
      <c r="C96" t="s">
        <v>630</v>
      </c>
      <c r="D96" t="s">
        <v>100</v>
      </c>
      <c r="E96" t="s">
        <v>123</v>
      </c>
      <c r="F96" t="s">
        <v>626</v>
      </c>
      <c r="G96" t="s">
        <v>444</v>
      </c>
      <c r="H96" t="s">
        <v>627</v>
      </c>
      <c r="I96" t="s">
        <v>150</v>
      </c>
      <c r="J96" t="s">
        <v>631</v>
      </c>
      <c r="K96" s="77">
        <v>2.64</v>
      </c>
      <c r="L96" t="s">
        <v>102</v>
      </c>
      <c r="M96" s="78">
        <v>5.5500000000000001E-2</v>
      </c>
      <c r="N96" s="78">
        <v>6.4899999999999999E-2</v>
      </c>
      <c r="O96" s="77">
        <v>425000</v>
      </c>
      <c r="P96" s="77">
        <v>97.66</v>
      </c>
      <c r="Q96" s="77">
        <v>0</v>
      </c>
      <c r="R96" s="77">
        <v>415.05500000000001</v>
      </c>
      <c r="S96" s="78">
        <v>2.7000000000000001E-3</v>
      </c>
      <c r="T96" s="78">
        <v>1.6799999999999999E-2</v>
      </c>
      <c r="U96" s="78">
        <v>1.8E-3</v>
      </c>
    </row>
    <row r="97" spans="2:21">
      <c r="B97" t="s">
        <v>632</v>
      </c>
      <c r="C97" t="s">
        <v>633</v>
      </c>
      <c r="D97" t="s">
        <v>100</v>
      </c>
      <c r="E97" t="s">
        <v>123</v>
      </c>
      <c r="F97" t="s">
        <v>634</v>
      </c>
      <c r="G97" t="s">
        <v>587</v>
      </c>
      <c r="H97" t="s">
        <v>221</v>
      </c>
      <c r="I97" t="s">
        <v>635</v>
      </c>
      <c r="J97" t="s">
        <v>636</v>
      </c>
      <c r="K97" s="77">
        <v>3.34</v>
      </c>
      <c r="L97" t="s">
        <v>102</v>
      </c>
      <c r="M97" s="78">
        <v>6.0499999999999998E-2</v>
      </c>
      <c r="N97" s="78">
        <v>5.8799999999999998E-2</v>
      </c>
      <c r="O97" s="77">
        <v>347000</v>
      </c>
      <c r="P97" s="77">
        <v>102.3</v>
      </c>
      <c r="Q97" s="77">
        <v>0</v>
      </c>
      <c r="R97" s="77">
        <v>354.98099999999999</v>
      </c>
      <c r="S97" s="78">
        <v>1.6000000000000001E-3</v>
      </c>
      <c r="T97" s="78">
        <v>1.44E-2</v>
      </c>
      <c r="U97" s="78">
        <v>1.5E-3</v>
      </c>
    </row>
    <row r="98" spans="2:21">
      <c r="B98" s="79" t="s">
        <v>312</v>
      </c>
      <c r="C98" s="16"/>
      <c r="D98" s="16"/>
      <c r="E98" s="16"/>
      <c r="F98" s="16"/>
      <c r="K98" s="81">
        <v>2.29</v>
      </c>
      <c r="N98" s="80">
        <v>7.0099999999999996E-2</v>
      </c>
      <c r="O98" s="81">
        <v>1332515.6200000001</v>
      </c>
      <c r="Q98" s="81">
        <v>8.3512900000000005</v>
      </c>
      <c r="R98" s="81">
        <v>1276.729258226</v>
      </c>
      <c r="T98" s="80">
        <v>5.1799999999999999E-2</v>
      </c>
      <c r="U98" s="80">
        <v>5.4000000000000003E-3</v>
      </c>
    </row>
    <row r="99" spans="2:21">
      <c r="B99" t="s">
        <v>637</v>
      </c>
      <c r="C99" t="s">
        <v>638</v>
      </c>
      <c r="D99" t="s">
        <v>100</v>
      </c>
      <c r="E99" t="s">
        <v>123</v>
      </c>
      <c r="F99" t="s">
        <v>639</v>
      </c>
      <c r="G99" t="s">
        <v>640</v>
      </c>
      <c r="H99" t="s">
        <v>384</v>
      </c>
      <c r="I99" t="s">
        <v>207</v>
      </c>
      <c r="J99" t="s">
        <v>641</v>
      </c>
      <c r="K99" s="77">
        <v>1</v>
      </c>
      <c r="L99" t="s">
        <v>102</v>
      </c>
      <c r="M99" s="78">
        <v>3.49E-2</v>
      </c>
      <c r="N99" s="78">
        <v>5.6500000000000002E-2</v>
      </c>
      <c r="O99" s="77">
        <v>534562.22</v>
      </c>
      <c r="P99" s="77">
        <v>99.2</v>
      </c>
      <c r="Q99" s="77">
        <v>0</v>
      </c>
      <c r="R99" s="77">
        <v>530.28572224000004</v>
      </c>
      <c r="S99" s="78">
        <v>8.0000000000000004E-4</v>
      </c>
      <c r="T99" s="78">
        <v>2.1499999999999998E-2</v>
      </c>
      <c r="U99" s="78">
        <v>2.2000000000000001E-3</v>
      </c>
    </row>
    <row r="100" spans="2:21">
      <c r="B100" t="s">
        <v>642</v>
      </c>
      <c r="C100" t="s">
        <v>643</v>
      </c>
      <c r="D100" t="s">
        <v>100</v>
      </c>
      <c r="E100" t="s">
        <v>123</v>
      </c>
      <c r="F100" t="s">
        <v>644</v>
      </c>
      <c r="G100" t="s">
        <v>129</v>
      </c>
      <c r="H100" t="s">
        <v>424</v>
      </c>
      <c r="I100" t="s">
        <v>207</v>
      </c>
      <c r="J100" t="s">
        <v>645</v>
      </c>
      <c r="K100" s="77">
        <v>1.47</v>
      </c>
      <c r="L100" t="s">
        <v>102</v>
      </c>
      <c r="M100" s="78">
        <v>3.3700000000000001E-2</v>
      </c>
      <c r="N100" s="78">
        <v>5.7599999999999998E-2</v>
      </c>
      <c r="O100" s="77">
        <v>15500</v>
      </c>
      <c r="P100" s="77">
        <v>99.6</v>
      </c>
      <c r="Q100" s="77">
        <v>8.3512900000000005</v>
      </c>
      <c r="R100" s="77">
        <v>23.789290000000001</v>
      </c>
      <c r="S100" s="78">
        <v>1E-4</v>
      </c>
      <c r="T100" s="78">
        <v>1E-3</v>
      </c>
      <c r="U100" s="78">
        <v>1E-4</v>
      </c>
    </row>
    <row r="101" spans="2:21">
      <c r="B101" t="s">
        <v>646</v>
      </c>
      <c r="C101" t="s">
        <v>647</v>
      </c>
      <c r="D101" t="s">
        <v>100</v>
      </c>
      <c r="E101" t="s">
        <v>123</v>
      </c>
      <c r="F101" t="s">
        <v>648</v>
      </c>
      <c r="G101" t="s">
        <v>383</v>
      </c>
      <c r="H101" t="s">
        <v>429</v>
      </c>
      <c r="I101" t="s">
        <v>150</v>
      </c>
      <c r="J101" t="s">
        <v>649</v>
      </c>
      <c r="K101" s="77">
        <v>3.38</v>
      </c>
      <c r="L101" t="s">
        <v>102</v>
      </c>
      <c r="M101" s="78">
        <v>4.2999999999999997E-2</v>
      </c>
      <c r="N101" s="78">
        <v>9.3600000000000003E-2</v>
      </c>
      <c r="O101" s="77">
        <v>309797.19</v>
      </c>
      <c r="P101" s="77">
        <v>85.95</v>
      </c>
      <c r="Q101" s="77">
        <v>0</v>
      </c>
      <c r="R101" s="77">
        <v>266.27068480499997</v>
      </c>
      <c r="S101" s="78">
        <v>2.9999999999999997E-4</v>
      </c>
      <c r="T101" s="78">
        <v>1.0800000000000001E-2</v>
      </c>
      <c r="U101" s="78">
        <v>1.1000000000000001E-3</v>
      </c>
    </row>
    <row r="102" spans="2:21">
      <c r="B102" t="s">
        <v>650</v>
      </c>
      <c r="C102" t="s">
        <v>651</v>
      </c>
      <c r="D102" t="s">
        <v>100</v>
      </c>
      <c r="E102" t="s">
        <v>123</v>
      </c>
      <c r="F102" t="s">
        <v>561</v>
      </c>
      <c r="G102" t="s">
        <v>357</v>
      </c>
      <c r="H102" t="s">
        <v>453</v>
      </c>
      <c r="I102" t="s">
        <v>207</v>
      </c>
      <c r="J102" t="s">
        <v>652</v>
      </c>
      <c r="K102" s="77">
        <v>0.97</v>
      </c>
      <c r="L102" t="s">
        <v>102</v>
      </c>
      <c r="M102" s="78">
        <v>4.7E-2</v>
      </c>
      <c r="N102" s="78">
        <v>5.67E-2</v>
      </c>
      <c r="O102" s="77">
        <v>13800</v>
      </c>
      <c r="P102" s="77">
        <v>99.7</v>
      </c>
      <c r="Q102" s="77">
        <v>0</v>
      </c>
      <c r="R102" s="77">
        <v>13.758599999999999</v>
      </c>
      <c r="S102" s="78">
        <v>0</v>
      </c>
      <c r="T102" s="78">
        <v>5.9999999999999995E-4</v>
      </c>
      <c r="U102" s="78">
        <v>1E-4</v>
      </c>
    </row>
    <row r="103" spans="2:21">
      <c r="B103" t="s">
        <v>653</v>
      </c>
      <c r="C103" t="s">
        <v>654</v>
      </c>
      <c r="D103" t="s">
        <v>100</v>
      </c>
      <c r="E103" t="s">
        <v>123</v>
      </c>
      <c r="F103" t="s">
        <v>571</v>
      </c>
      <c r="G103" t="s">
        <v>557</v>
      </c>
      <c r="H103" t="s">
        <v>453</v>
      </c>
      <c r="I103" t="s">
        <v>207</v>
      </c>
      <c r="J103" t="s">
        <v>473</v>
      </c>
      <c r="K103" s="77">
        <v>1.7</v>
      </c>
      <c r="L103" t="s">
        <v>102</v>
      </c>
      <c r="M103" s="78">
        <v>5.6000000000000001E-2</v>
      </c>
      <c r="N103" s="78">
        <v>5.0999999999999997E-2</v>
      </c>
      <c r="O103" s="77">
        <v>11490.6</v>
      </c>
      <c r="P103" s="77">
        <v>106.3</v>
      </c>
      <c r="Q103" s="77">
        <v>0</v>
      </c>
      <c r="R103" s="77">
        <v>12.2145078</v>
      </c>
      <c r="S103" s="78">
        <v>1E-4</v>
      </c>
      <c r="T103" s="78">
        <v>5.0000000000000001E-4</v>
      </c>
      <c r="U103" s="78">
        <v>1E-4</v>
      </c>
    </row>
    <row r="104" spans="2:21">
      <c r="B104" t="s">
        <v>655</v>
      </c>
      <c r="C104" t="s">
        <v>656</v>
      </c>
      <c r="D104" t="s">
        <v>100</v>
      </c>
      <c r="E104" t="s">
        <v>123</v>
      </c>
      <c r="F104" t="s">
        <v>657</v>
      </c>
      <c r="G104" t="s">
        <v>640</v>
      </c>
      <c r="H104" t="s">
        <v>445</v>
      </c>
      <c r="I104" t="s">
        <v>150</v>
      </c>
      <c r="J104" t="s">
        <v>658</v>
      </c>
      <c r="K104" s="77">
        <v>3.3</v>
      </c>
      <c r="L104" t="s">
        <v>102</v>
      </c>
      <c r="M104" s="78">
        <v>4.6899999999999997E-2</v>
      </c>
      <c r="N104" s="78">
        <v>7.3999999999999996E-2</v>
      </c>
      <c r="O104" s="77">
        <v>447365.61</v>
      </c>
      <c r="P104" s="77">
        <v>96.21</v>
      </c>
      <c r="Q104" s="77">
        <v>0</v>
      </c>
      <c r="R104" s="77">
        <v>430.41045338100002</v>
      </c>
      <c r="S104" s="78">
        <v>2.9999999999999997E-4</v>
      </c>
      <c r="T104" s="78">
        <v>1.7500000000000002E-2</v>
      </c>
      <c r="U104" s="78">
        <v>1.8E-3</v>
      </c>
    </row>
    <row r="105" spans="2:21">
      <c r="B105" s="79" t="s">
        <v>659</v>
      </c>
      <c r="C105" s="16"/>
      <c r="D105" s="16"/>
      <c r="E105" s="16"/>
      <c r="F105" s="16"/>
      <c r="K105" s="81">
        <v>0</v>
      </c>
      <c r="N105" s="80">
        <v>0</v>
      </c>
      <c r="O105" s="81">
        <v>0</v>
      </c>
      <c r="Q105" s="81">
        <v>0</v>
      </c>
      <c r="R105" s="81">
        <v>0</v>
      </c>
      <c r="T105" s="80">
        <v>0</v>
      </c>
      <c r="U105" s="80">
        <v>0</v>
      </c>
    </row>
    <row r="106" spans="2:21">
      <c r="B106" t="s">
        <v>221</v>
      </c>
      <c r="C106" t="s">
        <v>221</v>
      </c>
      <c r="D106" s="16"/>
      <c r="E106" s="16"/>
      <c r="F106" s="16"/>
      <c r="G106" t="s">
        <v>221</v>
      </c>
      <c r="H106" t="s">
        <v>221</v>
      </c>
      <c r="K106" s="77">
        <v>0</v>
      </c>
      <c r="L106" t="s">
        <v>221</v>
      </c>
      <c r="M106" s="78">
        <v>0</v>
      </c>
      <c r="N106" s="78">
        <v>0</v>
      </c>
      <c r="O106" s="77">
        <v>0</v>
      </c>
      <c r="P106" s="77">
        <v>0</v>
      </c>
      <c r="R106" s="77">
        <v>0</v>
      </c>
      <c r="S106" s="78">
        <v>0</v>
      </c>
      <c r="T106" s="78">
        <v>0</v>
      </c>
      <c r="U106" s="78">
        <v>0</v>
      </c>
    </row>
    <row r="107" spans="2:21">
      <c r="B107" s="79" t="s">
        <v>226</v>
      </c>
      <c r="C107" s="16"/>
      <c r="D107" s="16"/>
      <c r="E107" s="16"/>
      <c r="F107" s="16"/>
      <c r="K107" s="81">
        <v>3.98</v>
      </c>
      <c r="N107" s="80">
        <v>6.1699999999999998E-2</v>
      </c>
      <c r="O107" s="81">
        <v>195000</v>
      </c>
      <c r="Q107" s="81">
        <v>0</v>
      </c>
      <c r="R107" s="81">
        <v>709.99528772250005</v>
      </c>
      <c r="T107" s="80">
        <v>2.8799999999999999E-2</v>
      </c>
      <c r="U107" s="80">
        <v>3.0000000000000001E-3</v>
      </c>
    </row>
    <row r="108" spans="2:21">
      <c r="B108" s="79" t="s">
        <v>313</v>
      </c>
      <c r="C108" s="16"/>
      <c r="D108" s="16"/>
      <c r="E108" s="16"/>
      <c r="F108" s="16"/>
      <c r="K108" s="81">
        <v>3.63</v>
      </c>
      <c r="N108" s="80">
        <v>6.2899999999999998E-2</v>
      </c>
      <c r="O108" s="81">
        <v>126000</v>
      </c>
      <c r="Q108" s="81">
        <v>0</v>
      </c>
      <c r="R108" s="81">
        <v>476.38916734499998</v>
      </c>
      <c r="T108" s="80">
        <v>1.9300000000000001E-2</v>
      </c>
      <c r="U108" s="80">
        <v>2E-3</v>
      </c>
    </row>
    <row r="109" spans="2:21">
      <c r="B109" t="s">
        <v>660</v>
      </c>
      <c r="C109" t="s">
        <v>661</v>
      </c>
      <c r="D109" t="s">
        <v>662</v>
      </c>
      <c r="E109" t="s">
        <v>352</v>
      </c>
      <c r="F109" t="s">
        <v>663</v>
      </c>
      <c r="G109" t="s">
        <v>664</v>
      </c>
      <c r="H109" t="s">
        <v>665</v>
      </c>
      <c r="I109" t="s">
        <v>666</v>
      </c>
      <c r="J109" t="s">
        <v>667</v>
      </c>
      <c r="K109" s="77">
        <v>3.63</v>
      </c>
      <c r="L109" t="s">
        <v>106</v>
      </c>
      <c r="M109" s="78">
        <v>6.7500000000000004E-2</v>
      </c>
      <c r="N109" s="78">
        <v>6.2899999999999998E-2</v>
      </c>
      <c r="O109" s="77">
        <v>126000</v>
      </c>
      <c r="P109" s="77">
        <v>104.24225</v>
      </c>
      <c r="Q109" s="77">
        <v>0</v>
      </c>
      <c r="R109" s="77">
        <v>476.38916734499998</v>
      </c>
      <c r="S109" s="78">
        <v>1E-4</v>
      </c>
      <c r="T109" s="78">
        <v>1.9300000000000001E-2</v>
      </c>
      <c r="U109" s="78">
        <v>2E-3</v>
      </c>
    </row>
    <row r="110" spans="2:21">
      <c r="B110" s="79" t="s">
        <v>314</v>
      </c>
      <c r="C110" s="16"/>
      <c r="D110" s="16"/>
      <c r="E110" s="16"/>
      <c r="F110" s="16"/>
      <c r="K110" s="81">
        <v>4.7</v>
      </c>
      <c r="N110" s="80">
        <v>5.9299999999999999E-2</v>
      </c>
      <c r="O110" s="81">
        <v>69000</v>
      </c>
      <c r="Q110" s="81">
        <v>0</v>
      </c>
      <c r="R110" s="81">
        <v>233.60612037749999</v>
      </c>
      <c r="T110" s="80">
        <v>9.4999999999999998E-3</v>
      </c>
      <c r="U110" s="80">
        <v>1E-3</v>
      </c>
    </row>
    <row r="111" spans="2:21">
      <c r="B111" t="s">
        <v>668</v>
      </c>
      <c r="C111" t="s">
        <v>669</v>
      </c>
      <c r="D111" t="s">
        <v>123</v>
      </c>
      <c r="E111" t="s">
        <v>352</v>
      </c>
      <c r="F111" t="s">
        <v>670</v>
      </c>
      <c r="G111" t="s">
        <v>671</v>
      </c>
      <c r="H111" t="s">
        <v>672</v>
      </c>
      <c r="I111" t="s">
        <v>666</v>
      </c>
      <c r="J111" t="s">
        <v>673</v>
      </c>
      <c r="K111" s="77">
        <v>4.7</v>
      </c>
      <c r="L111" t="s">
        <v>106</v>
      </c>
      <c r="M111" s="78">
        <v>4.1300000000000003E-2</v>
      </c>
      <c r="N111" s="78">
        <v>5.9299999999999999E-2</v>
      </c>
      <c r="O111" s="77">
        <v>69000</v>
      </c>
      <c r="P111" s="77">
        <v>93.344250000000002</v>
      </c>
      <c r="Q111" s="77">
        <v>0</v>
      </c>
      <c r="R111" s="77">
        <v>233.60612037749999</v>
      </c>
      <c r="S111" s="78">
        <v>1E-4</v>
      </c>
      <c r="T111" s="78">
        <v>9.4999999999999998E-3</v>
      </c>
      <c r="U111" s="78">
        <v>1E-3</v>
      </c>
    </row>
    <row r="112" spans="2:21">
      <c r="B112" t="s">
        <v>228</v>
      </c>
      <c r="C112" s="16"/>
      <c r="D112" s="16"/>
      <c r="E112" s="16"/>
      <c r="F112" s="16"/>
    </row>
    <row r="113" spans="2:6">
      <c r="B113" t="s">
        <v>307</v>
      </c>
      <c r="C113" s="16"/>
      <c r="D113" s="16"/>
      <c r="E113" s="16"/>
      <c r="F113" s="16"/>
    </row>
    <row r="114" spans="2:6">
      <c r="B114" t="s">
        <v>308</v>
      </c>
      <c r="C114" s="16"/>
      <c r="D114" s="16"/>
      <c r="E114" s="16"/>
      <c r="F114" s="16"/>
    </row>
    <row r="115" spans="2:6">
      <c r="B115" t="s">
        <v>309</v>
      </c>
      <c r="C115" s="16"/>
      <c r="D115" s="16"/>
      <c r="E115" s="16"/>
      <c r="F115" s="16"/>
    </row>
    <row r="116" spans="2:6">
      <c r="B116" t="s">
        <v>310</v>
      </c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556052.06999999995</v>
      </c>
      <c r="J11" s="7"/>
      <c r="K11" s="75">
        <v>1.2842499999999999</v>
      </c>
      <c r="L11" s="75">
        <v>10970.927949086001</v>
      </c>
      <c r="M11" s="7"/>
      <c r="N11" s="76">
        <v>1</v>
      </c>
      <c r="O11" s="76">
        <v>4.6300000000000001E-2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527233.87</v>
      </c>
      <c r="K12" s="81">
        <v>0.65305000000000002</v>
      </c>
      <c r="L12" s="81">
        <v>8934.3041959999991</v>
      </c>
      <c r="N12" s="80">
        <v>0.81440000000000001</v>
      </c>
      <c r="O12" s="80">
        <v>3.7699999999999997E-2</v>
      </c>
    </row>
    <row r="13" spans="2:62">
      <c r="B13" s="79" t="s">
        <v>674</v>
      </c>
      <c r="E13" s="16"/>
      <c r="F13" s="16"/>
      <c r="G13" s="16"/>
      <c r="I13" s="81">
        <v>203603.20000000001</v>
      </c>
      <c r="K13" s="81">
        <v>0.65305000000000002</v>
      </c>
      <c r="L13" s="81">
        <v>7047.2327400000004</v>
      </c>
      <c r="N13" s="80">
        <v>0.64239999999999997</v>
      </c>
      <c r="O13" s="80">
        <v>2.9700000000000001E-2</v>
      </c>
    </row>
    <row r="14" spans="2:62">
      <c r="B14" t="s">
        <v>675</v>
      </c>
      <c r="C14" t="s">
        <v>676</v>
      </c>
      <c r="D14" t="s">
        <v>100</v>
      </c>
      <c r="E14" t="s">
        <v>123</v>
      </c>
      <c r="F14" t="s">
        <v>615</v>
      </c>
      <c r="G14" t="s">
        <v>357</v>
      </c>
      <c r="H14" t="s">
        <v>102</v>
      </c>
      <c r="I14" s="77">
        <v>4574</v>
      </c>
      <c r="J14" s="77">
        <v>2400</v>
      </c>
      <c r="K14" s="77">
        <v>0</v>
      </c>
      <c r="L14" s="77">
        <v>109.776</v>
      </c>
      <c r="M14" s="78">
        <v>0</v>
      </c>
      <c r="N14" s="78">
        <v>0.01</v>
      </c>
      <c r="O14" s="78">
        <v>5.0000000000000001E-4</v>
      </c>
    </row>
    <row r="15" spans="2:62">
      <c r="B15" t="s">
        <v>677</v>
      </c>
      <c r="C15" t="s">
        <v>678</v>
      </c>
      <c r="D15" t="s">
        <v>100</v>
      </c>
      <c r="E15" t="s">
        <v>123</v>
      </c>
      <c r="F15" t="s">
        <v>679</v>
      </c>
      <c r="G15" t="s">
        <v>587</v>
      </c>
      <c r="H15" t="s">
        <v>102</v>
      </c>
      <c r="I15" s="77">
        <v>676</v>
      </c>
      <c r="J15" s="77">
        <v>27680</v>
      </c>
      <c r="K15" s="77">
        <v>0</v>
      </c>
      <c r="L15" s="77">
        <v>187.11680000000001</v>
      </c>
      <c r="M15" s="78">
        <v>0</v>
      </c>
      <c r="N15" s="78">
        <v>1.7100000000000001E-2</v>
      </c>
      <c r="O15" s="78">
        <v>8.0000000000000004E-4</v>
      </c>
    </row>
    <row r="16" spans="2:62">
      <c r="B16" t="s">
        <v>680</v>
      </c>
      <c r="C16" t="s">
        <v>681</v>
      </c>
      <c r="D16" t="s">
        <v>100</v>
      </c>
      <c r="E16" t="s">
        <v>123</v>
      </c>
      <c r="F16" t="s">
        <v>586</v>
      </c>
      <c r="G16" t="s">
        <v>587</v>
      </c>
      <c r="H16" t="s">
        <v>102</v>
      </c>
      <c r="I16" s="77">
        <v>9865.2000000000007</v>
      </c>
      <c r="J16" s="77">
        <v>7120</v>
      </c>
      <c r="K16" s="77">
        <v>0</v>
      </c>
      <c r="L16" s="77">
        <v>702.40224000000001</v>
      </c>
      <c r="M16" s="78">
        <v>1E-4</v>
      </c>
      <c r="N16" s="78">
        <v>6.4000000000000001E-2</v>
      </c>
      <c r="O16" s="78">
        <v>3.0000000000000001E-3</v>
      </c>
    </row>
    <row r="17" spans="2:15">
      <c r="B17" t="s">
        <v>682</v>
      </c>
      <c r="C17" t="s">
        <v>683</v>
      </c>
      <c r="D17" t="s">
        <v>100</v>
      </c>
      <c r="E17" t="s">
        <v>123</v>
      </c>
      <c r="F17" t="s">
        <v>591</v>
      </c>
      <c r="G17" t="s">
        <v>587</v>
      </c>
      <c r="H17" t="s">
        <v>102</v>
      </c>
      <c r="I17" s="77">
        <v>1488</v>
      </c>
      <c r="J17" s="77">
        <v>1336</v>
      </c>
      <c r="K17" s="77">
        <v>0</v>
      </c>
      <c r="L17" s="77">
        <v>19.87968</v>
      </c>
      <c r="M17" s="78">
        <v>0</v>
      </c>
      <c r="N17" s="78">
        <v>1.8E-3</v>
      </c>
      <c r="O17" s="78">
        <v>1E-4</v>
      </c>
    </row>
    <row r="18" spans="2:15">
      <c r="B18" t="s">
        <v>684</v>
      </c>
      <c r="C18" t="s">
        <v>685</v>
      </c>
      <c r="D18" t="s">
        <v>100</v>
      </c>
      <c r="E18" t="s">
        <v>123</v>
      </c>
      <c r="F18" t="s">
        <v>686</v>
      </c>
      <c r="G18" t="s">
        <v>552</v>
      </c>
      <c r="H18" t="s">
        <v>102</v>
      </c>
      <c r="I18" s="77">
        <v>8139</v>
      </c>
      <c r="J18" s="77">
        <v>3807</v>
      </c>
      <c r="K18" s="77">
        <v>0</v>
      </c>
      <c r="L18" s="77">
        <v>309.85172999999998</v>
      </c>
      <c r="M18" s="78">
        <v>0</v>
      </c>
      <c r="N18" s="78">
        <v>2.8199999999999999E-2</v>
      </c>
      <c r="O18" s="78">
        <v>1.2999999999999999E-3</v>
      </c>
    </row>
    <row r="19" spans="2:15">
      <c r="B19" t="s">
        <v>687</v>
      </c>
      <c r="C19" t="s">
        <v>688</v>
      </c>
      <c r="D19" t="s">
        <v>100</v>
      </c>
      <c r="E19" t="s">
        <v>123</v>
      </c>
      <c r="F19" t="s">
        <v>523</v>
      </c>
      <c r="G19" t="s">
        <v>524</v>
      </c>
      <c r="H19" t="s">
        <v>102</v>
      </c>
      <c r="I19" s="77">
        <v>361</v>
      </c>
      <c r="J19" s="77">
        <v>77500</v>
      </c>
      <c r="K19" s="77">
        <v>0.65305000000000002</v>
      </c>
      <c r="L19" s="77">
        <v>280.42804999999998</v>
      </c>
      <c r="M19" s="78">
        <v>0</v>
      </c>
      <c r="N19" s="78">
        <v>2.5600000000000001E-2</v>
      </c>
      <c r="O19" s="78">
        <v>1.1999999999999999E-3</v>
      </c>
    </row>
    <row r="20" spans="2:15">
      <c r="B20" t="s">
        <v>689</v>
      </c>
      <c r="C20" t="s">
        <v>690</v>
      </c>
      <c r="D20" t="s">
        <v>100</v>
      </c>
      <c r="E20" t="s">
        <v>123</v>
      </c>
      <c r="F20" t="s">
        <v>691</v>
      </c>
      <c r="G20" t="s">
        <v>318</v>
      </c>
      <c r="H20" t="s">
        <v>102</v>
      </c>
      <c r="I20" s="77">
        <v>2604</v>
      </c>
      <c r="J20" s="77">
        <v>14990</v>
      </c>
      <c r="K20" s="77">
        <v>0</v>
      </c>
      <c r="L20" s="77">
        <v>390.33960000000002</v>
      </c>
      <c r="M20" s="78">
        <v>0</v>
      </c>
      <c r="N20" s="78">
        <v>3.56E-2</v>
      </c>
      <c r="O20" s="78">
        <v>1.6000000000000001E-3</v>
      </c>
    </row>
    <row r="21" spans="2:15">
      <c r="B21" t="s">
        <v>692</v>
      </c>
      <c r="C21" t="s">
        <v>693</v>
      </c>
      <c r="D21" t="s">
        <v>100</v>
      </c>
      <c r="E21" t="s">
        <v>123</v>
      </c>
      <c r="F21" t="s">
        <v>694</v>
      </c>
      <c r="G21" t="s">
        <v>318</v>
      </c>
      <c r="H21" t="s">
        <v>102</v>
      </c>
      <c r="I21" s="77">
        <v>20287</v>
      </c>
      <c r="J21" s="77">
        <v>1835</v>
      </c>
      <c r="K21" s="77">
        <v>0</v>
      </c>
      <c r="L21" s="77">
        <v>372.26645000000002</v>
      </c>
      <c r="M21" s="78">
        <v>0</v>
      </c>
      <c r="N21" s="78">
        <v>3.39E-2</v>
      </c>
      <c r="O21" s="78">
        <v>1.6000000000000001E-3</v>
      </c>
    </row>
    <row r="22" spans="2:15">
      <c r="B22" t="s">
        <v>695</v>
      </c>
      <c r="C22" t="s">
        <v>696</v>
      </c>
      <c r="D22" t="s">
        <v>100</v>
      </c>
      <c r="E22" t="s">
        <v>123</v>
      </c>
      <c r="F22" t="s">
        <v>322</v>
      </c>
      <c r="G22" t="s">
        <v>318</v>
      </c>
      <c r="H22" t="s">
        <v>102</v>
      </c>
      <c r="I22" s="77">
        <v>27819</v>
      </c>
      <c r="J22" s="77">
        <v>2950</v>
      </c>
      <c r="K22" s="77">
        <v>0</v>
      </c>
      <c r="L22" s="77">
        <v>820.66049999999996</v>
      </c>
      <c r="M22" s="78">
        <v>0</v>
      </c>
      <c r="N22" s="78">
        <v>7.4800000000000005E-2</v>
      </c>
      <c r="O22" s="78">
        <v>3.5000000000000001E-3</v>
      </c>
    </row>
    <row r="23" spans="2:15">
      <c r="B23" t="s">
        <v>697</v>
      </c>
      <c r="C23" t="s">
        <v>698</v>
      </c>
      <c r="D23" t="s">
        <v>100</v>
      </c>
      <c r="E23" t="s">
        <v>123</v>
      </c>
      <c r="F23" t="s">
        <v>699</v>
      </c>
      <c r="G23" t="s">
        <v>318</v>
      </c>
      <c r="H23" t="s">
        <v>102</v>
      </c>
      <c r="I23" s="77">
        <v>3192</v>
      </c>
      <c r="J23" s="77">
        <v>14260</v>
      </c>
      <c r="K23" s="77">
        <v>0</v>
      </c>
      <c r="L23" s="77">
        <v>455.17919999999998</v>
      </c>
      <c r="M23" s="78">
        <v>0</v>
      </c>
      <c r="N23" s="78">
        <v>4.1500000000000002E-2</v>
      </c>
      <c r="O23" s="78">
        <v>1.9E-3</v>
      </c>
    </row>
    <row r="24" spans="2:15">
      <c r="B24" t="s">
        <v>700</v>
      </c>
      <c r="C24" t="s">
        <v>701</v>
      </c>
      <c r="D24" t="s">
        <v>100</v>
      </c>
      <c r="E24" t="s">
        <v>123</v>
      </c>
      <c r="F24" t="s">
        <v>345</v>
      </c>
      <c r="G24" t="s">
        <v>318</v>
      </c>
      <c r="H24" t="s">
        <v>102</v>
      </c>
      <c r="I24" s="77">
        <v>20417</v>
      </c>
      <c r="J24" s="77">
        <v>3290</v>
      </c>
      <c r="K24" s="77">
        <v>0</v>
      </c>
      <c r="L24" s="77">
        <v>671.71929999999998</v>
      </c>
      <c r="M24" s="78">
        <v>0</v>
      </c>
      <c r="N24" s="78">
        <v>6.1199999999999997E-2</v>
      </c>
      <c r="O24" s="78">
        <v>2.8E-3</v>
      </c>
    </row>
    <row r="25" spans="2:15">
      <c r="B25" t="s">
        <v>702</v>
      </c>
      <c r="C25" t="s">
        <v>703</v>
      </c>
      <c r="D25" t="s">
        <v>100</v>
      </c>
      <c r="E25" t="s">
        <v>123</v>
      </c>
      <c r="F25" t="s">
        <v>571</v>
      </c>
      <c r="G25" t="s">
        <v>557</v>
      </c>
      <c r="H25" t="s">
        <v>102</v>
      </c>
      <c r="I25" s="77">
        <v>82</v>
      </c>
      <c r="J25" s="77">
        <v>91410</v>
      </c>
      <c r="K25" s="77">
        <v>0</v>
      </c>
      <c r="L25" s="77">
        <v>74.956199999999995</v>
      </c>
      <c r="M25" s="78">
        <v>0</v>
      </c>
      <c r="N25" s="78">
        <v>6.7999999999999996E-3</v>
      </c>
      <c r="O25" s="78">
        <v>2.9999999999999997E-4</v>
      </c>
    </row>
    <row r="26" spans="2:15">
      <c r="B26" t="s">
        <v>704</v>
      </c>
      <c r="C26" t="s">
        <v>705</v>
      </c>
      <c r="D26" t="s">
        <v>100</v>
      </c>
      <c r="E26" t="s">
        <v>123</v>
      </c>
      <c r="F26" t="s">
        <v>706</v>
      </c>
      <c r="G26" t="s">
        <v>640</v>
      </c>
      <c r="H26" t="s">
        <v>102</v>
      </c>
      <c r="I26" s="77">
        <v>104</v>
      </c>
      <c r="J26" s="77">
        <v>46450</v>
      </c>
      <c r="K26" s="77">
        <v>0</v>
      </c>
      <c r="L26" s="77">
        <v>48.308</v>
      </c>
      <c r="M26" s="78">
        <v>0</v>
      </c>
      <c r="N26" s="78">
        <v>4.4000000000000003E-3</v>
      </c>
      <c r="O26" s="78">
        <v>2.0000000000000001E-4</v>
      </c>
    </row>
    <row r="27" spans="2:15">
      <c r="B27" t="s">
        <v>707</v>
      </c>
      <c r="C27" t="s">
        <v>708</v>
      </c>
      <c r="D27" t="s">
        <v>100</v>
      </c>
      <c r="E27" t="s">
        <v>123</v>
      </c>
      <c r="F27" t="s">
        <v>537</v>
      </c>
      <c r="G27" t="s">
        <v>423</v>
      </c>
      <c r="H27" t="s">
        <v>102</v>
      </c>
      <c r="I27" s="77">
        <v>19488</v>
      </c>
      <c r="J27" s="77">
        <v>1818</v>
      </c>
      <c r="K27" s="77">
        <v>0</v>
      </c>
      <c r="L27" s="77">
        <v>354.29183999999998</v>
      </c>
      <c r="M27" s="78">
        <v>0</v>
      </c>
      <c r="N27" s="78">
        <v>3.2300000000000002E-2</v>
      </c>
      <c r="O27" s="78">
        <v>1.5E-3</v>
      </c>
    </row>
    <row r="28" spans="2:15">
      <c r="B28" t="s">
        <v>709</v>
      </c>
      <c r="C28" t="s">
        <v>710</v>
      </c>
      <c r="D28" t="s">
        <v>100</v>
      </c>
      <c r="E28" t="s">
        <v>123</v>
      </c>
      <c r="F28" t="s">
        <v>711</v>
      </c>
      <c r="G28" t="s">
        <v>712</v>
      </c>
      <c r="H28" t="s">
        <v>102</v>
      </c>
      <c r="I28" s="77">
        <v>1710</v>
      </c>
      <c r="J28" s="77">
        <v>11090</v>
      </c>
      <c r="K28" s="77">
        <v>0</v>
      </c>
      <c r="L28" s="77">
        <v>189.63900000000001</v>
      </c>
      <c r="M28" s="78">
        <v>0</v>
      </c>
      <c r="N28" s="78">
        <v>1.7299999999999999E-2</v>
      </c>
      <c r="O28" s="78">
        <v>8.0000000000000004E-4</v>
      </c>
    </row>
    <row r="29" spans="2:15">
      <c r="B29" t="s">
        <v>713</v>
      </c>
      <c r="C29" t="s">
        <v>714</v>
      </c>
      <c r="D29" t="s">
        <v>100</v>
      </c>
      <c r="E29" t="s">
        <v>123</v>
      </c>
      <c r="F29" t="s">
        <v>715</v>
      </c>
      <c r="G29" t="s">
        <v>712</v>
      </c>
      <c r="H29" t="s">
        <v>102</v>
      </c>
      <c r="I29" s="77">
        <v>459</v>
      </c>
      <c r="J29" s="77">
        <v>50140</v>
      </c>
      <c r="K29" s="77">
        <v>0</v>
      </c>
      <c r="L29" s="77">
        <v>230.14259999999999</v>
      </c>
      <c r="M29" s="78">
        <v>0</v>
      </c>
      <c r="N29" s="78">
        <v>2.1000000000000001E-2</v>
      </c>
      <c r="O29" s="78">
        <v>1E-3</v>
      </c>
    </row>
    <row r="30" spans="2:15">
      <c r="B30" t="s">
        <v>716</v>
      </c>
      <c r="C30" t="s">
        <v>717</v>
      </c>
      <c r="D30" t="s">
        <v>100</v>
      </c>
      <c r="E30" t="s">
        <v>123</v>
      </c>
      <c r="F30" t="s">
        <v>518</v>
      </c>
      <c r="G30" t="s">
        <v>519</v>
      </c>
      <c r="H30" t="s">
        <v>102</v>
      </c>
      <c r="I30" s="77">
        <v>407</v>
      </c>
      <c r="J30" s="77">
        <v>6850</v>
      </c>
      <c r="K30" s="77">
        <v>0</v>
      </c>
      <c r="L30" s="77">
        <v>27.8795</v>
      </c>
      <c r="M30" s="78">
        <v>0</v>
      </c>
      <c r="N30" s="78">
        <v>2.5000000000000001E-3</v>
      </c>
      <c r="O30" s="78">
        <v>1E-4</v>
      </c>
    </row>
    <row r="31" spans="2:15">
      <c r="B31" t="s">
        <v>718</v>
      </c>
      <c r="C31" t="s">
        <v>719</v>
      </c>
      <c r="D31" t="s">
        <v>100</v>
      </c>
      <c r="E31" t="s">
        <v>123</v>
      </c>
      <c r="F31" t="s">
        <v>527</v>
      </c>
      <c r="G31" t="s">
        <v>342</v>
      </c>
      <c r="H31" t="s">
        <v>102</v>
      </c>
      <c r="I31" s="77">
        <v>11161</v>
      </c>
      <c r="J31" s="77">
        <v>2000</v>
      </c>
      <c r="K31" s="77">
        <v>0</v>
      </c>
      <c r="L31" s="77">
        <v>223.22</v>
      </c>
      <c r="M31" s="78">
        <v>0</v>
      </c>
      <c r="N31" s="78">
        <v>2.0299999999999999E-2</v>
      </c>
      <c r="O31" s="78">
        <v>8.9999999999999998E-4</v>
      </c>
    </row>
    <row r="32" spans="2:15">
      <c r="B32" t="s">
        <v>720</v>
      </c>
      <c r="C32" t="s">
        <v>721</v>
      </c>
      <c r="D32" t="s">
        <v>100</v>
      </c>
      <c r="E32" t="s">
        <v>123</v>
      </c>
      <c r="F32" t="s">
        <v>428</v>
      </c>
      <c r="G32" t="s">
        <v>342</v>
      </c>
      <c r="H32" t="s">
        <v>102</v>
      </c>
      <c r="I32" s="77">
        <v>747</v>
      </c>
      <c r="J32" s="77">
        <v>37170</v>
      </c>
      <c r="K32" s="77">
        <v>0</v>
      </c>
      <c r="L32" s="77">
        <v>277.65989999999999</v>
      </c>
      <c r="M32" s="78">
        <v>0</v>
      </c>
      <c r="N32" s="78">
        <v>2.53E-2</v>
      </c>
      <c r="O32" s="78">
        <v>1.1999999999999999E-3</v>
      </c>
    </row>
    <row r="33" spans="2:15">
      <c r="B33" t="s">
        <v>722</v>
      </c>
      <c r="C33" t="s">
        <v>723</v>
      </c>
      <c r="D33" t="s">
        <v>100</v>
      </c>
      <c r="E33" t="s">
        <v>123</v>
      </c>
      <c r="F33" t="s">
        <v>402</v>
      </c>
      <c r="G33" t="s">
        <v>342</v>
      </c>
      <c r="H33" t="s">
        <v>102</v>
      </c>
      <c r="I33" s="77">
        <v>15153</v>
      </c>
      <c r="J33" s="77">
        <v>1070</v>
      </c>
      <c r="K33" s="77">
        <v>0</v>
      </c>
      <c r="L33" s="77">
        <v>162.1371</v>
      </c>
      <c r="M33" s="78">
        <v>0</v>
      </c>
      <c r="N33" s="78">
        <v>1.4800000000000001E-2</v>
      </c>
      <c r="O33" s="78">
        <v>6.9999999999999999E-4</v>
      </c>
    </row>
    <row r="34" spans="2:15">
      <c r="B34" t="s">
        <v>724</v>
      </c>
      <c r="C34" t="s">
        <v>725</v>
      </c>
      <c r="D34" t="s">
        <v>100</v>
      </c>
      <c r="E34" t="s">
        <v>123</v>
      </c>
      <c r="F34" t="s">
        <v>406</v>
      </c>
      <c r="G34" t="s">
        <v>342</v>
      </c>
      <c r="H34" t="s">
        <v>102</v>
      </c>
      <c r="I34" s="77">
        <v>534</v>
      </c>
      <c r="J34" s="77">
        <v>28100</v>
      </c>
      <c r="K34" s="77">
        <v>0</v>
      </c>
      <c r="L34" s="77">
        <v>150.054</v>
      </c>
      <c r="M34" s="78">
        <v>0</v>
      </c>
      <c r="N34" s="78">
        <v>1.37E-2</v>
      </c>
      <c r="O34" s="78">
        <v>5.9999999999999995E-4</v>
      </c>
    </row>
    <row r="35" spans="2:15">
      <c r="B35" t="s">
        <v>726</v>
      </c>
      <c r="C35" t="s">
        <v>727</v>
      </c>
      <c r="D35" t="s">
        <v>100</v>
      </c>
      <c r="E35" t="s">
        <v>123</v>
      </c>
      <c r="F35" t="s">
        <v>371</v>
      </c>
      <c r="G35" t="s">
        <v>342</v>
      </c>
      <c r="H35" t="s">
        <v>102</v>
      </c>
      <c r="I35" s="77">
        <v>475</v>
      </c>
      <c r="J35" s="77">
        <v>23780</v>
      </c>
      <c r="K35" s="77">
        <v>0</v>
      </c>
      <c r="L35" s="77">
        <v>112.955</v>
      </c>
      <c r="M35" s="78">
        <v>0</v>
      </c>
      <c r="N35" s="78">
        <v>1.03E-2</v>
      </c>
      <c r="O35" s="78">
        <v>5.0000000000000001E-4</v>
      </c>
    </row>
    <row r="36" spans="2:15">
      <c r="B36" t="s">
        <v>728</v>
      </c>
      <c r="C36" t="s">
        <v>729</v>
      </c>
      <c r="D36" t="s">
        <v>100</v>
      </c>
      <c r="E36" t="s">
        <v>123</v>
      </c>
      <c r="F36" t="s">
        <v>663</v>
      </c>
      <c r="G36" t="s">
        <v>730</v>
      </c>
      <c r="H36" t="s">
        <v>102</v>
      </c>
      <c r="I36" s="77">
        <v>8780</v>
      </c>
      <c r="J36" s="77">
        <v>3815</v>
      </c>
      <c r="K36" s="77">
        <v>0</v>
      </c>
      <c r="L36" s="77">
        <v>334.95699999999999</v>
      </c>
      <c r="M36" s="78">
        <v>0</v>
      </c>
      <c r="N36" s="78">
        <v>3.0499999999999999E-2</v>
      </c>
      <c r="O36" s="78">
        <v>1.4E-3</v>
      </c>
    </row>
    <row r="37" spans="2:15">
      <c r="B37" t="s">
        <v>731</v>
      </c>
      <c r="C37" t="s">
        <v>732</v>
      </c>
      <c r="D37" t="s">
        <v>100</v>
      </c>
      <c r="E37" t="s">
        <v>123</v>
      </c>
      <c r="F37" t="s">
        <v>733</v>
      </c>
      <c r="G37" t="s">
        <v>129</v>
      </c>
      <c r="H37" t="s">
        <v>102</v>
      </c>
      <c r="I37" s="77">
        <v>442</v>
      </c>
      <c r="J37" s="77">
        <v>72500</v>
      </c>
      <c r="K37" s="77">
        <v>0</v>
      </c>
      <c r="L37" s="77">
        <v>320.45</v>
      </c>
      <c r="M37" s="78">
        <v>0</v>
      </c>
      <c r="N37" s="78">
        <v>2.92E-2</v>
      </c>
      <c r="O37" s="78">
        <v>1.4E-3</v>
      </c>
    </row>
    <row r="38" spans="2:15">
      <c r="B38" t="s">
        <v>734</v>
      </c>
      <c r="C38" t="s">
        <v>735</v>
      </c>
      <c r="D38" t="s">
        <v>100</v>
      </c>
      <c r="E38" t="s">
        <v>123</v>
      </c>
      <c r="F38" t="s">
        <v>547</v>
      </c>
      <c r="G38" t="s">
        <v>132</v>
      </c>
      <c r="H38" t="s">
        <v>102</v>
      </c>
      <c r="I38" s="77">
        <v>44639</v>
      </c>
      <c r="J38" s="77">
        <v>495</v>
      </c>
      <c r="K38" s="77">
        <v>0</v>
      </c>
      <c r="L38" s="77">
        <v>220.96305000000001</v>
      </c>
      <c r="M38" s="78">
        <v>0</v>
      </c>
      <c r="N38" s="78">
        <v>2.01E-2</v>
      </c>
      <c r="O38" s="78">
        <v>8.9999999999999998E-4</v>
      </c>
    </row>
    <row r="39" spans="2:15">
      <c r="B39" s="79" t="s">
        <v>736</v>
      </c>
      <c r="E39" s="16"/>
      <c r="F39" s="16"/>
      <c r="G39" s="16"/>
      <c r="I39" s="81">
        <v>118257.77</v>
      </c>
      <c r="K39" s="81">
        <v>0</v>
      </c>
      <c r="L39" s="81">
        <v>1519.9883359999999</v>
      </c>
      <c r="N39" s="80">
        <v>0.13850000000000001</v>
      </c>
      <c r="O39" s="80">
        <v>6.4000000000000003E-3</v>
      </c>
    </row>
    <row r="40" spans="2:15">
      <c r="B40" t="s">
        <v>737</v>
      </c>
      <c r="C40" t="s">
        <v>738</v>
      </c>
      <c r="D40" t="s">
        <v>100</v>
      </c>
      <c r="E40" t="s">
        <v>123</v>
      </c>
      <c r="F40" t="s">
        <v>561</v>
      </c>
      <c r="G40" t="s">
        <v>357</v>
      </c>
      <c r="H40" t="s">
        <v>102</v>
      </c>
      <c r="I40" s="77">
        <v>41712</v>
      </c>
      <c r="J40" s="77">
        <v>124</v>
      </c>
      <c r="K40" s="77">
        <v>0</v>
      </c>
      <c r="L40" s="77">
        <v>51.722880000000004</v>
      </c>
      <c r="M40" s="78">
        <v>0</v>
      </c>
      <c r="N40" s="78">
        <v>4.7000000000000002E-3</v>
      </c>
      <c r="O40" s="78">
        <v>2.0000000000000001E-4</v>
      </c>
    </row>
    <row r="41" spans="2:15">
      <c r="B41" t="s">
        <v>739</v>
      </c>
      <c r="C41" t="s">
        <v>740</v>
      </c>
      <c r="D41" t="s">
        <v>100</v>
      </c>
      <c r="E41" t="s">
        <v>123</v>
      </c>
      <c r="F41" t="s">
        <v>741</v>
      </c>
      <c r="G41" t="s">
        <v>552</v>
      </c>
      <c r="H41" t="s">
        <v>102</v>
      </c>
      <c r="I41" s="77">
        <v>1460</v>
      </c>
      <c r="J41" s="77">
        <v>5850</v>
      </c>
      <c r="K41" s="77">
        <v>0</v>
      </c>
      <c r="L41" s="77">
        <v>85.41</v>
      </c>
      <c r="M41" s="78">
        <v>0</v>
      </c>
      <c r="N41" s="78">
        <v>7.7999999999999996E-3</v>
      </c>
      <c r="O41" s="78">
        <v>4.0000000000000002E-4</v>
      </c>
    </row>
    <row r="42" spans="2:15">
      <c r="B42" t="s">
        <v>742</v>
      </c>
      <c r="C42" t="s">
        <v>743</v>
      </c>
      <c r="D42" t="s">
        <v>100</v>
      </c>
      <c r="E42" t="s">
        <v>123</v>
      </c>
      <c r="F42" t="s">
        <v>744</v>
      </c>
      <c r="G42" t="s">
        <v>444</v>
      </c>
      <c r="H42" t="s">
        <v>102</v>
      </c>
      <c r="I42" s="77">
        <v>25490</v>
      </c>
      <c r="J42" s="77">
        <v>1040</v>
      </c>
      <c r="K42" s="77">
        <v>0</v>
      </c>
      <c r="L42" s="77">
        <v>265.096</v>
      </c>
      <c r="M42" s="78">
        <v>1E-4</v>
      </c>
      <c r="N42" s="78">
        <v>2.4199999999999999E-2</v>
      </c>
      <c r="O42" s="78">
        <v>1.1000000000000001E-3</v>
      </c>
    </row>
    <row r="43" spans="2:15">
      <c r="B43" t="s">
        <v>745</v>
      </c>
      <c r="C43" t="s">
        <v>746</v>
      </c>
      <c r="D43" t="s">
        <v>100</v>
      </c>
      <c r="E43" t="s">
        <v>123</v>
      </c>
      <c r="F43" t="s">
        <v>599</v>
      </c>
      <c r="G43" t="s">
        <v>444</v>
      </c>
      <c r="H43" t="s">
        <v>102</v>
      </c>
      <c r="I43" s="77">
        <v>36</v>
      </c>
      <c r="J43" s="77">
        <v>19150</v>
      </c>
      <c r="K43" s="77">
        <v>0</v>
      </c>
      <c r="L43" s="77">
        <v>6.8940000000000001</v>
      </c>
      <c r="M43" s="78">
        <v>0</v>
      </c>
      <c r="N43" s="78">
        <v>5.9999999999999995E-4</v>
      </c>
      <c r="O43" s="78">
        <v>0</v>
      </c>
    </row>
    <row r="44" spans="2:15">
      <c r="B44" t="s">
        <v>747</v>
      </c>
      <c r="C44" t="s">
        <v>748</v>
      </c>
      <c r="D44" t="s">
        <v>100</v>
      </c>
      <c r="E44" t="s">
        <v>123</v>
      </c>
      <c r="F44" t="s">
        <v>565</v>
      </c>
      <c r="G44" t="s">
        <v>444</v>
      </c>
      <c r="H44" t="s">
        <v>102</v>
      </c>
      <c r="I44" s="77">
        <v>46</v>
      </c>
      <c r="J44" s="77">
        <v>26000</v>
      </c>
      <c r="K44" s="77">
        <v>0</v>
      </c>
      <c r="L44" s="77">
        <v>11.96</v>
      </c>
      <c r="M44" s="78">
        <v>0</v>
      </c>
      <c r="N44" s="78">
        <v>1.1000000000000001E-3</v>
      </c>
      <c r="O44" s="78">
        <v>1E-4</v>
      </c>
    </row>
    <row r="45" spans="2:15">
      <c r="B45" t="s">
        <v>749</v>
      </c>
      <c r="C45" t="s">
        <v>750</v>
      </c>
      <c r="D45" t="s">
        <v>100</v>
      </c>
      <c r="E45" t="s">
        <v>123</v>
      </c>
      <c r="F45" t="s">
        <v>751</v>
      </c>
      <c r="G45" t="s">
        <v>557</v>
      </c>
      <c r="H45" t="s">
        <v>102</v>
      </c>
      <c r="I45" s="77">
        <v>463</v>
      </c>
      <c r="J45" s="77">
        <v>11770</v>
      </c>
      <c r="K45" s="77">
        <v>0</v>
      </c>
      <c r="L45" s="77">
        <v>54.495100000000001</v>
      </c>
      <c r="M45" s="78">
        <v>0</v>
      </c>
      <c r="N45" s="78">
        <v>5.0000000000000001E-3</v>
      </c>
      <c r="O45" s="78">
        <v>2.0000000000000001E-4</v>
      </c>
    </row>
    <row r="46" spans="2:15">
      <c r="B46" t="s">
        <v>752</v>
      </c>
      <c r="C46" t="s">
        <v>753</v>
      </c>
      <c r="D46" t="s">
        <v>100</v>
      </c>
      <c r="E46" t="s">
        <v>123</v>
      </c>
      <c r="F46" t="s">
        <v>639</v>
      </c>
      <c r="G46" t="s">
        <v>640</v>
      </c>
      <c r="H46" t="s">
        <v>102</v>
      </c>
      <c r="I46" s="77">
        <v>13996</v>
      </c>
      <c r="J46" s="77">
        <v>150.69999999999999</v>
      </c>
      <c r="K46" s="77">
        <v>0</v>
      </c>
      <c r="L46" s="77">
        <v>21.091971999999998</v>
      </c>
      <c r="M46" s="78">
        <v>0</v>
      </c>
      <c r="N46" s="78">
        <v>1.9E-3</v>
      </c>
      <c r="O46" s="78">
        <v>1E-4</v>
      </c>
    </row>
    <row r="47" spans="2:15">
      <c r="B47" t="s">
        <v>754</v>
      </c>
      <c r="C47" t="s">
        <v>755</v>
      </c>
      <c r="D47" t="s">
        <v>100</v>
      </c>
      <c r="E47" t="s">
        <v>123</v>
      </c>
      <c r="F47" t="s">
        <v>413</v>
      </c>
      <c r="G47" t="s">
        <v>342</v>
      </c>
      <c r="H47" t="s">
        <v>102</v>
      </c>
      <c r="I47" s="77">
        <v>8452</v>
      </c>
      <c r="J47" s="77">
        <v>1700</v>
      </c>
      <c r="K47" s="77">
        <v>0</v>
      </c>
      <c r="L47" s="77">
        <v>143.684</v>
      </c>
      <c r="M47" s="78">
        <v>0</v>
      </c>
      <c r="N47" s="78">
        <v>1.3100000000000001E-2</v>
      </c>
      <c r="O47" s="78">
        <v>5.9999999999999995E-4</v>
      </c>
    </row>
    <row r="48" spans="2:15">
      <c r="B48" t="s">
        <v>756</v>
      </c>
      <c r="C48" t="s">
        <v>757</v>
      </c>
      <c r="D48" t="s">
        <v>100</v>
      </c>
      <c r="E48" t="s">
        <v>123</v>
      </c>
      <c r="F48" t="s">
        <v>540</v>
      </c>
      <c r="G48" t="s">
        <v>342</v>
      </c>
      <c r="H48" t="s">
        <v>102</v>
      </c>
      <c r="I48" s="77">
        <v>5918</v>
      </c>
      <c r="J48" s="77">
        <v>3024</v>
      </c>
      <c r="K48" s="77">
        <v>0</v>
      </c>
      <c r="L48" s="77">
        <v>178.96032</v>
      </c>
      <c r="M48" s="78">
        <v>0</v>
      </c>
      <c r="N48" s="78">
        <v>1.6299999999999999E-2</v>
      </c>
      <c r="O48" s="78">
        <v>8.0000000000000004E-4</v>
      </c>
    </row>
    <row r="49" spans="2:15">
      <c r="B49" t="s">
        <v>758</v>
      </c>
      <c r="C49" t="s">
        <v>759</v>
      </c>
      <c r="D49" t="s">
        <v>100</v>
      </c>
      <c r="E49" t="s">
        <v>123</v>
      </c>
      <c r="F49" t="s">
        <v>452</v>
      </c>
      <c r="G49" t="s">
        <v>342</v>
      </c>
      <c r="H49" t="s">
        <v>102</v>
      </c>
      <c r="I49" s="77">
        <v>1437</v>
      </c>
      <c r="J49" s="77">
        <v>8550</v>
      </c>
      <c r="K49" s="77">
        <v>0</v>
      </c>
      <c r="L49" s="77">
        <v>122.8635</v>
      </c>
      <c r="M49" s="78">
        <v>0</v>
      </c>
      <c r="N49" s="78">
        <v>1.12E-2</v>
      </c>
      <c r="O49" s="78">
        <v>5.0000000000000001E-4</v>
      </c>
    </row>
    <row r="50" spans="2:15">
      <c r="B50" t="s">
        <v>760</v>
      </c>
      <c r="C50" t="s">
        <v>761</v>
      </c>
      <c r="D50" t="s">
        <v>100</v>
      </c>
      <c r="E50" t="s">
        <v>123</v>
      </c>
      <c r="F50" t="s">
        <v>486</v>
      </c>
      <c r="G50" t="s">
        <v>342</v>
      </c>
      <c r="H50" t="s">
        <v>102</v>
      </c>
      <c r="I50" s="77">
        <v>438</v>
      </c>
      <c r="J50" s="77">
        <v>22040</v>
      </c>
      <c r="K50" s="77">
        <v>0</v>
      </c>
      <c r="L50" s="77">
        <v>96.535200000000003</v>
      </c>
      <c r="M50" s="78">
        <v>1E-4</v>
      </c>
      <c r="N50" s="78">
        <v>8.8000000000000005E-3</v>
      </c>
      <c r="O50" s="78">
        <v>4.0000000000000002E-4</v>
      </c>
    </row>
    <row r="51" spans="2:15">
      <c r="B51" t="s">
        <v>762</v>
      </c>
      <c r="C51" t="s">
        <v>763</v>
      </c>
      <c r="D51" t="s">
        <v>100</v>
      </c>
      <c r="E51" t="s">
        <v>123</v>
      </c>
      <c r="F51" t="s">
        <v>764</v>
      </c>
      <c r="G51" t="s">
        <v>418</v>
      </c>
      <c r="H51" t="s">
        <v>102</v>
      </c>
      <c r="I51" s="77">
        <v>196</v>
      </c>
      <c r="J51" s="77">
        <v>24060</v>
      </c>
      <c r="K51" s="77">
        <v>0</v>
      </c>
      <c r="L51" s="77">
        <v>47.157600000000002</v>
      </c>
      <c r="M51" s="78">
        <v>0</v>
      </c>
      <c r="N51" s="78">
        <v>4.3E-3</v>
      </c>
      <c r="O51" s="78">
        <v>2.0000000000000001E-4</v>
      </c>
    </row>
    <row r="52" spans="2:15">
      <c r="B52" t="s">
        <v>765</v>
      </c>
      <c r="C52" t="s">
        <v>766</v>
      </c>
      <c r="D52" t="s">
        <v>100</v>
      </c>
      <c r="E52" t="s">
        <v>123</v>
      </c>
      <c r="F52" t="s">
        <v>417</v>
      </c>
      <c r="G52" t="s">
        <v>418</v>
      </c>
      <c r="H52" t="s">
        <v>102</v>
      </c>
      <c r="I52" s="77">
        <v>11012</v>
      </c>
      <c r="J52" s="77">
        <v>1709</v>
      </c>
      <c r="K52" s="77">
        <v>0</v>
      </c>
      <c r="L52" s="77">
        <v>188.19507999999999</v>
      </c>
      <c r="M52" s="78">
        <v>0</v>
      </c>
      <c r="N52" s="78">
        <v>1.72E-2</v>
      </c>
      <c r="O52" s="78">
        <v>8.0000000000000004E-4</v>
      </c>
    </row>
    <row r="53" spans="2:15">
      <c r="B53" t="s">
        <v>767</v>
      </c>
      <c r="C53" t="s">
        <v>768</v>
      </c>
      <c r="D53" t="s">
        <v>100</v>
      </c>
      <c r="E53" t="s">
        <v>123</v>
      </c>
      <c r="F53" t="s">
        <v>769</v>
      </c>
      <c r="G53" t="s">
        <v>770</v>
      </c>
      <c r="H53" t="s">
        <v>102</v>
      </c>
      <c r="I53" s="77">
        <v>172</v>
      </c>
      <c r="J53" s="77">
        <v>4651</v>
      </c>
      <c r="K53" s="77">
        <v>0</v>
      </c>
      <c r="L53" s="77">
        <v>7.9997199999999999</v>
      </c>
      <c r="M53" s="78">
        <v>0</v>
      </c>
      <c r="N53" s="78">
        <v>6.9999999999999999E-4</v>
      </c>
      <c r="O53" s="78">
        <v>0</v>
      </c>
    </row>
    <row r="54" spans="2:15">
      <c r="B54" t="s">
        <v>771</v>
      </c>
      <c r="C54" t="s">
        <v>772</v>
      </c>
      <c r="D54" t="s">
        <v>100</v>
      </c>
      <c r="E54" t="s">
        <v>123</v>
      </c>
      <c r="F54" t="s">
        <v>773</v>
      </c>
      <c r="G54" t="s">
        <v>770</v>
      </c>
      <c r="H54" t="s">
        <v>102</v>
      </c>
      <c r="I54" s="77">
        <v>76</v>
      </c>
      <c r="J54" s="77">
        <v>24050</v>
      </c>
      <c r="K54" s="77">
        <v>0</v>
      </c>
      <c r="L54" s="77">
        <v>18.277999999999999</v>
      </c>
      <c r="M54" s="78">
        <v>0</v>
      </c>
      <c r="N54" s="78">
        <v>1.6999999999999999E-3</v>
      </c>
      <c r="O54" s="78">
        <v>1E-4</v>
      </c>
    </row>
    <row r="55" spans="2:15">
      <c r="B55" t="s">
        <v>774</v>
      </c>
      <c r="C55" t="s">
        <v>775</v>
      </c>
      <c r="D55" t="s">
        <v>100</v>
      </c>
      <c r="E55" t="s">
        <v>123</v>
      </c>
      <c r="F55" t="s">
        <v>531</v>
      </c>
      <c r="G55" t="s">
        <v>532</v>
      </c>
      <c r="H55" t="s">
        <v>102</v>
      </c>
      <c r="I55" s="77">
        <v>377.77</v>
      </c>
      <c r="J55" s="77">
        <v>1320</v>
      </c>
      <c r="K55" s="77">
        <v>0</v>
      </c>
      <c r="L55" s="77">
        <v>4.9865640000000004</v>
      </c>
      <c r="M55" s="78">
        <v>0</v>
      </c>
      <c r="N55" s="78">
        <v>5.0000000000000001E-4</v>
      </c>
      <c r="O55" s="78">
        <v>0</v>
      </c>
    </row>
    <row r="56" spans="2:15">
      <c r="B56" t="s">
        <v>776</v>
      </c>
      <c r="C56" t="s">
        <v>777</v>
      </c>
      <c r="D56" t="s">
        <v>100</v>
      </c>
      <c r="E56" t="s">
        <v>123</v>
      </c>
      <c r="F56" t="s">
        <v>778</v>
      </c>
      <c r="G56" t="s">
        <v>129</v>
      </c>
      <c r="H56" t="s">
        <v>102</v>
      </c>
      <c r="I56" s="77">
        <v>1136</v>
      </c>
      <c r="J56" s="77">
        <v>11150</v>
      </c>
      <c r="K56" s="77">
        <v>0</v>
      </c>
      <c r="L56" s="77">
        <v>126.664</v>
      </c>
      <c r="M56" s="78">
        <v>0</v>
      </c>
      <c r="N56" s="78">
        <v>1.15E-2</v>
      </c>
      <c r="O56" s="78">
        <v>5.0000000000000001E-4</v>
      </c>
    </row>
    <row r="57" spans="2:15">
      <c r="B57" t="s">
        <v>779</v>
      </c>
      <c r="C57" t="s">
        <v>780</v>
      </c>
      <c r="D57" t="s">
        <v>100</v>
      </c>
      <c r="E57" t="s">
        <v>123</v>
      </c>
      <c r="F57" t="s">
        <v>781</v>
      </c>
      <c r="G57" t="s">
        <v>132</v>
      </c>
      <c r="H57" t="s">
        <v>102</v>
      </c>
      <c r="I57" s="77">
        <v>5595</v>
      </c>
      <c r="J57" s="77">
        <v>1494</v>
      </c>
      <c r="K57" s="77">
        <v>0</v>
      </c>
      <c r="L57" s="77">
        <v>83.589299999999994</v>
      </c>
      <c r="M57" s="78">
        <v>0</v>
      </c>
      <c r="N57" s="78">
        <v>7.6E-3</v>
      </c>
      <c r="O57" s="78">
        <v>4.0000000000000002E-4</v>
      </c>
    </row>
    <row r="58" spans="2:15">
      <c r="B58" t="s">
        <v>782</v>
      </c>
      <c r="C58" t="s">
        <v>783</v>
      </c>
      <c r="D58" t="s">
        <v>100</v>
      </c>
      <c r="E58" t="s">
        <v>123</v>
      </c>
      <c r="F58" t="s">
        <v>575</v>
      </c>
      <c r="G58" t="s">
        <v>132</v>
      </c>
      <c r="H58" t="s">
        <v>102</v>
      </c>
      <c r="I58" s="77">
        <v>245</v>
      </c>
      <c r="J58" s="77">
        <v>1798</v>
      </c>
      <c r="K58" s="77">
        <v>0</v>
      </c>
      <c r="L58" s="77">
        <v>4.4051</v>
      </c>
      <c r="M58" s="78">
        <v>0</v>
      </c>
      <c r="N58" s="78">
        <v>4.0000000000000002E-4</v>
      </c>
      <c r="O58" s="78">
        <v>0</v>
      </c>
    </row>
    <row r="59" spans="2:15">
      <c r="B59" s="79" t="s">
        <v>784</v>
      </c>
      <c r="E59" s="16"/>
      <c r="F59" s="16"/>
      <c r="G59" s="16"/>
      <c r="I59" s="81">
        <v>205372.9</v>
      </c>
      <c r="K59" s="81">
        <v>0</v>
      </c>
      <c r="L59" s="81">
        <v>367.08312000000001</v>
      </c>
      <c r="N59" s="80">
        <v>3.3500000000000002E-2</v>
      </c>
      <c r="O59" s="80">
        <v>1.5E-3</v>
      </c>
    </row>
    <row r="60" spans="2:15">
      <c r="B60" t="s">
        <v>785</v>
      </c>
      <c r="C60" t="s">
        <v>786</v>
      </c>
      <c r="D60" t="s">
        <v>100</v>
      </c>
      <c r="E60" t="s">
        <v>123</v>
      </c>
      <c r="F60" t="s">
        <v>787</v>
      </c>
      <c r="G60" t="s">
        <v>357</v>
      </c>
      <c r="H60" t="s">
        <v>102</v>
      </c>
      <c r="I60" s="77">
        <v>139435</v>
      </c>
      <c r="J60" s="77">
        <v>65.599999999999994</v>
      </c>
      <c r="K60" s="77">
        <v>0</v>
      </c>
      <c r="L60" s="77">
        <v>91.469359999999995</v>
      </c>
      <c r="M60" s="78">
        <v>1E-4</v>
      </c>
      <c r="N60" s="78">
        <v>8.3000000000000001E-3</v>
      </c>
      <c r="O60" s="78">
        <v>4.0000000000000002E-4</v>
      </c>
    </row>
    <row r="61" spans="2:15">
      <c r="B61" t="s">
        <v>788</v>
      </c>
      <c r="C61" t="s">
        <v>789</v>
      </c>
      <c r="D61" t="s">
        <v>100</v>
      </c>
      <c r="E61" t="s">
        <v>123</v>
      </c>
      <c r="F61" t="s">
        <v>790</v>
      </c>
      <c r="G61" t="s">
        <v>444</v>
      </c>
      <c r="H61" t="s">
        <v>102</v>
      </c>
      <c r="I61" s="77">
        <v>518</v>
      </c>
      <c r="J61" s="77">
        <v>1460</v>
      </c>
      <c r="K61" s="77">
        <v>0</v>
      </c>
      <c r="L61" s="77">
        <v>7.5628000000000002</v>
      </c>
      <c r="M61" s="78">
        <v>0</v>
      </c>
      <c r="N61" s="78">
        <v>6.9999999999999999E-4</v>
      </c>
      <c r="O61" s="78">
        <v>0</v>
      </c>
    </row>
    <row r="62" spans="2:15">
      <c r="B62" t="s">
        <v>791</v>
      </c>
      <c r="C62" t="s">
        <v>792</v>
      </c>
      <c r="D62" t="s">
        <v>100</v>
      </c>
      <c r="E62" t="s">
        <v>123</v>
      </c>
      <c r="F62" t="s">
        <v>793</v>
      </c>
      <c r="G62" t="s">
        <v>557</v>
      </c>
      <c r="H62" t="s">
        <v>102</v>
      </c>
      <c r="I62" s="77">
        <v>32230</v>
      </c>
      <c r="J62" s="77">
        <v>507.8</v>
      </c>
      <c r="K62" s="77">
        <v>0</v>
      </c>
      <c r="L62" s="77">
        <v>163.66394</v>
      </c>
      <c r="M62" s="78">
        <v>2.0000000000000001E-4</v>
      </c>
      <c r="N62" s="78">
        <v>1.49E-2</v>
      </c>
      <c r="O62" s="78">
        <v>6.9999999999999999E-4</v>
      </c>
    </row>
    <row r="63" spans="2:15">
      <c r="B63" t="s">
        <v>794</v>
      </c>
      <c r="C63" t="s">
        <v>795</v>
      </c>
      <c r="D63" t="s">
        <v>100</v>
      </c>
      <c r="E63" t="s">
        <v>123</v>
      </c>
      <c r="F63" t="s">
        <v>796</v>
      </c>
      <c r="G63" t="s">
        <v>797</v>
      </c>
      <c r="H63" t="s">
        <v>102</v>
      </c>
      <c r="I63" s="77">
        <v>3700</v>
      </c>
      <c r="J63" s="77">
        <v>114.2</v>
      </c>
      <c r="K63" s="77">
        <v>0</v>
      </c>
      <c r="L63" s="77">
        <v>4.2253999999999996</v>
      </c>
      <c r="M63" s="78">
        <v>8.9999999999999998E-4</v>
      </c>
      <c r="N63" s="78">
        <v>4.0000000000000002E-4</v>
      </c>
      <c r="O63" s="78">
        <v>0</v>
      </c>
    </row>
    <row r="64" spans="2:15">
      <c r="B64" t="s">
        <v>798</v>
      </c>
      <c r="C64" t="s">
        <v>799</v>
      </c>
      <c r="D64" t="s">
        <v>100</v>
      </c>
      <c r="E64" t="s">
        <v>123</v>
      </c>
      <c r="F64" t="s">
        <v>800</v>
      </c>
      <c r="G64" t="s">
        <v>797</v>
      </c>
      <c r="H64" t="s">
        <v>102</v>
      </c>
      <c r="I64" s="77">
        <v>6800</v>
      </c>
      <c r="J64" s="77">
        <v>205</v>
      </c>
      <c r="K64" s="77">
        <v>0</v>
      </c>
      <c r="L64" s="77">
        <v>13.94</v>
      </c>
      <c r="M64" s="78">
        <v>5.0000000000000001E-4</v>
      </c>
      <c r="N64" s="78">
        <v>1.2999999999999999E-3</v>
      </c>
      <c r="O64" s="78">
        <v>1E-4</v>
      </c>
    </row>
    <row r="65" spans="2:15">
      <c r="B65" t="s">
        <v>801</v>
      </c>
      <c r="C65" t="s">
        <v>802</v>
      </c>
      <c r="D65" t="s">
        <v>100</v>
      </c>
      <c r="E65" t="s">
        <v>123</v>
      </c>
      <c r="F65" t="s">
        <v>803</v>
      </c>
      <c r="G65" t="s">
        <v>342</v>
      </c>
      <c r="H65" t="s">
        <v>102</v>
      </c>
      <c r="I65" s="77">
        <v>22689.9</v>
      </c>
      <c r="J65" s="77">
        <v>380</v>
      </c>
      <c r="K65" s="77">
        <v>0</v>
      </c>
      <c r="L65" s="77">
        <v>86.221620000000001</v>
      </c>
      <c r="M65" s="78">
        <v>2.0000000000000001E-4</v>
      </c>
      <c r="N65" s="78">
        <v>7.9000000000000008E-3</v>
      </c>
      <c r="O65" s="78">
        <v>4.0000000000000002E-4</v>
      </c>
    </row>
    <row r="66" spans="2:15">
      <c r="B66" s="79" t="s">
        <v>804</v>
      </c>
      <c r="E66" s="16"/>
      <c r="F66" s="16"/>
      <c r="G66" s="16"/>
      <c r="I66" s="81">
        <v>0</v>
      </c>
      <c r="K66" s="81">
        <v>0</v>
      </c>
      <c r="L66" s="81">
        <v>0</v>
      </c>
      <c r="N66" s="80">
        <v>0</v>
      </c>
      <c r="O66" s="80">
        <v>0</v>
      </c>
    </row>
    <row r="67" spans="2:15">
      <c r="B67" t="s">
        <v>221</v>
      </c>
      <c r="C67" t="s">
        <v>221</v>
      </c>
      <c r="E67" s="16"/>
      <c r="F67" s="16"/>
      <c r="G67" t="s">
        <v>221</v>
      </c>
      <c r="H67" t="s">
        <v>221</v>
      </c>
      <c r="I67" s="77">
        <v>0</v>
      </c>
      <c r="J67" s="77">
        <v>0</v>
      </c>
      <c r="L67" s="77">
        <v>0</v>
      </c>
      <c r="M67" s="78">
        <v>0</v>
      </c>
      <c r="N67" s="78">
        <v>0</v>
      </c>
      <c r="O67" s="78">
        <v>0</v>
      </c>
    </row>
    <row r="68" spans="2:15">
      <c r="B68" s="79" t="s">
        <v>226</v>
      </c>
      <c r="E68" s="16"/>
      <c r="F68" s="16"/>
      <c r="G68" s="16"/>
      <c r="I68" s="81">
        <v>28818.2</v>
      </c>
      <c r="K68" s="81">
        <v>0.63119999999999998</v>
      </c>
      <c r="L68" s="81">
        <v>2036.6237530860001</v>
      </c>
      <c r="N68" s="80">
        <v>0.18559999999999999</v>
      </c>
      <c r="O68" s="80">
        <v>8.6E-3</v>
      </c>
    </row>
    <row r="69" spans="2:15">
      <c r="B69" s="79" t="s">
        <v>313</v>
      </c>
      <c r="E69" s="16"/>
      <c r="F69" s="16"/>
      <c r="G69" s="16"/>
      <c r="I69" s="81">
        <v>15688.2</v>
      </c>
      <c r="K69" s="81">
        <v>0</v>
      </c>
      <c r="L69" s="81">
        <v>569.79483771599996</v>
      </c>
      <c r="N69" s="80">
        <v>5.1900000000000002E-2</v>
      </c>
      <c r="O69" s="80">
        <v>2.3999999999999998E-3</v>
      </c>
    </row>
    <row r="70" spans="2:15">
      <c r="B70" t="s">
        <v>805</v>
      </c>
      <c r="C70" t="s">
        <v>806</v>
      </c>
      <c r="D70" t="s">
        <v>662</v>
      </c>
      <c r="E70" t="s">
        <v>352</v>
      </c>
      <c r="F70" t="s">
        <v>807</v>
      </c>
      <c r="G70" t="s">
        <v>808</v>
      </c>
      <c r="H70" t="s">
        <v>106</v>
      </c>
      <c r="I70" s="77">
        <v>9818</v>
      </c>
      <c r="J70" s="77">
        <v>987</v>
      </c>
      <c r="K70" s="77">
        <v>0</v>
      </c>
      <c r="L70" s="77">
        <v>351.46957481999999</v>
      </c>
      <c r="M70" s="78">
        <v>1E-4</v>
      </c>
      <c r="N70" s="78">
        <v>3.2000000000000001E-2</v>
      </c>
      <c r="O70" s="78">
        <v>1.5E-3</v>
      </c>
    </row>
    <row r="71" spans="2:15">
      <c r="B71" t="s">
        <v>809</v>
      </c>
      <c r="C71" t="s">
        <v>810</v>
      </c>
      <c r="D71" t="s">
        <v>811</v>
      </c>
      <c r="E71" t="s">
        <v>352</v>
      </c>
      <c r="F71" t="s">
        <v>812</v>
      </c>
      <c r="G71" t="s">
        <v>813</v>
      </c>
      <c r="H71" t="s">
        <v>106</v>
      </c>
      <c r="I71" s="77">
        <v>1530.2</v>
      </c>
      <c r="J71" s="77">
        <v>514</v>
      </c>
      <c r="K71" s="77">
        <v>0</v>
      </c>
      <c r="L71" s="77">
        <v>28.527181956</v>
      </c>
      <c r="M71" s="78">
        <v>2.0000000000000001E-4</v>
      </c>
      <c r="N71" s="78">
        <v>2.5999999999999999E-3</v>
      </c>
      <c r="O71" s="78">
        <v>1E-4</v>
      </c>
    </row>
    <row r="72" spans="2:15">
      <c r="B72" t="s">
        <v>814</v>
      </c>
      <c r="C72" t="s">
        <v>815</v>
      </c>
      <c r="D72" t="s">
        <v>811</v>
      </c>
      <c r="E72" t="s">
        <v>352</v>
      </c>
      <c r="F72" t="s">
        <v>816</v>
      </c>
      <c r="G72" t="s">
        <v>813</v>
      </c>
      <c r="H72" t="s">
        <v>106</v>
      </c>
      <c r="I72" s="77">
        <v>239</v>
      </c>
      <c r="J72" s="77">
        <v>12302</v>
      </c>
      <c r="K72" s="77">
        <v>0</v>
      </c>
      <c r="L72" s="77">
        <v>106.64025606</v>
      </c>
      <c r="M72" s="78">
        <v>0</v>
      </c>
      <c r="N72" s="78">
        <v>9.7000000000000003E-3</v>
      </c>
      <c r="O72" s="78">
        <v>5.0000000000000001E-4</v>
      </c>
    </row>
    <row r="73" spans="2:15">
      <c r="B73" t="s">
        <v>817</v>
      </c>
      <c r="C73" t="s">
        <v>818</v>
      </c>
      <c r="D73" t="s">
        <v>811</v>
      </c>
      <c r="E73" t="s">
        <v>352</v>
      </c>
      <c r="F73" t="s">
        <v>819</v>
      </c>
      <c r="G73" t="s">
        <v>820</v>
      </c>
      <c r="H73" t="s">
        <v>106</v>
      </c>
      <c r="I73" s="77">
        <v>3948</v>
      </c>
      <c r="J73" s="77">
        <v>218</v>
      </c>
      <c r="K73" s="77">
        <v>0</v>
      </c>
      <c r="L73" s="77">
        <v>31.216283279999999</v>
      </c>
      <c r="M73" s="78">
        <v>1E-4</v>
      </c>
      <c r="N73" s="78">
        <v>2.8E-3</v>
      </c>
      <c r="O73" s="78">
        <v>1E-4</v>
      </c>
    </row>
    <row r="74" spans="2:15">
      <c r="B74" t="s">
        <v>821</v>
      </c>
      <c r="C74" t="s">
        <v>822</v>
      </c>
      <c r="D74" t="s">
        <v>662</v>
      </c>
      <c r="E74" t="s">
        <v>352</v>
      </c>
      <c r="F74" t="s">
        <v>823</v>
      </c>
      <c r="G74" t="s">
        <v>820</v>
      </c>
      <c r="H74" t="s">
        <v>106</v>
      </c>
      <c r="I74" s="77">
        <v>153</v>
      </c>
      <c r="J74" s="77">
        <v>9360</v>
      </c>
      <c r="K74" s="77">
        <v>0</v>
      </c>
      <c r="L74" s="77">
        <v>51.941541600000001</v>
      </c>
      <c r="M74" s="78">
        <v>0</v>
      </c>
      <c r="N74" s="78">
        <v>4.7000000000000002E-3</v>
      </c>
      <c r="O74" s="78">
        <v>2.0000000000000001E-4</v>
      </c>
    </row>
    <row r="75" spans="2:15">
      <c r="B75" s="79" t="s">
        <v>314</v>
      </c>
      <c r="E75" s="16"/>
      <c r="F75" s="16"/>
      <c r="G75" s="16"/>
      <c r="I75" s="81">
        <v>13130</v>
      </c>
      <c r="K75" s="81">
        <v>0.63119999999999998</v>
      </c>
      <c r="L75" s="81">
        <v>1466.82891537</v>
      </c>
      <c r="N75" s="80">
        <v>0.13370000000000001</v>
      </c>
      <c r="O75" s="80">
        <v>6.1999999999999998E-3</v>
      </c>
    </row>
    <row r="76" spans="2:15">
      <c r="B76" t="s">
        <v>824</v>
      </c>
      <c r="C76" t="s">
        <v>825</v>
      </c>
      <c r="D76" t="s">
        <v>811</v>
      </c>
      <c r="E76" t="s">
        <v>352</v>
      </c>
      <c r="F76" t="s">
        <v>826</v>
      </c>
      <c r="G76" t="s">
        <v>827</v>
      </c>
      <c r="H76" t="s">
        <v>106</v>
      </c>
      <c r="I76" s="77">
        <v>731</v>
      </c>
      <c r="J76" s="77">
        <v>825</v>
      </c>
      <c r="K76" s="77">
        <v>0</v>
      </c>
      <c r="L76" s="77">
        <v>21.873530250000002</v>
      </c>
      <c r="M76" s="78">
        <v>0</v>
      </c>
      <c r="N76" s="78">
        <v>2E-3</v>
      </c>
      <c r="O76" s="78">
        <v>1E-4</v>
      </c>
    </row>
    <row r="77" spans="2:15">
      <c r="B77" t="s">
        <v>828</v>
      </c>
      <c r="C77" t="s">
        <v>829</v>
      </c>
      <c r="D77" t="s">
        <v>662</v>
      </c>
      <c r="E77" t="s">
        <v>352</v>
      </c>
      <c r="F77" t="s">
        <v>830</v>
      </c>
      <c r="G77" t="s">
        <v>831</v>
      </c>
      <c r="H77" t="s">
        <v>106</v>
      </c>
      <c r="I77" s="77">
        <v>441</v>
      </c>
      <c r="J77" s="77">
        <v>14093</v>
      </c>
      <c r="K77" s="77">
        <v>0</v>
      </c>
      <c r="L77" s="77">
        <v>225.41852151000001</v>
      </c>
      <c r="M77" s="78">
        <v>0</v>
      </c>
      <c r="N77" s="78">
        <v>2.0500000000000001E-2</v>
      </c>
      <c r="O77" s="78">
        <v>1E-3</v>
      </c>
    </row>
    <row r="78" spans="2:15">
      <c r="B78" t="s">
        <v>832</v>
      </c>
      <c r="C78" t="s">
        <v>833</v>
      </c>
      <c r="D78" t="s">
        <v>100</v>
      </c>
      <c r="E78" t="s">
        <v>352</v>
      </c>
      <c r="F78" t="s">
        <v>834</v>
      </c>
      <c r="G78" t="s">
        <v>831</v>
      </c>
      <c r="H78" t="s">
        <v>106</v>
      </c>
      <c r="I78" s="77">
        <v>163</v>
      </c>
      <c r="J78" s="77">
        <v>35396</v>
      </c>
      <c r="K78" s="77">
        <v>0</v>
      </c>
      <c r="L78" s="77">
        <v>209.26150595999999</v>
      </c>
      <c r="M78" s="78">
        <v>0</v>
      </c>
      <c r="N78" s="78">
        <v>1.9099999999999999E-2</v>
      </c>
      <c r="O78" s="78">
        <v>8.9999999999999998E-4</v>
      </c>
    </row>
    <row r="79" spans="2:15">
      <c r="B79" t="s">
        <v>835</v>
      </c>
      <c r="C79" t="s">
        <v>836</v>
      </c>
      <c r="D79" t="s">
        <v>123</v>
      </c>
      <c r="E79" t="s">
        <v>352</v>
      </c>
      <c r="F79" t="s">
        <v>837</v>
      </c>
      <c r="G79" t="s">
        <v>838</v>
      </c>
      <c r="H79" t="s">
        <v>110</v>
      </c>
      <c r="I79" s="77">
        <v>5237</v>
      </c>
      <c r="J79" s="77">
        <v>109</v>
      </c>
      <c r="K79" s="77">
        <v>0</v>
      </c>
      <c r="L79" s="77">
        <v>22.899536628</v>
      </c>
      <c r="M79" s="78">
        <v>1E-4</v>
      </c>
      <c r="N79" s="78">
        <v>2.0999999999999999E-3</v>
      </c>
      <c r="O79" s="78">
        <v>1E-4</v>
      </c>
    </row>
    <row r="80" spans="2:15">
      <c r="B80" t="s">
        <v>839</v>
      </c>
      <c r="C80" t="s">
        <v>840</v>
      </c>
      <c r="D80" t="s">
        <v>123</v>
      </c>
      <c r="E80" t="s">
        <v>352</v>
      </c>
      <c r="F80" t="s">
        <v>837</v>
      </c>
      <c r="G80" t="s">
        <v>838</v>
      </c>
      <c r="H80" t="s">
        <v>110</v>
      </c>
      <c r="I80" s="77">
        <v>5237</v>
      </c>
      <c r="J80" s="77">
        <v>1</v>
      </c>
      <c r="K80" s="77">
        <v>0</v>
      </c>
      <c r="L80" s="77">
        <v>0.21008749199999999</v>
      </c>
      <c r="M80" s="78">
        <v>0</v>
      </c>
      <c r="N80" s="78">
        <v>0</v>
      </c>
      <c r="O80" s="78">
        <v>0</v>
      </c>
    </row>
    <row r="81" spans="2:15">
      <c r="B81" t="s">
        <v>841</v>
      </c>
      <c r="C81" t="s">
        <v>842</v>
      </c>
      <c r="D81" t="s">
        <v>662</v>
      </c>
      <c r="E81" t="s">
        <v>352</v>
      </c>
      <c r="F81" t="s">
        <v>843</v>
      </c>
      <c r="G81" t="s">
        <v>844</v>
      </c>
      <c r="H81" t="s">
        <v>106</v>
      </c>
      <c r="I81" s="77">
        <v>584</v>
      </c>
      <c r="J81" s="77">
        <v>10400</v>
      </c>
      <c r="K81" s="77">
        <v>0.63119999999999998</v>
      </c>
      <c r="L81" s="77">
        <v>220.920672</v>
      </c>
      <c r="M81" s="78">
        <v>0</v>
      </c>
      <c r="N81" s="78">
        <v>2.01E-2</v>
      </c>
      <c r="O81" s="78">
        <v>8.9999999999999998E-4</v>
      </c>
    </row>
    <row r="82" spans="2:15">
      <c r="B82" t="s">
        <v>845</v>
      </c>
      <c r="C82" t="s">
        <v>846</v>
      </c>
      <c r="D82" t="s">
        <v>662</v>
      </c>
      <c r="E82" t="s">
        <v>352</v>
      </c>
      <c r="F82" t="s">
        <v>847</v>
      </c>
      <c r="G82" t="s">
        <v>813</v>
      </c>
      <c r="H82" t="s">
        <v>106</v>
      </c>
      <c r="I82" s="77">
        <v>378</v>
      </c>
      <c r="J82" s="77">
        <v>37604</v>
      </c>
      <c r="K82" s="77">
        <v>0</v>
      </c>
      <c r="L82" s="77">
        <v>515.55309623999995</v>
      </c>
      <c r="M82" s="78">
        <v>0</v>
      </c>
      <c r="N82" s="78">
        <v>4.7E-2</v>
      </c>
      <c r="O82" s="78">
        <v>2.2000000000000001E-3</v>
      </c>
    </row>
    <row r="83" spans="2:15">
      <c r="B83" t="s">
        <v>848</v>
      </c>
      <c r="C83" t="s">
        <v>849</v>
      </c>
      <c r="D83" t="s">
        <v>662</v>
      </c>
      <c r="E83" t="s">
        <v>352</v>
      </c>
      <c r="F83" t="s">
        <v>850</v>
      </c>
      <c r="G83" t="s">
        <v>820</v>
      </c>
      <c r="H83" t="s">
        <v>106</v>
      </c>
      <c r="I83" s="77">
        <v>359</v>
      </c>
      <c r="J83" s="77">
        <v>19253</v>
      </c>
      <c r="K83" s="77">
        <v>0</v>
      </c>
      <c r="L83" s="77">
        <v>250.69196529000001</v>
      </c>
      <c r="M83" s="78">
        <v>0</v>
      </c>
      <c r="N83" s="78">
        <v>2.29E-2</v>
      </c>
      <c r="O83" s="78">
        <v>1.1000000000000001E-3</v>
      </c>
    </row>
    <row r="84" spans="2:15">
      <c r="B84" t="s">
        <v>228</v>
      </c>
      <c r="E84" s="16"/>
      <c r="F84" s="16"/>
      <c r="G84" s="16"/>
    </row>
    <row r="85" spans="2:15">
      <c r="B85" t="s">
        <v>307</v>
      </c>
      <c r="E85" s="16"/>
      <c r="F85" s="16"/>
      <c r="G85" s="16"/>
    </row>
    <row r="86" spans="2:15">
      <c r="B86" t="s">
        <v>308</v>
      </c>
      <c r="E86" s="16"/>
      <c r="F86" s="16"/>
      <c r="G86" s="16"/>
    </row>
    <row r="87" spans="2:15">
      <c r="B87" t="s">
        <v>309</v>
      </c>
      <c r="E87" s="16"/>
      <c r="F87" s="16"/>
      <c r="G87" s="16"/>
    </row>
    <row r="88" spans="2:15">
      <c r="B88" t="s">
        <v>310</v>
      </c>
      <c r="E88" s="16"/>
      <c r="F88" s="16"/>
      <c r="G88" s="16"/>
    </row>
    <row r="89" spans="2:15">
      <c r="E89" s="16"/>
      <c r="F89" s="16"/>
      <c r="G89" s="16"/>
    </row>
    <row r="90" spans="2:15">
      <c r="E90" s="16"/>
      <c r="F90" s="16"/>
      <c r="G90" s="16"/>
    </row>
    <row r="91" spans="2:15"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1528413.41</v>
      </c>
      <c r="I11" s="7"/>
      <c r="J11" s="75">
        <v>7.2578899999999997</v>
      </c>
      <c r="K11" s="75">
        <v>35206.906494114002</v>
      </c>
      <c r="L11" s="7"/>
      <c r="M11" s="76">
        <v>1</v>
      </c>
      <c r="N11" s="76">
        <v>0.14860000000000001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1496781.41</v>
      </c>
      <c r="J12" s="81">
        <v>0</v>
      </c>
      <c r="K12" s="81">
        <v>19279.432219941998</v>
      </c>
      <c r="M12" s="80">
        <v>0.54759999999999998</v>
      </c>
      <c r="N12" s="80">
        <v>8.14E-2</v>
      </c>
    </row>
    <row r="13" spans="2:63">
      <c r="B13" s="79" t="s">
        <v>851</v>
      </c>
      <c r="D13" s="16"/>
      <c r="E13" s="16"/>
      <c r="F13" s="16"/>
      <c r="G13" s="16"/>
      <c r="H13" s="81">
        <v>67524</v>
      </c>
      <c r="J13" s="81">
        <v>0</v>
      </c>
      <c r="K13" s="81">
        <v>3501.8623400000001</v>
      </c>
      <c r="M13" s="80">
        <v>9.9500000000000005E-2</v>
      </c>
      <c r="N13" s="80">
        <v>1.4800000000000001E-2</v>
      </c>
    </row>
    <row r="14" spans="2:63">
      <c r="B14" t="s">
        <v>852</v>
      </c>
      <c r="C14" t="s">
        <v>853</v>
      </c>
      <c r="D14" t="s">
        <v>100</v>
      </c>
      <c r="E14" t="s">
        <v>854</v>
      </c>
      <c r="F14" t="s">
        <v>855</v>
      </c>
      <c r="G14" t="s">
        <v>102</v>
      </c>
      <c r="H14" s="77">
        <v>41978</v>
      </c>
      <c r="I14" s="77">
        <v>2514</v>
      </c>
      <c r="J14" s="77">
        <v>0</v>
      </c>
      <c r="K14" s="77">
        <v>1055.32692</v>
      </c>
      <c r="L14" s="78">
        <v>5.9999999999999995E-4</v>
      </c>
      <c r="M14" s="78">
        <v>0.03</v>
      </c>
      <c r="N14" s="78">
        <v>4.4999999999999997E-3</v>
      </c>
    </row>
    <row r="15" spans="2:63">
      <c r="B15" t="s">
        <v>856</v>
      </c>
      <c r="C15" t="s">
        <v>857</v>
      </c>
      <c r="D15" t="s">
        <v>100</v>
      </c>
      <c r="E15" t="s">
        <v>858</v>
      </c>
      <c r="F15" t="s">
        <v>855</v>
      </c>
      <c r="G15" t="s">
        <v>102</v>
      </c>
      <c r="H15" s="77">
        <v>14822</v>
      </c>
      <c r="I15" s="77">
        <v>3381</v>
      </c>
      <c r="J15" s="77">
        <v>0</v>
      </c>
      <c r="K15" s="77">
        <v>501.13182</v>
      </c>
      <c r="L15" s="78">
        <v>1E-4</v>
      </c>
      <c r="M15" s="78">
        <v>1.4200000000000001E-2</v>
      </c>
      <c r="N15" s="78">
        <v>2.0999999999999999E-3</v>
      </c>
    </row>
    <row r="16" spans="2:63">
      <c r="B16" t="s">
        <v>859</v>
      </c>
      <c r="C16" t="s">
        <v>860</v>
      </c>
      <c r="D16" t="s">
        <v>100</v>
      </c>
      <c r="E16" t="s">
        <v>861</v>
      </c>
      <c r="F16" t="s">
        <v>855</v>
      </c>
      <c r="G16" t="s">
        <v>102</v>
      </c>
      <c r="H16" s="77">
        <v>7161</v>
      </c>
      <c r="I16" s="77">
        <v>18340</v>
      </c>
      <c r="J16" s="77">
        <v>0</v>
      </c>
      <c r="K16" s="77">
        <v>1313.3273999999999</v>
      </c>
      <c r="L16" s="78">
        <v>2.0000000000000001E-4</v>
      </c>
      <c r="M16" s="78">
        <v>3.73E-2</v>
      </c>
      <c r="N16" s="78">
        <v>5.4999999999999997E-3</v>
      </c>
    </row>
    <row r="17" spans="2:14">
      <c r="B17" t="s">
        <v>862</v>
      </c>
      <c r="C17" t="s">
        <v>863</v>
      </c>
      <c r="D17" t="s">
        <v>100</v>
      </c>
      <c r="E17" t="s">
        <v>861</v>
      </c>
      <c r="F17" t="s">
        <v>855</v>
      </c>
      <c r="G17" t="s">
        <v>102</v>
      </c>
      <c r="H17" s="77">
        <v>3563</v>
      </c>
      <c r="I17" s="77">
        <v>17740</v>
      </c>
      <c r="J17" s="77">
        <v>0</v>
      </c>
      <c r="K17" s="77">
        <v>632.07619999999997</v>
      </c>
      <c r="L17" s="78">
        <v>1E-4</v>
      </c>
      <c r="M17" s="78">
        <v>1.7999999999999999E-2</v>
      </c>
      <c r="N17" s="78">
        <v>2.7000000000000001E-3</v>
      </c>
    </row>
    <row r="18" spans="2:14">
      <c r="B18" s="79" t="s">
        <v>864</v>
      </c>
      <c r="D18" s="16"/>
      <c r="E18" s="16"/>
      <c r="F18" s="16"/>
      <c r="G18" s="16"/>
      <c r="H18" s="81">
        <v>124232.76</v>
      </c>
      <c r="J18" s="81">
        <v>0</v>
      </c>
      <c r="K18" s="81">
        <v>7527.8829040000001</v>
      </c>
      <c r="M18" s="80">
        <v>0.21379999999999999</v>
      </c>
      <c r="N18" s="80">
        <v>3.1800000000000002E-2</v>
      </c>
    </row>
    <row r="19" spans="2:14">
      <c r="B19" t="s">
        <v>865</v>
      </c>
      <c r="C19" t="s">
        <v>866</v>
      </c>
      <c r="D19" t="s">
        <v>100</v>
      </c>
      <c r="E19" t="s">
        <v>867</v>
      </c>
      <c r="F19" t="s">
        <v>855</v>
      </c>
      <c r="G19" t="s">
        <v>102</v>
      </c>
      <c r="H19" s="77">
        <v>22399</v>
      </c>
      <c r="I19" s="77">
        <v>6561</v>
      </c>
      <c r="J19" s="77">
        <v>0</v>
      </c>
      <c r="K19" s="77">
        <v>1469.5983900000001</v>
      </c>
      <c r="L19" s="78">
        <v>2.8E-3</v>
      </c>
      <c r="M19" s="78">
        <v>4.1700000000000001E-2</v>
      </c>
      <c r="N19" s="78">
        <v>6.1999999999999998E-3</v>
      </c>
    </row>
    <row r="20" spans="2:14">
      <c r="B20" t="s">
        <v>868</v>
      </c>
      <c r="C20" t="s">
        <v>869</v>
      </c>
      <c r="D20" t="s">
        <v>100</v>
      </c>
      <c r="E20" t="s">
        <v>870</v>
      </c>
      <c r="F20" t="s">
        <v>855</v>
      </c>
      <c r="G20" t="s">
        <v>102</v>
      </c>
      <c r="H20" s="77">
        <v>8318</v>
      </c>
      <c r="I20" s="77">
        <v>7594</v>
      </c>
      <c r="J20" s="77">
        <v>0</v>
      </c>
      <c r="K20" s="77">
        <v>631.66891999999996</v>
      </c>
      <c r="L20" s="78">
        <v>2.9999999999999997E-4</v>
      </c>
      <c r="M20" s="78">
        <v>1.7899999999999999E-2</v>
      </c>
      <c r="N20" s="78">
        <v>2.7000000000000001E-3</v>
      </c>
    </row>
    <row r="21" spans="2:14">
      <c r="B21" t="s">
        <v>871</v>
      </c>
      <c r="C21" t="s">
        <v>872</v>
      </c>
      <c r="D21" t="s">
        <v>100</v>
      </c>
      <c r="E21" t="s">
        <v>858</v>
      </c>
      <c r="F21" t="s">
        <v>855</v>
      </c>
      <c r="G21" t="s">
        <v>102</v>
      </c>
      <c r="H21" s="77">
        <v>921</v>
      </c>
      <c r="I21" s="77">
        <v>20210</v>
      </c>
      <c r="J21" s="77">
        <v>0</v>
      </c>
      <c r="K21" s="77">
        <v>186.13409999999999</v>
      </c>
      <c r="L21" s="78">
        <v>0</v>
      </c>
      <c r="M21" s="78">
        <v>5.3E-3</v>
      </c>
      <c r="N21" s="78">
        <v>8.0000000000000004E-4</v>
      </c>
    </row>
    <row r="22" spans="2:14">
      <c r="B22" t="s">
        <v>873</v>
      </c>
      <c r="C22" t="s">
        <v>874</v>
      </c>
      <c r="D22" t="s">
        <v>100</v>
      </c>
      <c r="E22" t="s">
        <v>875</v>
      </c>
      <c r="F22" t="s">
        <v>855</v>
      </c>
      <c r="G22" t="s">
        <v>102</v>
      </c>
      <c r="H22" s="77">
        <v>1456</v>
      </c>
      <c r="I22" s="77">
        <v>14720</v>
      </c>
      <c r="J22" s="77">
        <v>0</v>
      </c>
      <c r="K22" s="77">
        <v>214.32320000000001</v>
      </c>
      <c r="L22" s="78">
        <v>1E-4</v>
      </c>
      <c r="M22" s="78">
        <v>6.1000000000000004E-3</v>
      </c>
      <c r="N22" s="78">
        <v>8.9999999999999998E-4</v>
      </c>
    </row>
    <row r="23" spans="2:14">
      <c r="B23" t="s">
        <v>876</v>
      </c>
      <c r="C23" t="s">
        <v>877</v>
      </c>
      <c r="D23" t="s">
        <v>100</v>
      </c>
      <c r="E23" t="s">
        <v>861</v>
      </c>
      <c r="F23" t="s">
        <v>855</v>
      </c>
      <c r="G23" t="s">
        <v>102</v>
      </c>
      <c r="H23" s="77">
        <v>17</v>
      </c>
      <c r="I23" s="77">
        <v>4915</v>
      </c>
      <c r="J23" s="77">
        <v>0</v>
      </c>
      <c r="K23" s="77">
        <v>0.83555000000000001</v>
      </c>
      <c r="L23" s="78">
        <v>0</v>
      </c>
      <c r="M23" s="78">
        <v>0</v>
      </c>
      <c r="N23" s="78">
        <v>0</v>
      </c>
    </row>
    <row r="24" spans="2:14">
      <c r="B24" t="s">
        <v>878</v>
      </c>
      <c r="C24" t="s">
        <v>879</v>
      </c>
      <c r="D24" t="s">
        <v>100</v>
      </c>
      <c r="E24" t="s">
        <v>861</v>
      </c>
      <c r="F24" t="s">
        <v>855</v>
      </c>
      <c r="G24" t="s">
        <v>102</v>
      </c>
      <c r="H24" s="77">
        <v>1703</v>
      </c>
      <c r="I24" s="77">
        <v>4073</v>
      </c>
      <c r="J24" s="77">
        <v>0</v>
      </c>
      <c r="K24" s="77">
        <v>69.363190000000003</v>
      </c>
      <c r="L24" s="78">
        <v>5.0000000000000001E-4</v>
      </c>
      <c r="M24" s="78">
        <v>2E-3</v>
      </c>
      <c r="N24" s="78">
        <v>2.9999999999999997E-4</v>
      </c>
    </row>
    <row r="25" spans="2:14">
      <c r="B25" t="s">
        <v>880</v>
      </c>
      <c r="C25" t="s">
        <v>881</v>
      </c>
      <c r="D25" t="s">
        <v>100</v>
      </c>
      <c r="E25" t="s">
        <v>861</v>
      </c>
      <c r="F25" t="s">
        <v>855</v>
      </c>
      <c r="G25" t="s">
        <v>102</v>
      </c>
      <c r="H25" s="77">
        <v>13439</v>
      </c>
      <c r="I25" s="77">
        <v>5911</v>
      </c>
      <c r="J25" s="77">
        <v>0</v>
      </c>
      <c r="K25" s="77">
        <v>794.37928999999997</v>
      </c>
      <c r="L25" s="78">
        <v>1E-3</v>
      </c>
      <c r="M25" s="78">
        <v>2.2599999999999999E-2</v>
      </c>
      <c r="N25" s="78">
        <v>3.3999999999999998E-3</v>
      </c>
    </row>
    <row r="26" spans="2:14">
      <c r="B26" t="s">
        <v>882</v>
      </c>
      <c r="C26" t="s">
        <v>883</v>
      </c>
      <c r="D26" t="s">
        <v>100</v>
      </c>
      <c r="E26" t="s">
        <v>861</v>
      </c>
      <c r="F26" t="s">
        <v>855</v>
      </c>
      <c r="G26" t="s">
        <v>102</v>
      </c>
      <c r="H26" s="77">
        <v>6531</v>
      </c>
      <c r="I26" s="77">
        <v>14380</v>
      </c>
      <c r="J26" s="77">
        <v>0</v>
      </c>
      <c r="K26" s="77">
        <v>939.15779999999995</v>
      </c>
      <c r="L26" s="78">
        <v>6.9999999999999999E-4</v>
      </c>
      <c r="M26" s="78">
        <v>2.6700000000000002E-2</v>
      </c>
      <c r="N26" s="78">
        <v>4.0000000000000001E-3</v>
      </c>
    </row>
    <row r="27" spans="2:14">
      <c r="B27" t="s">
        <v>884</v>
      </c>
      <c r="C27" t="s">
        <v>885</v>
      </c>
      <c r="D27" t="s">
        <v>100</v>
      </c>
      <c r="E27" t="s">
        <v>861</v>
      </c>
      <c r="F27" t="s">
        <v>855</v>
      </c>
      <c r="G27" t="s">
        <v>102</v>
      </c>
      <c r="H27" s="77">
        <v>69448.759999999995</v>
      </c>
      <c r="I27" s="77">
        <v>4640</v>
      </c>
      <c r="J27" s="77">
        <v>0</v>
      </c>
      <c r="K27" s="77">
        <v>3222.4224640000002</v>
      </c>
      <c r="L27" s="78">
        <v>8.9999999999999998E-4</v>
      </c>
      <c r="M27" s="78">
        <v>9.1499999999999998E-2</v>
      </c>
      <c r="N27" s="78">
        <v>1.3599999999999999E-2</v>
      </c>
    </row>
    <row r="28" spans="2:14">
      <c r="B28" s="79" t="s">
        <v>886</v>
      </c>
      <c r="D28" s="16"/>
      <c r="E28" s="16"/>
      <c r="F28" s="16"/>
      <c r="G28" s="16"/>
      <c r="H28" s="81">
        <v>1305024.6499999999</v>
      </c>
      <c r="J28" s="81">
        <v>0</v>
      </c>
      <c r="K28" s="81">
        <v>8249.6869759420006</v>
      </c>
      <c r="M28" s="80">
        <v>0.23430000000000001</v>
      </c>
      <c r="N28" s="80">
        <v>3.4799999999999998E-2</v>
      </c>
    </row>
    <row r="29" spans="2:14">
      <c r="B29" t="s">
        <v>887</v>
      </c>
      <c r="C29" t="s">
        <v>888</v>
      </c>
      <c r="D29" t="s">
        <v>100</v>
      </c>
      <c r="E29" t="s">
        <v>867</v>
      </c>
      <c r="F29" t="s">
        <v>889</v>
      </c>
      <c r="G29" t="s">
        <v>102</v>
      </c>
      <c r="H29" s="77">
        <v>814187</v>
      </c>
      <c r="I29" s="77">
        <v>381.67</v>
      </c>
      <c r="J29" s="77">
        <v>0</v>
      </c>
      <c r="K29" s="77">
        <v>3107.5075228999999</v>
      </c>
      <c r="L29" s="78">
        <v>3.0000000000000001E-3</v>
      </c>
      <c r="M29" s="78">
        <v>8.8300000000000003E-2</v>
      </c>
      <c r="N29" s="78">
        <v>1.3100000000000001E-2</v>
      </c>
    </row>
    <row r="30" spans="2:14">
      <c r="B30" t="s">
        <v>890</v>
      </c>
      <c r="C30" t="s">
        <v>891</v>
      </c>
      <c r="D30" t="s">
        <v>100</v>
      </c>
      <c r="E30" t="s">
        <v>858</v>
      </c>
      <c r="F30" t="s">
        <v>889</v>
      </c>
      <c r="G30" t="s">
        <v>102</v>
      </c>
      <c r="H30" s="77">
        <v>152079</v>
      </c>
      <c r="I30" s="77">
        <v>382.85</v>
      </c>
      <c r="J30" s="77">
        <v>0</v>
      </c>
      <c r="K30" s="77">
        <v>582.23445149999998</v>
      </c>
      <c r="L30" s="78">
        <v>2.0000000000000001E-4</v>
      </c>
      <c r="M30" s="78">
        <v>1.6500000000000001E-2</v>
      </c>
      <c r="N30" s="78">
        <v>2.5000000000000001E-3</v>
      </c>
    </row>
    <row r="31" spans="2:14">
      <c r="B31" t="s">
        <v>892</v>
      </c>
      <c r="C31" t="s">
        <v>893</v>
      </c>
      <c r="D31" t="s">
        <v>100</v>
      </c>
      <c r="E31" t="s">
        <v>875</v>
      </c>
      <c r="F31" t="s">
        <v>889</v>
      </c>
      <c r="G31" t="s">
        <v>102</v>
      </c>
      <c r="H31" s="77">
        <v>233281.88</v>
      </c>
      <c r="I31" s="77">
        <v>353.96</v>
      </c>
      <c r="J31" s="77">
        <v>0</v>
      </c>
      <c r="K31" s="77">
        <v>825.72454244799997</v>
      </c>
      <c r="L31" s="78">
        <v>2.0000000000000001E-4</v>
      </c>
      <c r="M31" s="78">
        <v>2.35E-2</v>
      </c>
      <c r="N31" s="78">
        <v>3.5000000000000001E-3</v>
      </c>
    </row>
    <row r="32" spans="2:14">
      <c r="B32" t="s">
        <v>894</v>
      </c>
      <c r="C32" t="s">
        <v>895</v>
      </c>
      <c r="D32" t="s">
        <v>100</v>
      </c>
      <c r="E32" t="s">
        <v>861</v>
      </c>
      <c r="F32" t="s">
        <v>889</v>
      </c>
      <c r="G32" t="s">
        <v>102</v>
      </c>
      <c r="H32" s="77">
        <v>11142</v>
      </c>
      <c r="I32" s="77">
        <v>3326.64</v>
      </c>
      <c r="J32" s="77">
        <v>0</v>
      </c>
      <c r="K32" s="77">
        <v>370.6542288</v>
      </c>
      <c r="L32" s="78">
        <v>5.9999999999999995E-4</v>
      </c>
      <c r="M32" s="78">
        <v>1.0500000000000001E-2</v>
      </c>
      <c r="N32" s="78">
        <v>1.6000000000000001E-3</v>
      </c>
    </row>
    <row r="33" spans="2:14">
      <c r="B33" t="s">
        <v>896</v>
      </c>
      <c r="C33" t="s">
        <v>897</v>
      </c>
      <c r="D33" t="s">
        <v>100</v>
      </c>
      <c r="E33" t="s">
        <v>861</v>
      </c>
      <c r="F33" t="s">
        <v>889</v>
      </c>
      <c r="G33" t="s">
        <v>102</v>
      </c>
      <c r="H33" s="77">
        <v>58694.77</v>
      </c>
      <c r="I33" s="77">
        <v>3594.22</v>
      </c>
      <c r="J33" s="77">
        <v>0</v>
      </c>
      <c r="K33" s="77">
        <v>2109.619162294</v>
      </c>
      <c r="L33" s="78">
        <v>6.9999999999999999E-4</v>
      </c>
      <c r="M33" s="78">
        <v>5.9900000000000002E-2</v>
      </c>
      <c r="N33" s="78">
        <v>8.8999999999999999E-3</v>
      </c>
    </row>
    <row r="34" spans="2:14">
      <c r="B34" t="s">
        <v>898</v>
      </c>
      <c r="C34" t="s">
        <v>899</v>
      </c>
      <c r="D34" t="s">
        <v>100</v>
      </c>
      <c r="E34" t="s">
        <v>861</v>
      </c>
      <c r="F34" t="s">
        <v>889</v>
      </c>
      <c r="G34" t="s">
        <v>102</v>
      </c>
      <c r="H34" s="77">
        <v>35640</v>
      </c>
      <c r="I34" s="77">
        <v>3518.37</v>
      </c>
      <c r="J34" s="77">
        <v>0</v>
      </c>
      <c r="K34" s="77">
        <v>1253.9470679999999</v>
      </c>
      <c r="L34" s="78">
        <v>2.9999999999999997E-4</v>
      </c>
      <c r="M34" s="78">
        <v>3.56E-2</v>
      </c>
      <c r="N34" s="78">
        <v>5.3E-3</v>
      </c>
    </row>
    <row r="35" spans="2:14">
      <c r="B35" s="79" t="s">
        <v>900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221</v>
      </c>
      <c r="C36" t="s">
        <v>221</v>
      </c>
      <c r="D36" s="16"/>
      <c r="E36" s="16"/>
      <c r="F36" t="s">
        <v>221</v>
      </c>
      <c r="G36" t="s">
        <v>221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659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221</v>
      </c>
      <c r="C38" t="s">
        <v>221</v>
      </c>
      <c r="D38" s="16"/>
      <c r="E38" s="16"/>
      <c r="F38" t="s">
        <v>221</v>
      </c>
      <c r="G38" t="s">
        <v>221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901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221</v>
      </c>
      <c r="C40" t="s">
        <v>221</v>
      </c>
      <c r="D40" s="16"/>
      <c r="E40" s="16"/>
      <c r="F40" t="s">
        <v>221</v>
      </c>
      <c r="G40" t="s">
        <v>221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226</v>
      </c>
      <c r="D41" s="16"/>
      <c r="E41" s="16"/>
      <c r="F41" s="16"/>
      <c r="G41" s="16"/>
      <c r="H41" s="81">
        <v>31632</v>
      </c>
      <c r="J41" s="81">
        <v>7.2578899999999997</v>
      </c>
      <c r="K41" s="81">
        <v>15927.474274172</v>
      </c>
      <c r="M41" s="80">
        <v>0.45240000000000002</v>
      </c>
      <c r="N41" s="80">
        <v>6.7199999999999996E-2</v>
      </c>
    </row>
    <row r="42" spans="2:14">
      <c r="B42" s="79" t="s">
        <v>902</v>
      </c>
      <c r="D42" s="16"/>
      <c r="E42" s="16"/>
      <c r="F42" s="16"/>
      <c r="G42" s="16"/>
      <c r="H42" s="81">
        <v>15919</v>
      </c>
      <c r="J42" s="81">
        <v>7.2578899999999997</v>
      </c>
      <c r="K42" s="81">
        <v>9955.0389619519992</v>
      </c>
      <c r="M42" s="80">
        <v>0.2828</v>
      </c>
      <c r="N42" s="80">
        <v>4.2000000000000003E-2</v>
      </c>
    </row>
    <row r="43" spans="2:14">
      <c r="B43" t="s">
        <v>903</v>
      </c>
      <c r="C43" t="s">
        <v>904</v>
      </c>
      <c r="D43" t="s">
        <v>662</v>
      </c>
      <c r="E43" t="s">
        <v>905</v>
      </c>
      <c r="F43" t="s">
        <v>664</v>
      </c>
      <c r="G43" t="s">
        <v>106</v>
      </c>
      <c r="H43" s="77">
        <v>381</v>
      </c>
      <c r="I43" s="77">
        <v>8929</v>
      </c>
      <c r="J43" s="77">
        <v>0</v>
      </c>
      <c r="K43" s="77">
        <v>123.38869022999999</v>
      </c>
      <c r="L43" s="78">
        <v>0</v>
      </c>
      <c r="M43" s="78">
        <v>3.5000000000000001E-3</v>
      </c>
      <c r="N43" s="78">
        <v>5.0000000000000001E-4</v>
      </c>
    </row>
    <row r="44" spans="2:14">
      <c r="B44" t="s">
        <v>906</v>
      </c>
      <c r="C44" t="s">
        <v>907</v>
      </c>
      <c r="D44" t="s">
        <v>662</v>
      </c>
      <c r="E44" t="s">
        <v>908</v>
      </c>
      <c r="F44" t="s">
        <v>855</v>
      </c>
      <c r="G44" t="s">
        <v>106</v>
      </c>
      <c r="H44" s="77">
        <v>1583</v>
      </c>
      <c r="I44" s="77">
        <v>5237</v>
      </c>
      <c r="J44" s="77">
        <v>0</v>
      </c>
      <c r="K44" s="77">
        <v>300.68450216999997</v>
      </c>
      <c r="L44" s="78">
        <v>0</v>
      </c>
      <c r="M44" s="78">
        <v>8.5000000000000006E-3</v>
      </c>
      <c r="N44" s="78">
        <v>1.2999999999999999E-3</v>
      </c>
    </row>
    <row r="45" spans="2:14">
      <c r="B45" t="s">
        <v>909</v>
      </c>
      <c r="C45" t="s">
        <v>910</v>
      </c>
      <c r="D45" t="s">
        <v>662</v>
      </c>
      <c r="E45" t="s">
        <v>911</v>
      </c>
      <c r="F45" t="s">
        <v>855</v>
      </c>
      <c r="G45" t="s">
        <v>106</v>
      </c>
      <c r="H45" s="77">
        <v>3050</v>
      </c>
      <c r="I45" s="77">
        <v>3750</v>
      </c>
      <c r="J45" s="77">
        <v>3.23373</v>
      </c>
      <c r="K45" s="77">
        <v>418.07185500000003</v>
      </c>
      <c r="L45" s="78">
        <v>0</v>
      </c>
      <c r="M45" s="78">
        <v>1.1900000000000001E-2</v>
      </c>
      <c r="N45" s="78">
        <v>1.8E-3</v>
      </c>
    </row>
    <row r="46" spans="2:14">
      <c r="B46" t="s">
        <v>912</v>
      </c>
      <c r="C46" t="s">
        <v>913</v>
      </c>
      <c r="D46" t="s">
        <v>662</v>
      </c>
      <c r="E46" t="s">
        <v>914</v>
      </c>
      <c r="F46" t="s">
        <v>855</v>
      </c>
      <c r="G46" t="s">
        <v>106</v>
      </c>
      <c r="H46" s="77">
        <v>127</v>
      </c>
      <c r="I46" s="77">
        <v>15780</v>
      </c>
      <c r="J46" s="77">
        <v>0</v>
      </c>
      <c r="K46" s="77">
        <v>72.687256199999993</v>
      </c>
      <c r="L46" s="78">
        <v>0</v>
      </c>
      <c r="M46" s="78">
        <v>2.0999999999999999E-3</v>
      </c>
      <c r="N46" s="78">
        <v>2.9999999999999997E-4</v>
      </c>
    </row>
    <row r="47" spans="2:14">
      <c r="B47" t="s">
        <v>915</v>
      </c>
      <c r="C47" t="s">
        <v>916</v>
      </c>
      <c r="D47" t="s">
        <v>811</v>
      </c>
      <c r="E47" t="s">
        <v>917</v>
      </c>
      <c r="F47" t="s">
        <v>855</v>
      </c>
      <c r="G47" t="s">
        <v>106</v>
      </c>
      <c r="H47" s="77">
        <v>4098</v>
      </c>
      <c r="I47" s="77">
        <v>40952</v>
      </c>
      <c r="J47" s="77">
        <v>2.4001100000000002</v>
      </c>
      <c r="K47" s="77">
        <v>6089.2785159200002</v>
      </c>
      <c r="L47" s="78">
        <v>0</v>
      </c>
      <c r="M47" s="78">
        <v>0.17299999999999999</v>
      </c>
      <c r="N47" s="78">
        <v>2.5700000000000001E-2</v>
      </c>
    </row>
    <row r="48" spans="2:14">
      <c r="B48" t="s">
        <v>918</v>
      </c>
      <c r="C48" t="s">
        <v>919</v>
      </c>
      <c r="D48" t="s">
        <v>920</v>
      </c>
      <c r="E48" t="s">
        <v>921</v>
      </c>
      <c r="F48" t="s">
        <v>855</v>
      </c>
      <c r="G48" t="s">
        <v>110</v>
      </c>
      <c r="H48" s="77">
        <v>1048</v>
      </c>
      <c r="I48" s="77">
        <v>14024</v>
      </c>
      <c r="J48" s="77">
        <v>0</v>
      </c>
      <c r="K48" s="77">
        <v>589.59094963200005</v>
      </c>
      <c r="L48" s="78">
        <v>0</v>
      </c>
      <c r="M48" s="78">
        <v>1.67E-2</v>
      </c>
      <c r="N48" s="78">
        <v>2.5000000000000001E-3</v>
      </c>
    </row>
    <row r="49" spans="2:14">
      <c r="B49" t="s">
        <v>922</v>
      </c>
      <c r="C49" t="s">
        <v>923</v>
      </c>
      <c r="D49" t="s">
        <v>123</v>
      </c>
      <c r="E49" t="s">
        <v>921</v>
      </c>
      <c r="F49" t="s">
        <v>855</v>
      </c>
      <c r="G49" t="s">
        <v>106</v>
      </c>
      <c r="H49" s="77">
        <v>2932</v>
      </c>
      <c r="I49" s="77">
        <v>2403</v>
      </c>
      <c r="J49" s="77">
        <v>0</v>
      </c>
      <c r="K49" s="77">
        <v>255.54376692</v>
      </c>
      <c r="L49" s="78">
        <v>0</v>
      </c>
      <c r="M49" s="78">
        <v>7.3000000000000001E-3</v>
      </c>
      <c r="N49" s="78">
        <v>1.1000000000000001E-3</v>
      </c>
    </row>
    <row r="50" spans="2:14">
      <c r="B50" t="s">
        <v>924</v>
      </c>
      <c r="C50" t="s">
        <v>925</v>
      </c>
      <c r="D50" t="s">
        <v>662</v>
      </c>
      <c r="E50" t="s">
        <v>921</v>
      </c>
      <c r="F50" t="s">
        <v>855</v>
      </c>
      <c r="G50" t="s">
        <v>106</v>
      </c>
      <c r="H50" s="77">
        <v>882</v>
      </c>
      <c r="I50" s="77">
        <v>20071</v>
      </c>
      <c r="J50" s="77">
        <v>0</v>
      </c>
      <c r="K50" s="77">
        <v>642.07409994</v>
      </c>
      <c r="L50" s="78">
        <v>0</v>
      </c>
      <c r="M50" s="78">
        <v>1.8200000000000001E-2</v>
      </c>
      <c r="N50" s="78">
        <v>2.7000000000000001E-3</v>
      </c>
    </row>
    <row r="51" spans="2:14">
      <c r="B51" t="s">
        <v>926</v>
      </c>
      <c r="C51" t="s">
        <v>927</v>
      </c>
      <c r="D51" t="s">
        <v>662</v>
      </c>
      <c r="E51" t="s">
        <v>928</v>
      </c>
      <c r="F51" t="s">
        <v>855</v>
      </c>
      <c r="G51" t="s">
        <v>106</v>
      </c>
      <c r="H51" s="77">
        <v>314</v>
      </c>
      <c r="I51" s="77">
        <v>47531</v>
      </c>
      <c r="J51" s="77">
        <v>1.62405</v>
      </c>
      <c r="K51" s="77">
        <v>542.94415217999995</v>
      </c>
      <c r="L51" s="78">
        <v>0</v>
      </c>
      <c r="M51" s="78">
        <v>1.54E-2</v>
      </c>
      <c r="N51" s="78">
        <v>2.3E-3</v>
      </c>
    </row>
    <row r="52" spans="2:14">
      <c r="B52" t="s">
        <v>929</v>
      </c>
      <c r="C52" t="s">
        <v>930</v>
      </c>
      <c r="D52" t="s">
        <v>662</v>
      </c>
      <c r="E52" t="s">
        <v>928</v>
      </c>
      <c r="F52" t="s">
        <v>855</v>
      </c>
      <c r="G52" t="s">
        <v>106</v>
      </c>
      <c r="H52" s="77">
        <v>1142</v>
      </c>
      <c r="I52" s="77">
        <v>8384</v>
      </c>
      <c r="J52" s="77">
        <v>0</v>
      </c>
      <c r="K52" s="77">
        <v>347.26813055999997</v>
      </c>
      <c r="L52" s="78">
        <v>0</v>
      </c>
      <c r="M52" s="78">
        <v>9.9000000000000008E-3</v>
      </c>
      <c r="N52" s="78">
        <v>1.5E-3</v>
      </c>
    </row>
    <row r="53" spans="2:14">
      <c r="B53" t="s">
        <v>931</v>
      </c>
      <c r="C53" t="s">
        <v>932</v>
      </c>
      <c r="D53" t="s">
        <v>662</v>
      </c>
      <c r="E53" t="s">
        <v>933</v>
      </c>
      <c r="F53" t="s">
        <v>855</v>
      </c>
      <c r="G53" t="s">
        <v>106</v>
      </c>
      <c r="H53" s="77">
        <v>362</v>
      </c>
      <c r="I53" s="77">
        <v>43680</v>
      </c>
      <c r="J53" s="77">
        <v>0</v>
      </c>
      <c r="K53" s="77">
        <v>573.5070432</v>
      </c>
      <c r="L53" s="78">
        <v>0</v>
      </c>
      <c r="M53" s="78">
        <v>1.6299999999999999E-2</v>
      </c>
      <c r="N53" s="78">
        <v>2.3999999999999998E-3</v>
      </c>
    </row>
    <row r="54" spans="2:14">
      <c r="B54" s="79" t="s">
        <v>934</v>
      </c>
      <c r="D54" s="16"/>
      <c r="E54" s="16"/>
      <c r="F54" s="16"/>
      <c r="G54" s="16"/>
      <c r="H54" s="81">
        <v>15713</v>
      </c>
      <c r="J54" s="81">
        <v>0</v>
      </c>
      <c r="K54" s="81">
        <v>5972.43531222</v>
      </c>
      <c r="M54" s="80">
        <v>0.1696</v>
      </c>
      <c r="N54" s="80">
        <v>2.52E-2</v>
      </c>
    </row>
    <row r="55" spans="2:14">
      <c r="B55" t="s">
        <v>935</v>
      </c>
      <c r="C55" t="s">
        <v>936</v>
      </c>
      <c r="D55" t="s">
        <v>662</v>
      </c>
      <c r="E55" t="s">
        <v>937</v>
      </c>
      <c r="F55" t="s">
        <v>889</v>
      </c>
      <c r="G55" t="s">
        <v>106</v>
      </c>
      <c r="H55" s="77">
        <v>2064</v>
      </c>
      <c r="I55" s="77">
        <v>7739</v>
      </c>
      <c r="J55" s="77">
        <v>0</v>
      </c>
      <c r="K55" s="77">
        <v>579.35144591999995</v>
      </c>
      <c r="L55" s="78">
        <v>0</v>
      </c>
      <c r="M55" s="78">
        <v>1.6500000000000001E-2</v>
      </c>
      <c r="N55" s="78">
        <v>2.3999999999999998E-3</v>
      </c>
    </row>
    <row r="56" spans="2:14">
      <c r="B56" t="s">
        <v>938</v>
      </c>
      <c r="C56" t="s">
        <v>939</v>
      </c>
      <c r="D56" t="s">
        <v>662</v>
      </c>
      <c r="E56" t="s">
        <v>921</v>
      </c>
      <c r="F56" t="s">
        <v>889</v>
      </c>
      <c r="G56" t="s">
        <v>106</v>
      </c>
      <c r="H56" s="77">
        <v>11706</v>
      </c>
      <c r="I56" s="77">
        <v>11066</v>
      </c>
      <c r="J56" s="77">
        <v>0</v>
      </c>
      <c r="K56" s="77">
        <v>4698.3648769199999</v>
      </c>
      <c r="L56" s="78">
        <v>0</v>
      </c>
      <c r="M56" s="78">
        <v>0.13350000000000001</v>
      </c>
      <c r="N56" s="78">
        <v>1.9800000000000002E-2</v>
      </c>
    </row>
    <row r="57" spans="2:14">
      <c r="B57" t="s">
        <v>940</v>
      </c>
      <c r="C57" t="s">
        <v>941</v>
      </c>
      <c r="D57" t="s">
        <v>942</v>
      </c>
      <c r="E57" t="s">
        <v>921</v>
      </c>
      <c r="F57" t="s">
        <v>889</v>
      </c>
      <c r="G57" t="s">
        <v>106</v>
      </c>
      <c r="H57" s="77">
        <v>1943</v>
      </c>
      <c r="I57" s="77">
        <v>9858</v>
      </c>
      <c r="J57" s="77">
        <v>0</v>
      </c>
      <c r="K57" s="77">
        <v>694.71898938000004</v>
      </c>
      <c r="L57" s="78">
        <v>0</v>
      </c>
      <c r="M57" s="78">
        <v>1.9699999999999999E-2</v>
      </c>
      <c r="N57" s="78">
        <v>2.8999999999999998E-3</v>
      </c>
    </row>
    <row r="58" spans="2:14">
      <c r="B58" s="79" t="s">
        <v>659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221</v>
      </c>
      <c r="C59" t="s">
        <v>221</v>
      </c>
      <c r="D59" s="16"/>
      <c r="E59" s="16"/>
      <c r="F59" t="s">
        <v>221</v>
      </c>
      <c r="G59" t="s">
        <v>221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s="79" t="s">
        <v>901</v>
      </c>
      <c r="D60" s="16"/>
      <c r="E60" s="16"/>
      <c r="F60" s="16"/>
      <c r="G60" s="16"/>
      <c r="H60" s="81">
        <v>0</v>
      </c>
      <c r="J60" s="81">
        <v>0</v>
      </c>
      <c r="K60" s="81">
        <v>0</v>
      </c>
      <c r="M60" s="80">
        <v>0</v>
      </c>
      <c r="N60" s="80">
        <v>0</v>
      </c>
    </row>
    <row r="61" spans="2:14">
      <c r="B61" t="s">
        <v>221</v>
      </c>
      <c r="C61" t="s">
        <v>221</v>
      </c>
      <c r="D61" s="16"/>
      <c r="E61" s="16"/>
      <c r="F61" t="s">
        <v>221</v>
      </c>
      <c r="G61" t="s">
        <v>221</v>
      </c>
      <c r="H61" s="77">
        <v>0</v>
      </c>
      <c r="I61" s="77">
        <v>0</v>
      </c>
      <c r="K61" s="77">
        <v>0</v>
      </c>
      <c r="L61" s="78">
        <v>0</v>
      </c>
      <c r="M61" s="78">
        <v>0</v>
      </c>
      <c r="N61" s="78">
        <v>0</v>
      </c>
    </row>
    <row r="62" spans="2:14">
      <c r="B62" t="s">
        <v>228</v>
      </c>
      <c r="D62" s="16"/>
      <c r="E62" s="16"/>
      <c r="F62" s="16"/>
      <c r="G62" s="16"/>
    </row>
    <row r="63" spans="2:14">
      <c r="B63" t="s">
        <v>307</v>
      </c>
      <c r="D63" s="16"/>
      <c r="E63" s="16"/>
      <c r="F63" s="16"/>
      <c r="G63" s="16"/>
    </row>
    <row r="64" spans="2:14">
      <c r="B64" t="s">
        <v>308</v>
      </c>
      <c r="D64" s="16"/>
      <c r="E64" s="16"/>
      <c r="F64" s="16"/>
      <c r="G64" s="16"/>
    </row>
    <row r="65" spans="2:7">
      <c r="B65" t="s">
        <v>309</v>
      </c>
      <c r="D65" s="16"/>
      <c r="E65" s="16"/>
      <c r="F65" s="16"/>
      <c r="G65" s="16"/>
    </row>
    <row r="66" spans="2:7">
      <c r="B66" t="s">
        <v>310</v>
      </c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745186.47</v>
      </c>
      <c r="K11" s="7"/>
      <c r="L11" s="75">
        <v>5018.9133949261213</v>
      </c>
      <c r="M11" s="7"/>
      <c r="N11" s="76">
        <v>1</v>
      </c>
      <c r="O11" s="76">
        <v>2.12E-2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712718.06</v>
      </c>
      <c r="L12" s="81">
        <v>750.47735637999995</v>
      </c>
      <c r="N12" s="80">
        <v>0.14949999999999999</v>
      </c>
      <c r="O12" s="80">
        <v>3.2000000000000002E-3</v>
      </c>
    </row>
    <row r="13" spans="2:65">
      <c r="B13" s="79" t="s">
        <v>943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I14" t="s">
        <v>221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944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I16" t="s">
        <v>221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712718.06</v>
      </c>
      <c r="L17" s="81">
        <v>750.47735637999995</v>
      </c>
      <c r="N17" s="80">
        <v>0.14949999999999999</v>
      </c>
      <c r="O17" s="80">
        <v>3.2000000000000002E-3</v>
      </c>
    </row>
    <row r="18" spans="2:15">
      <c r="B18" t="s">
        <v>945</v>
      </c>
      <c r="C18" t="s">
        <v>946</v>
      </c>
      <c r="D18" t="s">
        <v>100</v>
      </c>
      <c r="E18" t="s">
        <v>947</v>
      </c>
      <c r="F18" t="s">
        <v>855</v>
      </c>
      <c r="G18" t="s">
        <v>372</v>
      </c>
      <c r="H18" t="s">
        <v>207</v>
      </c>
      <c r="I18" t="s">
        <v>102</v>
      </c>
      <c r="J18" s="77">
        <v>17150.060000000001</v>
      </c>
      <c r="K18" s="77">
        <v>53.3</v>
      </c>
      <c r="L18" s="77">
        <v>9.1409819799999994</v>
      </c>
      <c r="M18" s="78">
        <v>0</v>
      </c>
      <c r="N18" s="78">
        <v>1.8E-3</v>
      </c>
      <c r="O18" s="78">
        <v>0</v>
      </c>
    </row>
    <row r="19" spans="2:15">
      <c r="B19" t="s">
        <v>948</v>
      </c>
      <c r="C19" t="s">
        <v>949</v>
      </c>
      <c r="D19" t="s">
        <v>100</v>
      </c>
      <c r="E19" t="s">
        <v>875</v>
      </c>
      <c r="F19" t="s">
        <v>855</v>
      </c>
      <c r="G19" t="s">
        <v>221</v>
      </c>
      <c r="H19" t="s">
        <v>635</v>
      </c>
      <c r="I19" t="s">
        <v>102</v>
      </c>
      <c r="J19" s="77">
        <v>695568</v>
      </c>
      <c r="K19" s="77">
        <v>106.58</v>
      </c>
      <c r="L19" s="77">
        <v>741.33637439999995</v>
      </c>
      <c r="M19" s="78">
        <v>0</v>
      </c>
      <c r="N19" s="78">
        <v>0.1477</v>
      </c>
      <c r="O19" s="78">
        <v>3.0999999999999999E-3</v>
      </c>
    </row>
    <row r="20" spans="2:15">
      <c r="B20" s="79" t="s">
        <v>659</v>
      </c>
      <c r="C20" s="16"/>
      <c r="D20" s="16"/>
      <c r="E20" s="16"/>
      <c r="J20" s="81">
        <v>0</v>
      </c>
      <c r="L20" s="81">
        <v>0</v>
      </c>
      <c r="N20" s="80">
        <v>0</v>
      </c>
      <c r="O20" s="80">
        <v>0</v>
      </c>
    </row>
    <row r="21" spans="2:15">
      <c r="B21" t="s">
        <v>221</v>
      </c>
      <c r="C21" t="s">
        <v>221</v>
      </c>
      <c r="D21" s="16"/>
      <c r="E21" s="16"/>
      <c r="F21" t="s">
        <v>221</v>
      </c>
      <c r="G21" t="s">
        <v>221</v>
      </c>
      <c r="I21" t="s">
        <v>221</v>
      </c>
      <c r="J21" s="77">
        <v>0</v>
      </c>
      <c r="K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226</v>
      </c>
      <c r="C22" s="16"/>
      <c r="D22" s="16"/>
      <c r="E22" s="16"/>
      <c r="J22" s="81">
        <v>32468.41</v>
      </c>
      <c r="L22" s="81">
        <v>4268.4360385461214</v>
      </c>
      <c r="N22" s="80">
        <v>0.85050000000000003</v>
      </c>
      <c r="O22" s="80">
        <v>1.7999999999999999E-2</v>
      </c>
    </row>
    <row r="23" spans="2:15">
      <c r="B23" s="79" t="s">
        <v>943</v>
      </c>
      <c r="C23" s="16"/>
      <c r="D23" s="16"/>
      <c r="E23" s="16"/>
      <c r="J23" s="81">
        <v>0</v>
      </c>
      <c r="L23" s="81">
        <v>0</v>
      </c>
      <c r="N23" s="80">
        <v>0</v>
      </c>
      <c r="O23" s="80">
        <v>0</v>
      </c>
    </row>
    <row r="24" spans="2:15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I24" t="s">
        <v>221</v>
      </c>
      <c r="J24" s="77">
        <v>0</v>
      </c>
      <c r="K24" s="77">
        <v>0</v>
      </c>
      <c r="L24" s="77">
        <v>0</v>
      </c>
      <c r="M24" s="78">
        <v>0</v>
      </c>
      <c r="N24" s="78">
        <v>0</v>
      </c>
      <c r="O24" s="78">
        <v>0</v>
      </c>
    </row>
    <row r="25" spans="2:15">
      <c r="B25" s="79" t="s">
        <v>944</v>
      </c>
      <c r="C25" s="16"/>
      <c r="D25" s="16"/>
      <c r="E25" s="16"/>
      <c r="J25" s="81">
        <v>4234</v>
      </c>
      <c r="L25" s="81">
        <v>2746.2519952803</v>
      </c>
      <c r="N25" s="80">
        <v>0.54720000000000002</v>
      </c>
      <c r="O25" s="80">
        <v>1.1599999999999999E-2</v>
      </c>
    </row>
    <row r="26" spans="2:15">
      <c r="B26" t="s">
        <v>950</v>
      </c>
      <c r="C26" t="s">
        <v>951</v>
      </c>
      <c r="D26" t="s">
        <v>123</v>
      </c>
      <c r="E26" t="s">
        <v>952</v>
      </c>
      <c r="F26" t="s">
        <v>889</v>
      </c>
      <c r="G26" t="s">
        <v>221</v>
      </c>
      <c r="H26" t="s">
        <v>635</v>
      </c>
      <c r="I26" t="s">
        <v>106</v>
      </c>
      <c r="J26" s="77">
        <v>1424</v>
      </c>
      <c r="K26" s="77">
        <v>17328</v>
      </c>
      <c r="L26" s="77">
        <v>894.96486144000005</v>
      </c>
      <c r="M26" s="78">
        <v>0</v>
      </c>
      <c r="N26" s="78">
        <v>0.17829999999999999</v>
      </c>
      <c r="O26" s="78">
        <v>3.8E-3</v>
      </c>
    </row>
    <row r="27" spans="2:15">
      <c r="B27" t="s">
        <v>953</v>
      </c>
      <c r="C27" t="s">
        <v>954</v>
      </c>
      <c r="D27" t="s">
        <v>123</v>
      </c>
      <c r="E27" t="s">
        <v>955</v>
      </c>
      <c r="F27" t="s">
        <v>889</v>
      </c>
      <c r="G27" t="s">
        <v>221</v>
      </c>
      <c r="H27" t="s">
        <v>635</v>
      </c>
      <c r="I27" t="s">
        <v>106</v>
      </c>
      <c r="J27" s="77">
        <v>701</v>
      </c>
      <c r="K27" s="77">
        <v>37420.339999999997</v>
      </c>
      <c r="L27" s="77">
        <v>951.42224799179996</v>
      </c>
      <c r="M27" s="78">
        <v>0</v>
      </c>
      <c r="N27" s="78">
        <v>0.18959999999999999</v>
      </c>
      <c r="O27" s="78">
        <v>4.0000000000000001E-3</v>
      </c>
    </row>
    <row r="28" spans="2:15">
      <c r="B28" t="s">
        <v>956</v>
      </c>
      <c r="C28" t="s">
        <v>957</v>
      </c>
      <c r="D28" t="s">
        <v>123</v>
      </c>
      <c r="E28" t="s">
        <v>958</v>
      </c>
      <c r="F28" t="s">
        <v>889</v>
      </c>
      <c r="G28" t="s">
        <v>221</v>
      </c>
      <c r="H28" t="s">
        <v>635</v>
      </c>
      <c r="I28" t="s">
        <v>106</v>
      </c>
      <c r="J28" s="77">
        <v>2109</v>
      </c>
      <c r="K28" s="77">
        <v>11763.95</v>
      </c>
      <c r="L28" s="77">
        <v>899.86488584849997</v>
      </c>
      <c r="M28" s="78">
        <v>0</v>
      </c>
      <c r="N28" s="78">
        <v>0.17929999999999999</v>
      </c>
      <c r="O28" s="78">
        <v>3.8E-3</v>
      </c>
    </row>
    <row r="29" spans="2:15">
      <c r="B29" s="79" t="s">
        <v>92</v>
      </c>
      <c r="C29" s="16"/>
      <c r="D29" s="16"/>
      <c r="E29" s="16"/>
      <c r="J29" s="81">
        <v>28234.41</v>
      </c>
      <c r="L29" s="81">
        <v>1522.1840432658209</v>
      </c>
      <c r="N29" s="80">
        <v>0.30330000000000001</v>
      </c>
      <c r="O29" s="80">
        <v>6.4000000000000003E-3</v>
      </c>
    </row>
    <row r="30" spans="2:15">
      <c r="B30" t="s">
        <v>959</v>
      </c>
      <c r="C30" t="s">
        <v>960</v>
      </c>
      <c r="D30" t="s">
        <v>123</v>
      </c>
      <c r="E30" t="s">
        <v>961</v>
      </c>
      <c r="F30" t="s">
        <v>855</v>
      </c>
      <c r="G30" t="s">
        <v>221</v>
      </c>
      <c r="H30" t="s">
        <v>635</v>
      </c>
      <c r="I30" t="s">
        <v>106</v>
      </c>
      <c r="J30" s="77">
        <v>123</v>
      </c>
      <c r="K30" s="77">
        <v>22796</v>
      </c>
      <c r="L30" s="77">
        <v>101.69774316</v>
      </c>
      <c r="M30" s="78">
        <v>0</v>
      </c>
      <c r="N30" s="78">
        <v>2.0299999999999999E-2</v>
      </c>
      <c r="O30" s="78">
        <v>4.0000000000000002E-4</v>
      </c>
    </row>
    <row r="31" spans="2:15">
      <c r="B31" t="s">
        <v>962</v>
      </c>
      <c r="C31" t="s">
        <v>963</v>
      </c>
      <c r="D31" t="s">
        <v>123</v>
      </c>
      <c r="E31" t="s">
        <v>964</v>
      </c>
      <c r="F31" t="s">
        <v>855</v>
      </c>
      <c r="G31" t="s">
        <v>221</v>
      </c>
      <c r="H31" t="s">
        <v>635</v>
      </c>
      <c r="I31" t="s">
        <v>106</v>
      </c>
      <c r="J31" s="77">
        <v>309</v>
      </c>
      <c r="K31" s="77">
        <v>20219.5</v>
      </c>
      <c r="L31" s="77">
        <v>226.608630885</v>
      </c>
      <c r="M31" s="78">
        <v>0</v>
      </c>
      <c r="N31" s="78">
        <v>4.5199999999999997E-2</v>
      </c>
      <c r="O31" s="78">
        <v>1E-3</v>
      </c>
    </row>
    <row r="32" spans="2:15">
      <c r="B32" t="s">
        <v>965</v>
      </c>
      <c r="C32" t="s">
        <v>966</v>
      </c>
      <c r="D32" t="s">
        <v>123</v>
      </c>
      <c r="E32" t="s">
        <v>967</v>
      </c>
      <c r="F32" t="s">
        <v>855</v>
      </c>
      <c r="G32" t="s">
        <v>221</v>
      </c>
      <c r="H32" t="s">
        <v>635</v>
      </c>
      <c r="I32" t="s">
        <v>106</v>
      </c>
      <c r="J32" s="77">
        <v>10293</v>
      </c>
      <c r="K32" s="77">
        <v>1047.7</v>
      </c>
      <c r="L32" s="77">
        <v>391.13481314699999</v>
      </c>
      <c r="M32" s="78">
        <v>0</v>
      </c>
      <c r="N32" s="78">
        <v>7.7899999999999997E-2</v>
      </c>
      <c r="O32" s="78">
        <v>1.6999999999999999E-3</v>
      </c>
    </row>
    <row r="33" spans="2:15">
      <c r="B33" t="s">
        <v>968</v>
      </c>
      <c r="C33" t="s">
        <v>969</v>
      </c>
      <c r="D33" t="s">
        <v>123</v>
      </c>
      <c r="E33" t="s">
        <v>970</v>
      </c>
      <c r="F33" t="s">
        <v>855</v>
      </c>
      <c r="G33" t="s">
        <v>221</v>
      </c>
      <c r="H33" t="s">
        <v>635</v>
      </c>
      <c r="I33" t="s">
        <v>106</v>
      </c>
      <c r="J33" s="77">
        <v>17509.41</v>
      </c>
      <c r="K33" s="77">
        <v>1264.03</v>
      </c>
      <c r="L33" s="77">
        <v>802.74285607382103</v>
      </c>
      <c r="M33" s="78">
        <v>0</v>
      </c>
      <c r="N33" s="78">
        <v>0.15989999999999999</v>
      </c>
      <c r="O33" s="78">
        <v>3.3999999999999998E-3</v>
      </c>
    </row>
    <row r="34" spans="2:15">
      <c r="B34" s="79" t="s">
        <v>659</v>
      </c>
      <c r="C34" s="16"/>
      <c r="D34" s="16"/>
      <c r="E34" s="16"/>
      <c r="J34" s="81">
        <v>0</v>
      </c>
      <c r="L34" s="81">
        <v>0</v>
      </c>
      <c r="N34" s="80">
        <v>0</v>
      </c>
      <c r="O34" s="80">
        <v>0</v>
      </c>
    </row>
    <row r="35" spans="2:15">
      <c r="B35" t="s">
        <v>221</v>
      </c>
      <c r="C35" t="s">
        <v>221</v>
      </c>
      <c r="D35" s="16"/>
      <c r="E35" s="16"/>
      <c r="F35" t="s">
        <v>221</v>
      </c>
      <c r="G35" t="s">
        <v>221</v>
      </c>
      <c r="I35" t="s">
        <v>221</v>
      </c>
      <c r="J35" s="77">
        <v>0</v>
      </c>
      <c r="K35" s="77">
        <v>0</v>
      </c>
      <c r="L35" s="77">
        <v>0</v>
      </c>
      <c r="M35" s="78">
        <v>0</v>
      </c>
      <c r="N35" s="78">
        <v>0</v>
      </c>
      <c r="O35" s="78">
        <v>0</v>
      </c>
    </row>
    <row r="36" spans="2:15">
      <c r="B36" t="s">
        <v>228</v>
      </c>
      <c r="C36" s="16"/>
      <c r="D36" s="16"/>
      <c r="E36" s="16"/>
    </row>
    <row r="37" spans="2:15">
      <c r="B37" t="s">
        <v>307</v>
      </c>
      <c r="C37" s="16"/>
      <c r="D37" s="16"/>
      <c r="E37" s="16"/>
    </row>
    <row r="38" spans="2:15">
      <c r="B38" t="s">
        <v>308</v>
      </c>
      <c r="C38" s="16"/>
      <c r="D38" s="16"/>
      <c r="E38" s="16"/>
    </row>
    <row r="39" spans="2:15">
      <c r="B39" t="s">
        <v>309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5596</v>
      </c>
      <c r="H11" s="7"/>
      <c r="I11" s="75">
        <v>0.1399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5596</v>
      </c>
      <c r="I12" s="81">
        <v>0.1399</v>
      </c>
      <c r="K12" s="80">
        <v>1</v>
      </c>
      <c r="L12" s="80">
        <v>0</v>
      </c>
    </row>
    <row r="13" spans="2:60">
      <c r="B13" s="79" t="s">
        <v>971</v>
      </c>
      <c r="D13" s="16"/>
      <c r="E13" s="16"/>
      <c r="G13" s="81">
        <v>5596</v>
      </c>
      <c r="I13" s="81">
        <v>0.1399</v>
      </c>
      <c r="K13" s="80">
        <v>1</v>
      </c>
      <c r="L13" s="80">
        <v>0</v>
      </c>
    </row>
    <row r="14" spans="2:60">
      <c r="B14" t="s">
        <v>972</v>
      </c>
      <c r="C14" t="s">
        <v>973</v>
      </c>
      <c r="D14" t="s">
        <v>100</v>
      </c>
      <c r="E14" t="s">
        <v>974</v>
      </c>
      <c r="F14" t="s">
        <v>102</v>
      </c>
      <c r="G14" s="77">
        <v>5596</v>
      </c>
      <c r="H14" s="77">
        <v>2.5</v>
      </c>
      <c r="I14" s="77">
        <v>0.1399</v>
      </c>
      <c r="J14" s="78">
        <v>5.7000000000000002E-3</v>
      </c>
      <c r="K14" s="78">
        <v>1</v>
      </c>
      <c r="L14" s="78">
        <v>0</v>
      </c>
    </row>
    <row r="15" spans="2:60">
      <c r="B15" s="79" t="s">
        <v>226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975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221</v>
      </c>
      <c r="C17" t="s">
        <v>221</v>
      </c>
      <c r="D17" s="16"/>
      <c r="E17" t="s">
        <v>221</v>
      </c>
      <c r="F17" t="s">
        <v>221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228</v>
      </c>
      <c r="D18" s="16"/>
      <c r="E18" s="16"/>
    </row>
    <row r="19" spans="2:12">
      <c r="B19" t="s">
        <v>307</v>
      </c>
      <c r="D19" s="16"/>
      <c r="E19" s="16"/>
    </row>
    <row r="20" spans="2:12">
      <c r="B20" t="s">
        <v>308</v>
      </c>
      <c r="D20" s="16"/>
      <c r="E20" s="16"/>
    </row>
    <row r="21" spans="2:12">
      <c r="B21" t="s">
        <v>309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2A11BC-7EC0-4D3E-8F21-A5C81B097A8D}"/>
</file>

<file path=customXml/itemProps2.xml><?xml version="1.0" encoding="utf-8"?>
<ds:datastoreItem xmlns:ds="http://schemas.openxmlformats.org/officeDocument/2006/customXml" ds:itemID="{2C726D98-62DE-47D2-8524-AE0EBA1BF8A9}"/>
</file>

<file path=customXml/itemProps3.xml><?xml version="1.0" encoding="utf-8"?>
<ds:datastoreItem xmlns:ds="http://schemas.openxmlformats.org/officeDocument/2006/customXml" ds:itemID="{095F2627-D3A8-4BDA-8A2D-BF46B342A2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2024-01-17T12:46:38Z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