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2\"/>
    </mc:Choice>
  </mc:AlternateContent>
  <bookViews>
    <workbookView xWindow="0" yWindow="105" windowWidth="24240" windowHeight="12585" firstSheet="10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C43" i="1" l="1"/>
  <c r="C12" i="27"/>
  <c r="C25" i="27"/>
  <c r="C11" i="27" l="1"/>
  <c r="D42" i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11" i="1"/>
  <c r="C42" i="1" s="1"/>
  <c r="K37" i="2"/>
  <c r="K36" i="2"/>
  <c r="K35" i="2"/>
  <c r="K34" i="2"/>
  <c r="K33" i="2"/>
  <c r="K32" i="2"/>
  <c r="K31" i="2"/>
  <c r="K30" i="2"/>
  <c r="K29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1" i="2"/>
  <c r="J11" i="2"/>
  <c r="J12" i="2"/>
  <c r="J13" i="2"/>
  <c r="J15" i="2"/>
  <c r="L37" i="2" l="1"/>
  <c r="L18" i="2"/>
  <c r="L32" i="2"/>
  <c r="L15" i="2"/>
  <c r="L36" i="2"/>
  <c r="L30" i="2"/>
  <c r="L24" i="2"/>
  <c r="L20" i="2"/>
  <c r="L14" i="2"/>
  <c r="L34" i="2"/>
  <c r="L29" i="2"/>
  <c r="L27" i="2"/>
  <c r="L25" i="2"/>
  <c r="L23" i="2"/>
  <c r="L21" i="2"/>
  <c r="L19" i="2"/>
  <c r="L17" i="2"/>
  <c r="L13" i="2"/>
  <c r="L11" i="2"/>
  <c r="L28" i="2"/>
  <c r="L26" i="2"/>
  <c r="L22" i="2"/>
  <c r="L16" i="2"/>
  <c r="L12" i="2"/>
  <c r="L31" i="2"/>
  <c r="L33" i="2"/>
  <c r="L35" i="2"/>
</calcChain>
</file>

<file path=xl/sharedStrings.xml><?xml version="1.0" encoding="utf-8"?>
<sst xmlns="http://schemas.openxmlformats.org/spreadsheetml/2006/main" count="4430" uniqueCount="1239">
  <si>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</si>
  <si>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</si>
  <si>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</si>
  <si>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</si>
  <si>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</si>
  <si>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</si>
  <si>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</si>
  <si>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</si>
  <si>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</si>
  <si>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</si>
  <si>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</si>
  <si>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</si>
  <si>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</si>
  <si>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</si>
  <si>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</si>
  <si>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</si>
  <si>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</si>
  <si>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</si>
  <si>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</si>
  <si>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</si>
  <si>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</si>
  <si>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</si>
  <si>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</si>
  <si>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</si>
  <si>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</si>
  <si>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</si>
  <si>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</si>
  <si>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</si>
  <si>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</si>
  <si>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</si>
  <si>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</si>
  <si>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</si>
  <si>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</si>
  <si>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</si>
  <si>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</si>
  <si>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</si>
  <si>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</si>
  <si>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</si>
  <si>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</si>
  <si>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</si>
  <si>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</si>
  <si>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</si>
  <si>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</si>
  <si>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</si>
  <si>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</si>
  <si>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</si>
  <si>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</si>
  <si>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</si>
  <si>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</si>
  <si>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</si>
  <si>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</si>
  <si>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</si>
  <si>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</si>
  <si>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</si>
  <si>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</si>
  <si>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</si>
  <si>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</si>
  <si>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</si>
  <si>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</si>
  <si>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</si>
  <si>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</si>
  <si>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</si>
  <si>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</si>
  <si>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</si>
  <si>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</si>
  <si>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</si>
  <si>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</si>
  <si>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</si>
  <si>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</si>
  <si>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</si>
  <si>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</si>
  <si>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</si>
  <si>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</si>
  <si>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</si>
  <si>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</si>
  <si>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</si>
  <si>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</si>
  <si>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</si>
  <si>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</si>
  <si>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</si>
  <si>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</si>
  <si>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</si>
  <si>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</si>
  <si>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</si>
  <si>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</si>
  <si>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</si>
  <si>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</si>
  <si>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</si>
  <si>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</si>
  <si>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</si>
  <si>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</si>
  <si>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</si>
  <si>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</si>
  <si>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</si>
  <si>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</si>
  <si>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</si>
  <si>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</si>
  <si>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</si>
  <si>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</si>
  <si>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</si>
  <si>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</si>
  <si>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</si>
  <si>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</si>
  <si>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</si>
  <si>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</si>
  <si>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</si>
  <si>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</si>
  <si>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</si>
  <si>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</si>
  <si>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</si>
  <si>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</si>
  <si>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</si>
  <si>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</si>
  <si>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</si>
  <si>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</si>
  <si>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</si>
  <si>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</si>
  <si>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</si>
  <si>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</si>
  <si>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</si>
  <si>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</si>
  <si>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</si>
  <si>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</si>
  <si>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</si>
  <si>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</si>
  <si>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</si>
  <si>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</si>
  <si>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</si>
  <si>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</si>
  <si>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</si>
  <si>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</si>
  <si>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</si>
  <si>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</si>
  <si>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</si>
  <si>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</si>
  <si>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</si>
  <si>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</si>
  <si>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</si>
  <si>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</si>
  <si>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</si>
  <si>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</si>
  <si>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</si>
  <si>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</si>
  <si>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</si>
  <si>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</si>
  <si>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</si>
  <si>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</si>
  <si>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</si>
  <si>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</si>
  <si>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</si>
  <si>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</si>
  <si>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</si>
  <si>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</si>
  <si>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</si>
  <si>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</si>
  <si>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</si>
  <si>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</si>
  <si>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</si>
  <si>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</si>
  <si>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</si>
  <si>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</si>
  <si>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</si>
  <si>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</si>
  <si>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</si>
  <si>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</si>
  <si>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</si>
  <si>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</si>
  <si>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</si>
  <si>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</si>
  <si>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</si>
  <si>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</si>
  <si>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</si>
  <si>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</si>
  <si>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</si>
  <si>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</si>
  <si>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</si>
  <si>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</si>
  <si>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</si>
  <si>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</si>
  <si>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</si>
  <si>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</si>
  <si>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</si>
  <si>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</si>
  <si>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</si>
  <si>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</si>
  <si>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</si>
  <si>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</si>
  <si>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</si>
  <si>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</si>
  <si>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</si>
  <si>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</si>
  <si>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</si>
  <si>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</si>
  <si>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</si>
  <si>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</si>
  <si>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</si>
  <si>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</si>
  <si>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30/06/2022</t>
  </si>
  <si>
    <t>הכשרה למקבלי קצבה</t>
  </si>
  <si>
    <t>בהתאם לשיטה שיושמה בדוח הכספי *</t>
  </si>
  <si>
    <t>פרנק שווצרי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</si>
  <si>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</si>
  <si>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</si>
  <si>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</si>
  <si>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</si>
  <si>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</si>
  <si>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</si>
  <si>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</si>
  <si>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</si>
  <si>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</si>
  <si>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</si>
  <si>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</si>
  <si>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</si>
  <si>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</si>
  <si>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</si>
  <si>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</si>
  <si>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</si>
  <si>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</si>
  <si>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דולר -20001(לקבל)- בנק מזרחי</t>
  </si>
  <si>
    <t>דולר -20001(לשלם)-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</si>
  <si>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</si>
  <si>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</si>
  <si>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</si>
  <si>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</si>
  <si>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</si>
  <si>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</si>
  <si>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</si>
  <si>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</si>
  <si>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</si>
  <si>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</si>
  <si>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</si>
  <si>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</si>
  <si>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</si>
  <si>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</si>
  <si>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</si>
  <si>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</si>
  <si>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13/04/21</t>
  </si>
  <si>
    <t>ממצמ0922- האוצר - ממשלתית צמודה</t>
  </si>
  <si>
    <t>1124056</t>
  </si>
  <si>
    <t>01/08/21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</si>
  <si>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</si>
  <si>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</si>
  <si>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</si>
  <si>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</si>
  <si>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</si>
  <si>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</si>
  <si>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</si>
  <si>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</si>
  <si>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07/06/22</t>
  </si>
  <si>
    <t>ממשל צמודה 1025- האוצר - ממשלתית צמודה</t>
  </si>
  <si>
    <t>1135912</t>
  </si>
  <si>
    <t>ממשל צמודה 1131- האוצר - ממשלתית צמודה</t>
  </si>
  <si>
    <t>1172220</t>
  </si>
  <si>
    <t>07/06/21</t>
  </si>
  <si>
    <t>ממשלתי צמוד 0527- האוצר - ממשלתית צמודה</t>
  </si>
  <si>
    <t>1140847</t>
  </si>
  <si>
    <t>ממשלתי צמוד 0545</t>
  </si>
  <si>
    <t>1134865</t>
  </si>
  <si>
    <t>15/02/22</t>
  </si>
  <si>
    <t>סה"כ לא צמודות</t>
  </si>
  <si>
    <t>סה"כ מלווה קצר מועד</t>
  </si>
  <si>
    <t>מ.ק.מ.     1112- בנק ישראל- מק"מ</t>
  </si>
  <si>
    <t>8221111</t>
  </si>
  <si>
    <t>02/11/21</t>
  </si>
  <si>
    <t>מ.ק.מ.  223- בנק ישראל- מק"מ</t>
  </si>
  <si>
    <t>8830226</t>
  </si>
  <si>
    <t>20/02/22</t>
  </si>
  <si>
    <t>סה"כ שחר</t>
  </si>
  <si>
    <t>ממשל שקלי 1024- האוצר - ממשלתית שקלית</t>
  </si>
  <si>
    <t>1175777</t>
  </si>
  <si>
    <t>ממשל שקלית 0347</t>
  </si>
  <si>
    <t>1140193</t>
  </si>
  <si>
    <t>28/03/22</t>
  </si>
  <si>
    <t>ממשל שקלית 0432- האוצר - ממשלתית שקלית</t>
  </si>
  <si>
    <t>1180660</t>
  </si>
  <si>
    <t>ממשל שקלית 0537- האוצר - ממשלתית שקלית</t>
  </si>
  <si>
    <t>1166180</t>
  </si>
  <si>
    <t>24/01/22</t>
  </si>
  <si>
    <t>ממשל שקלית 1123- האוצר - ממשלתית שקלית</t>
  </si>
  <si>
    <t>1155068</t>
  </si>
  <si>
    <t>15/09/20</t>
  </si>
  <si>
    <t>ממשלתי 0324- האוצר - ממשלתית שקלית</t>
  </si>
  <si>
    <t>1130848</t>
  </si>
  <si>
    <t>19/01/22</t>
  </si>
  <si>
    <t>ממשק0142- האוצר - ממשלתית שקלית</t>
  </si>
  <si>
    <t>1125400</t>
  </si>
  <si>
    <t>30/12/21</t>
  </si>
  <si>
    <t>סה"כ גילון</t>
  </si>
  <si>
    <t>ממשל משתנה 0526- האוצר - ממשלתית משתנה</t>
  </si>
  <si>
    <t>1141795</t>
  </si>
  <si>
    <t>20/08/20</t>
  </si>
  <si>
    <t>ממשלת משתנה 1130- האוצר - ממשלתית משתנה</t>
  </si>
  <si>
    <t>1166552</t>
  </si>
  <si>
    <t>23/03/22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</si>
  <si>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</si>
  <si>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</si>
  <si>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</si>
  <si>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</si>
  <si>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</si>
  <si>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</si>
  <si>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</si>
  <si>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</si>
  <si>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</si>
  <si>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</si>
  <si>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</si>
  <si>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מז טפ הנ אגח 64- מזרחי טפחות הנפק</t>
  </si>
  <si>
    <t>2310555</t>
  </si>
  <si>
    <t>520032046</t>
  </si>
  <si>
    <t>בנקים</t>
  </si>
  <si>
    <t>11/04/22</t>
  </si>
  <si>
    <t>מזרחי הנפקות אג"ח 49- מזרחי טפחות הנפק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</si>
  <si>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</si>
  <si>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</si>
  <si>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</si>
  <si>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</si>
  <si>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</si>
  <si>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</si>
  <si>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</si>
  <si>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פועלים  אגח 200- פועלים</t>
  </si>
  <si>
    <t>6620496</t>
  </si>
  <si>
    <t>520000118</t>
  </si>
  <si>
    <t>15/03/22</t>
  </si>
  <si>
    <t>פועלים הנפ אג32- פועלים הנפקות</t>
  </si>
  <si>
    <t>1940535</t>
  </si>
  <si>
    <t>520032640</t>
  </si>
  <si>
    <t>21/11/19</t>
  </si>
  <si>
    <t>פועלים הנפקות  אג"ח 36- פועלים הנפקות</t>
  </si>
  <si>
    <t>1940659</t>
  </si>
  <si>
    <t>חשמל     אגח 29- חשמל</t>
  </si>
  <si>
    <t>6000236</t>
  </si>
  <si>
    <t>520000472</t>
  </si>
  <si>
    <t>אנרגיה</t>
  </si>
  <si>
    <t>Aa1.il</t>
  </si>
  <si>
    <t>23/01/18</t>
  </si>
  <si>
    <t>חשמל אג27</t>
  </si>
  <si>
    <t>6000210</t>
  </si>
  <si>
    <t>29/03/20</t>
  </si>
  <si>
    <t>נמלי ישראל אג "ח א- נמלי ישראל</t>
  </si>
  <si>
    <t>1145564</t>
  </si>
  <si>
    <t>513569780</t>
  </si>
  <si>
    <t>נדלן מניב בישראל</t>
  </si>
  <si>
    <t>נתיבי הגז אג"ח ד- נתיבי הגז</t>
  </si>
  <si>
    <t>1147503</t>
  </si>
  <si>
    <t>513436394</t>
  </si>
  <si>
    <t>ilAA+</t>
  </si>
  <si>
    <t>25/05/22</t>
  </si>
  <si>
    <t>עזריאלי  אגח ז- קבוצת עזריאלי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</si>
  <si>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</si>
  <si>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</si>
  <si>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</si>
  <si>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</si>
  <si>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</si>
  <si>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</si>
  <si>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קבוצת עזריאלי</t>
  </si>
  <si>
    <t>1178680</t>
  </si>
  <si>
    <t>27/04/22</t>
  </si>
  <si>
    <t>ארפורט סיטי אג"ח 5- איירפורט סיטי</t>
  </si>
  <si>
    <t>1133487</t>
  </si>
  <si>
    <t>511659401</t>
  </si>
  <si>
    <t>ilAA</t>
  </si>
  <si>
    <t>23/12/20</t>
  </si>
  <si>
    <t>גב ים אגח י- גב-ים</t>
  </si>
  <si>
    <t>7590284</t>
  </si>
  <si>
    <t>520001736</t>
  </si>
  <si>
    <t>12/04/22</t>
  </si>
  <si>
    <t>מבני תעש  אגח כ- מבנה נדל"ן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</si>
  <si>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</si>
  <si>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</si>
  <si>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</si>
  <si>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</si>
  <si>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</si>
  <si>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</si>
  <si>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</si>
  <si>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</si>
  <si>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</si>
  <si>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</si>
  <si>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</si>
  <si>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</si>
  <si>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</si>
  <si>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ריט אג"ח 4- ריט1</t>
  </si>
  <si>
    <t>1129899</t>
  </si>
  <si>
    <t>513821488</t>
  </si>
  <si>
    <t>27/02/19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</si>
  <si>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</si>
  <si>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</si>
  <si>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</si>
  <si>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</si>
  <si>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</si>
  <si>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</si>
  <si>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</si>
  <si>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</si>
  <si>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</si>
  <si>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</si>
  <si>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אלוני חץ אג8- אלוני חץ</t>
  </si>
  <si>
    <t>3900271</t>
  </si>
  <si>
    <t>520038506</t>
  </si>
  <si>
    <t>אלרוב נדלן אגחו- אלרוב נדל"ן</t>
  </si>
  <si>
    <t>3870185</t>
  </si>
  <si>
    <t>520038894</t>
  </si>
  <si>
    <t>נדלן מניב בחו"ל</t>
  </si>
  <si>
    <t>28/11/21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</si>
  <si>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</si>
  <si>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</si>
  <si>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</si>
  <si>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</si>
  <si>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</si>
  <si>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</si>
  <si>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</si>
  <si>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</si>
  <si>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</si>
  <si>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</si>
  <si>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</si>
  <si>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אזורים אג15- אזורים</t>
  </si>
  <si>
    <t>7150451</t>
  </si>
  <si>
    <t>520025990</t>
  </si>
  <si>
    <t>בנייה</t>
  </si>
  <si>
    <t>A1.il</t>
  </si>
  <si>
    <t>ג'י סיטי  אג11- ג'י סיטי</t>
  </si>
  <si>
    <t>1260546</t>
  </si>
  <si>
    <t>520033234</t>
  </si>
  <si>
    <t>ilA+</t>
  </si>
  <si>
    <t>20/10/20</t>
  </si>
  <si>
    <t>ג'י סיטי אגח טז- ג'י סיטי</t>
  </si>
  <si>
    <t>1260785</t>
  </si>
  <si>
    <t>24/08/21</t>
  </si>
  <si>
    <t>גירון  אגח ח- גירון פיתוח</t>
  </si>
  <si>
    <t>1183151</t>
  </si>
  <si>
    <t>520044520</t>
  </si>
  <si>
    <t>30/03/22</t>
  </si>
  <si>
    <t>מגה אור  אגח  י- מגה אור</t>
  </si>
  <si>
    <t>1178367</t>
  </si>
  <si>
    <t>513257873</t>
  </si>
  <si>
    <t>12/07/21</t>
  </si>
  <si>
    <t>מימון ישיר אגחג</t>
  </si>
  <si>
    <t>1171214</t>
  </si>
  <si>
    <t>513893123</t>
  </si>
  <si>
    <t>אשראי חוץ בנקאי</t>
  </si>
  <si>
    <t>פז נפט    אגח ז- פז חברת הנפט</t>
  </si>
  <si>
    <t>1142595</t>
  </si>
  <si>
    <t>510216054</t>
  </si>
  <si>
    <t>רבוע נדלן אגח ו- רבוע נדלן</t>
  </si>
  <si>
    <t>1140607</t>
  </si>
  <si>
    <t>513765859</t>
  </si>
  <si>
    <t>08/12/20</t>
  </si>
  <si>
    <t>אדגר אג"ח 9- אדגר השקעות</t>
  </si>
  <si>
    <t>1820190</t>
  </si>
  <si>
    <t>520035171</t>
  </si>
  <si>
    <t>A2.il</t>
  </si>
  <si>
    <t>אדגר אגח יב- אדגר השקעות</t>
  </si>
  <si>
    <t>1820331</t>
  </si>
  <si>
    <t>10/01/22</t>
  </si>
  <si>
    <t>אספן גרופ אגח ט- אספן גרופ</t>
  </si>
  <si>
    <t>3130424</t>
  </si>
  <si>
    <t>520037540</t>
  </si>
  <si>
    <t>ilA</t>
  </si>
  <si>
    <t>19/10/21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</si>
  <si>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</si>
  <si>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</si>
  <si>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</si>
  <si>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</si>
  <si>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</si>
  <si>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</si>
  <si>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25/12/18</t>
  </si>
  <si>
    <t>אשטרום קב אגח ד- אשטרום קבוצה</t>
  </si>
  <si>
    <t>1182989</t>
  </si>
  <si>
    <t>510381601</t>
  </si>
  <si>
    <t>27/12/21</t>
  </si>
  <si>
    <t>שיכון ובינוי אג 9- שיכון ובינוי</t>
  </si>
  <si>
    <t>1167386</t>
  </si>
  <si>
    <t>520036104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</si>
  <si>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</si>
  <si>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</si>
  <si>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</si>
  <si>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</si>
  <si>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</si>
  <si>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</si>
  <si>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</si>
  <si>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</si>
  <si>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</si>
  <si>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</si>
  <si>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נמלי ישראל אג"ח ג- נמלי ישראל</t>
  </si>
  <si>
    <t>1145580</t>
  </si>
  <si>
    <t>שטראוס    אגח ה- שטראוס גרופ</t>
  </si>
  <si>
    <t>7460389</t>
  </si>
  <si>
    <t>520003781</t>
  </si>
  <si>
    <t>מזון</t>
  </si>
  <si>
    <t>24/05/22</t>
  </si>
  <si>
    <t>ישראכרט אגח א- ישראכרט</t>
  </si>
  <si>
    <t>1157536</t>
  </si>
  <si>
    <t>510706153</t>
  </si>
  <si>
    <t>שרותים פיננסים</t>
  </si>
  <si>
    <t>Aa2.il</t>
  </si>
  <si>
    <t>18/03/20</t>
  </si>
  <si>
    <t>כיל       אגח ה</t>
  </si>
  <si>
    <t>2810299</t>
  </si>
  <si>
    <t>520027830</t>
  </si>
  <si>
    <t>סאמיט     אגח י- סאמיט</t>
  </si>
  <si>
    <t>1143395</t>
  </si>
  <si>
    <t>520043720</t>
  </si>
  <si>
    <t>בזק       אגח 9</t>
  </si>
  <si>
    <t>2300176</t>
  </si>
  <si>
    <t>520031931</t>
  </si>
  <si>
    <t>15/03/20</t>
  </si>
  <si>
    <t>כללביט אגח  י- כללביט מימון</t>
  </si>
  <si>
    <t>1136068</t>
  </si>
  <si>
    <t>513754069</t>
  </si>
  <si>
    <t>ביטוח</t>
  </si>
  <si>
    <t>23/03/20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</si>
  <si>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</si>
  <si>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</si>
  <si>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</si>
  <si>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</si>
  <si>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</si>
  <si>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</si>
  <si>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</si>
  <si>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סטרוברי אגח ג- סטרוברי</t>
  </si>
  <si>
    <t>1179019</t>
  </si>
  <si>
    <t>1863501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</si>
  <si>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</si>
  <si>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</si>
  <si>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</si>
  <si>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</si>
  <si>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</si>
  <si>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</si>
  <si>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</si>
  <si>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</si>
  <si>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אגח 13- אזורים</t>
  </si>
  <si>
    <t>7150410</t>
  </si>
  <si>
    <t>25/07/19</t>
  </si>
  <si>
    <t>אלדן תחבורה אג3- אלדן תחבורה</t>
  </si>
  <si>
    <t>1140813</t>
  </si>
  <si>
    <t>510454333</t>
  </si>
  <si>
    <t>31/08/20</t>
  </si>
  <si>
    <t>אלון רבוע אגח ו- אלון רבוע כחול</t>
  </si>
  <si>
    <t>1169127</t>
  </si>
  <si>
    <t>520042847</t>
  </si>
  <si>
    <t>השקעה ואחזקות</t>
  </si>
  <si>
    <t>20/04/21</t>
  </si>
  <si>
    <t>אנלייט אנ אגח ד- אנלייט אנרגיה</t>
  </si>
  <si>
    <t>7200256</t>
  </si>
  <si>
    <t>520041146</t>
  </si>
  <si>
    <t>אנרגיה מתחדשת</t>
  </si>
  <si>
    <t>אנרג'יקס אגח א- אנרג'יקס</t>
  </si>
  <si>
    <t>1161751</t>
  </si>
  <si>
    <t>513901371</t>
  </si>
  <si>
    <t>15/12/19</t>
  </si>
  <si>
    <t>אפי נכסים אגח יב- אפי נכסים</t>
  </si>
  <si>
    <t>1173764</t>
  </si>
  <si>
    <t>09/03/21</t>
  </si>
  <si>
    <t>אשדר אגח 5- אשדר</t>
  </si>
  <si>
    <t>1157783</t>
  </si>
  <si>
    <t>510609761</t>
  </si>
  <si>
    <t>01/12/19</t>
  </si>
  <si>
    <t>אשטרום קב אגח ב- אשטרום קבוצה</t>
  </si>
  <si>
    <t>1132331</t>
  </si>
  <si>
    <t>בזן  אגח י'- בזן (בתי זיקוק)</t>
  </si>
  <si>
    <t>2590511</t>
  </si>
  <si>
    <t>520036658</t>
  </si>
  <si>
    <t>נכסים ובנין אגח ט- נכסים ובנין</t>
  </si>
  <si>
    <t>6990212</t>
  </si>
  <si>
    <t>520025438</t>
  </si>
  <si>
    <t>סאות'רן אג"ח ג- סאותרן פרופרטיס</t>
  </si>
  <si>
    <t>1159474</t>
  </si>
  <si>
    <t>1921080</t>
  </si>
  <si>
    <t>05/01/21</t>
  </si>
  <si>
    <t>אאורה אגח יד- אאורה</t>
  </si>
  <si>
    <t>3730488</t>
  </si>
  <si>
    <t>520038274</t>
  </si>
  <si>
    <t>04/07/19</t>
  </si>
  <si>
    <t>או.פי.סי  אגח ג- או.פי.סי אנרגיה</t>
  </si>
  <si>
    <t>1180355</t>
  </si>
  <si>
    <t>514401702</t>
  </si>
  <si>
    <t>אלון רבוע אגח ד- אלון רבוע כחול</t>
  </si>
  <si>
    <t>1139583</t>
  </si>
  <si>
    <t>01/02/18</t>
  </si>
  <si>
    <t>דור אלון  אגח ה- דור אלון</t>
  </si>
  <si>
    <t>1136761</t>
  </si>
  <si>
    <t>520043878</t>
  </si>
  <si>
    <t>צמח המרמן אגח ו- צמח המרמן</t>
  </si>
  <si>
    <t>1158633</t>
  </si>
  <si>
    <t>512531203</t>
  </si>
  <si>
    <t>Baa1.il</t>
  </si>
  <si>
    <t>03/07/19</t>
  </si>
  <si>
    <t>צמח המרמן אגח ז- צמח המרמן</t>
  </si>
  <si>
    <t>1186402</t>
  </si>
  <si>
    <t>12/05/22</t>
  </si>
  <si>
    <t>אורון  אגח ב- אורון קבוצה</t>
  </si>
  <si>
    <t>1160571</t>
  </si>
  <si>
    <t>513432765</t>
  </si>
  <si>
    <t>ilBBB</t>
  </si>
  <si>
    <t>17/06/21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</si>
  <si>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</si>
  <si>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</si>
  <si>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</si>
  <si>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</si>
  <si>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</si>
  <si>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</si>
  <si>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</si>
  <si>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</si>
  <si>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</si>
  <si>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10/11/20</t>
  </si>
  <si>
    <t>סאפיינס   אגח ב- סאפיינס</t>
  </si>
  <si>
    <t>1141936</t>
  </si>
  <si>
    <t>1146</t>
  </si>
  <si>
    <t>14/09/17</t>
  </si>
  <si>
    <t>שמוס  אג"ח א- שמוס</t>
  </si>
  <si>
    <t>1155951</t>
  </si>
  <si>
    <t>633896</t>
  </si>
  <si>
    <t>29/09/20</t>
  </si>
  <si>
    <t>תמר פטרו  אגח א- תמר פטרוליום</t>
  </si>
  <si>
    <t>1141332</t>
  </si>
  <si>
    <t>515334662</t>
  </si>
  <si>
    <t>20/10/21</t>
  </si>
  <si>
    <t>בזן       אגח ט- בזן (בתי זיקוק)</t>
  </si>
  <si>
    <t>2590461</t>
  </si>
  <si>
    <t>27/04/17</t>
  </si>
  <si>
    <t>חברה לישראל אג"ח 13</t>
  </si>
  <si>
    <t>5760269</t>
  </si>
  <si>
    <t>520028010</t>
  </si>
  <si>
    <t>סה"כ אחר</t>
  </si>
  <si>
    <t>ALCOA 4.125 31/03/29- ALCOA NEDERLAND</t>
  </si>
  <si>
    <t>US013822AG68</t>
  </si>
  <si>
    <t>בלומברג</t>
  </si>
  <si>
    <t>5282</t>
  </si>
  <si>
    <t>Materials</t>
  </si>
  <si>
    <t>BB+</t>
  </si>
  <si>
    <t>S&amp;P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</si>
  <si>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</si>
  <si>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</si>
  <si>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</si>
  <si>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</si>
  <si>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</si>
  <si>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</si>
  <si>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</si>
  <si>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</si>
  <si>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</si>
  <si>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</si>
  <si>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</si>
  <si>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</si>
  <si>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</si>
  <si>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</si>
  <si>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</si>
  <si>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</si>
  <si>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</si>
  <si>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</si>
  <si>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ביטחוניות</t>
  </si>
  <si>
    <t>שיכון ובינוי זכויות 2- שיכון ובינוי</t>
  </si>
  <si>
    <t>1187095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</si>
  <si>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</si>
  <si>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</si>
  <si>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</si>
  <si>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</si>
  <si>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</si>
  <si>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</si>
  <si>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</si>
  <si>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</si>
  <si>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</si>
  <si>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</si>
  <si>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520018078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</si>
  <si>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</si>
  <si>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</si>
  <si>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</si>
  <si>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</si>
  <si>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</si>
  <si>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</si>
  <si>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</si>
  <si>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</si>
  <si>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</si>
  <si>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</si>
  <si>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</si>
  <si>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</si>
  <si>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</si>
  <si>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</si>
  <si>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</si>
  <si>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שפיר הנדסה ותעשיה בע"מ- שפיר הנדסה</t>
  </si>
  <si>
    <t>1133875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</si>
  <si>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</si>
  <si>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</si>
  <si>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</si>
  <si>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</si>
  <si>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</si>
  <si>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</si>
  <si>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520026683</t>
  </si>
  <si>
    <t>ביג- ביג</t>
  </si>
  <si>
    <t>1097260</t>
  </si>
  <si>
    <t>מבני תעשיה- מבנה נדל"ן</t>
  </si>
  <si>
    <t>226019</t>
  </si>
  <si>
    <t>מליסרון- מליסרון</t>
  </si>
  <si>
    <t>323014</t>
  </si>
  <si>
    <t>עזריאלי קבוצה- קבוצת עזריאלי</t>
  </si>
  <si>
    <t>1119478</t>
  </si>
  <si>
    <t>טבע- טבע</t>
  </si>
  <si>
    <t>629014</t>
  </si>
  <si>
    <t>520013954</t>
  </si>
  <si>
    <t>פארמה</t>
  </si>
  <si>
    <t>שופרסל- שופרסל</t>
  </si>
  <si>
    <t>777037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</si>
  <si>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</si>
  <si>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</si>
  <si>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</si>
  <si>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</si>
  <si>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</si>
  <si>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</si>
  <si>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</si>
  <si>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</si>
  <si>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</si>
  <si>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</si>
  <si>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</si>
  <si>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</si>
  <si>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</si>
  <si>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520034760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</si>
  <si>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</si>
  <si>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</si>
  <si>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</si>
  <si>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</si>
  <si>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</si>
  <si>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</si>
  <si>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</si>
  <si>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</si>
  <si>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דלק קבוצה- דלק קבוצה</t>
  </si>
  <si>
    <t>1084128</t>
  </si>
  <si>
    <t>520044322</t>
  </si>
  <si>
    <t>דלק קד יהש- דלק קידוחים יהש</t>
  </si>
  <si>
    <t>475020</t>
  </si>
  <si>
    <t>550013098</t>
  </si>
  <si>
    <t>ישראמקו יהש- ישראמקו יהש</t>
  </si>
  <si>
    <t>232017</t>
  </si>
  <si>
    <t>פתאל החזקות- פתאל החזקות</t>
  </si>
  <si>
    <t>1143429</t>
  </si>
  <si>
    <t>512607888</t>
  </si>
  <si>
    <t>מלונאות ותיירות</t>
  </si>
  <si>
    <t>אלקטרה נדלן- אלקטרה נדל"ן</t>
  </si>
  <si>
    <t>1094044</t>
  </si>
  <si>
    <t>510607328</t>
  </si>
  <si>
    <t>ג'י סיטי- ג'י סיטי</t>
  </si>
  <si>
    <t>126011</t>
  </si>
  <si>
    <t>סאמיט- סאמיט</t>
  </si>
  <si>
    <t>1081686</t>
  </si>
  <si>
    <t>מגה אור- מגה אור</t>
  </si>
  <si>
    <t>1104488</t>
  </si>
  <si>
    <t>ריט 1- ריט1</t>
  </si>
  <si>
    <t>1098920</t>
  </si>
  <si>
    <t>אלקטריאון- אלקטריאון וירלס</t>
  </si>
  <si>
    <t>368019</t>
  </si>
  <si>
    <t>520038126</t>
  </si>
  <si>
    <t>פוקס- פוקס</t>
  </si>
  <si>
    <t>1087022</t>
  </si>
  <si>
    <t>512157603</t>
  </si>
  <si>
    <t>וואן תוכנה- וואן טכנולוגיות תוכנה</t>
  </si>
  <si>
    <t>161018</t>
  </si>
  <si>
    <t>520034695</t>
  </si>
  <si>
    <t>שרותי מידע</t>
  </si>
  <si>
    <t>חילן- חילן</t>
  </si>
  <si>
    <t>1084698</t>
  </si>
  <si>
    <t>520039942</t>
  </si>
  <si>
    <t>פורמולה- פורמולה מערכות</t>
  </si>
  <si>
    <t>256016</t>
  </si>
  <si>
    <t>520036690</t>
  </si>
  <si>
    <t>אלטשולר פיננסים- אלטשולר שחם פיננסים</t>
  </si>
  <si>
    <t>1184936</t>
  </si>
  <si>
    <t>516508603</t>
  </si>
  <si>
    <t>ישראכרט- ישראכרט</t>
  </si>
  <si>
    <t>1157403</t>
  </si>
  <si>
    <t>נאייקס- נאייקס</t>
  </si>
  <si>
    <t>1175116</t>
  </si>
  <si>
    <t>513639013</t>
  </si>
  <si>
    <t>פרטנר- פרטנר</t>
  </si>
  <si>
    <t>1083484</t>
  </si>
  <si>
    <t>סה"כ מניות היתר</t>
  </si>
  <si>
    <t>אימאג'סט- אימאג'סט אינטרנשיונל</t>
  </si>
  <si>
    <t>1183813</t>
  </si>
  <si>
    <t>512737560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</si>
  <si>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</si>
  <si>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</si>
  <si>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</si>
  <si>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</si>
  <si>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</si>
  <si>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</si>
  <si>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איי.איי.אם. יהש- איי.איי.אם אינפ</t>
  </si>
  <si>
    <t>1171230</t>
  </si>
  <si>
    <t>540299518</t>
  </si>
  <si>
    <t>השקעות במדעי החיים</t>
  </si>
  <si>
    <t>אלמדה יהש- אלמדה ונצ'רס</t>
  </si>
  <si>
    <t>1168962</t>
  </si>
  <si>
    <t>540296795</t>
  </si>
  <si>
    <t>אדגר- אדגר השקעות</t>
  </si>
  <si>
    <t>1820083</t>
  </si>
  <si>
    <t>אפריקה נכסים- אפי נכסים</t>
  </si>
  <si>
    <t>1091354</t>
  </si>
  <si>
    <t>מגוריט- מגוריט</t>
  </si>
  <si>
    <t>1139195</t>
  </si>
  <si>
    <t>515434074</t>
  </si>
  <si>
    <t>פליינג ספארק- פליינג ספארק</t>
  </si>
  <si>
    <t>1173582</t>
  </si>
  <si>
    <t>515259307</t>
  </si>
  <si>
    <t>פודטק</t>
  </si>
  <si>
    <t>ג'נסל- ג'נסל</t>
  </si>
  <si>
    <t>1169689</t>
  </si>
  <si>
    <t>514579887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</si>
  <si>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</si>
  <si>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</si>
  <si>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</si>
  <si>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</si>
  <si>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</si>
  <si>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</si>
  <si>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KORNIT DIGITAL-KRNT</t>
  </si>
  <si>
    <t>IL0011216723</t>
  </si>
  <si>
    <t>NYSE</t>
  </si>
  <si>
    <t>1564</t>
  </si>
  <si>
    <t>INDUSTRIAL</t>
  </si>
  <si>
    <t>ZIM INTEGRATED- ZIM</t>
  </si>
  <si>
    <t>IL0065100930</t>
  </si>
  <si>
    <t>PERION NETWORK</t>
  </si>
  <si>
    <t>IL0010958192</t>
  </si>
  <si>
    <t>5277</t>
  </si>
  <si>
    <t>Software &amp; Services</t>
  </si>
  <si>
    <t>REE  Automotive - בנאמנות- REE</t>
  </si>
  <si>
    <t>IL0011786154</t>
  </si>
  <si>
    <t>514557339</t>
  </si>
  <si>
    <t>Varonis Systems</t>
  </si>
  <si>
    <t>US9222801022</t>
  </si>
  <si>
    <t>5264</t>
  </si>
  <si>
    <t>WIX -  WIX.COM- WIX.COM</t>
  </si>
  <si>
    <t>IL0011301780</t>
  </si>
  <si>
    <t>2275</t>
  </si>
  <si>
    <t>ARBE ROBITICS- Arbe Robotics</t>
  </si>
  <si>
    <t>IL0011796625</t>
  </si>
  <si>
    <t>515333128</t>
  </si>
  <si>
    <t>Technology Hardware &amp; Equip</t>
  </si>
  <si>
    <t>Centene Coporation</t>
  </si>
  <si>
    <t>US15135B1017</t>
  </si>
  <si>
    <t>4885</t>
  </si>
  <si>
    <t>Health Care Equip &amp; Services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</si>
  <si>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</si>
  <si>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</si>
  <si>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</si>
  <si>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</si>
  <si>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</si>
  <si>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</si>
  <si>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</si>
  <si>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TSM - TAIWAN SEMICONDUCTOR- TAIWAN SEMI</t>
  </si>
  <si>
    <t>us8740391003</t>
  </si>
  <si>
    <t>5088</t>
  </si>
  <si>
    <t>Semiconductors &amp; Semicon Equip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</si>
  <si>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</si>
  <si>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</si>
  <si>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</si>
  <si>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</si>
  <si>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</si>
  <si>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</si>
  <si>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</si>
  <si>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</si>
  <si>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</si>
  <si>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</si>
  <si>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</si>
  <si>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FWB</t>
  </si>
  <si>
    <t>5093</t>
  </si>
  <si>
    <t>סה"כ שמחקות מדדי מניות בישראל</t>
  </si>
  <si>
    <t>MTF סל (4A) ת"א-בנייה- מגדל קרנות נאמנות</t>
  </si>
  <si>
    <t>1165653</t>
  </si>
  <si>
    <t>511303661</t>
  </si>
  <si>
    <t>מניות</t>
  </si>
  <si>
    <t>תכלית סל (4A) ת"א בנקים- מיטב קרנות נאמנות</t>
  </si>
  <si>
    <t>1143726</t>
  </si>
  <si>
    <t>513534974</t>
  </si>
  <si>
    <t>תכלית סל (A4) ת"א 35- מיטב קרנות נאמנות</t>
  </si>
  <si>
    <t>1143700</t>
  </si>
  <si>
    <t>קסם ETF ת"א 125- קסם קרנות נאמנות</t>
  </si>
  <si>
    <t>1146356</t>
  </si>
  <si>
    <t>510938608</t>
  </si>
  <si>
    <t>קסם ETF ת"א 90- קסם קרנות נאמנות</t>
  </si>
  <si>
    <t>1146331</t>
  </si>
  <si>
    <t>סה"כ שמחקות מדדי מניות בחו"ל</t>
  </si>
  <si>
    <t>מור סל S&amp;P 500 מנוטרלת מט"ח- מור קרנות נאמנות</t>
  </si>
  <si>
    <t>1165828</t>
  </si>
  <si>
    <t>514884485</t>
  </si>
  <si>
    <t>תכלית S&amp;P500</t>
  </si>
  <si>
    <t>1144385</t>
  </si>
  <si>
    <t>פסגות DAX 30 מנוטרל- פסגות קרנות מדד</t>
  </si>
  <si>
    <t>1149830</t>
  </si>
  <si>
    <t>513765339</t>
  </si>
  <si>
    <t>פסגות S&amp;P 500 מנוטרלת מט"ח- פסגות קרנות מדד</t>
  </si>
  <si>
    <t>1148436</t>
  </si>
  <si>
    <t>FTSE CHINA 50 (D4) ETF קסם- קסם קרנות נאמנות</t>
  </si>
  <si>
    <t>1146521</t>
  </si>
  <si>
    <t>Indxx China Internet (4D) ETF קסם- קסם קרנות נאמנות</t>
  </si>
  <si>
    <t>1170844</t>
  </si>
  <si>
    <t>קסם DAX 30 ETF- קסם קרנות נאמנות</t>
  </si>
  <si>
    <t>1146513</t>
  </si>
  <si>
    <t>קסם NDX100(4A)ETF מנוטרלת מט"ח- קסם קרנות נאמנות</t>
  </si>
  <si>
    <t>1146612</t>
  </si>
  <si>
    <t>קסם S&amp;P 500 (4A) ETF מנוטרלת- קסם קרנות נאמנות</t>
  </si>
  <si>
    <t>1146604</t>
  </si>
  <si>
    <t>סה"כ שמחקות מדדים אחרים בישראל</t>
  </si>
  <si>
    <t>הראל סל (00) תל בונד שקלי- הראל קרנות מדד</t>
  </si>
  <si>
    <t>1150523</t>
  </si>
  <si>
    <t>511776783</t>
  </si>
  <si>
    <t>אג"ח</t>
  </si>
  <si>
    <t>תכלית תל בונד שקלי סד.2- מיטב קרנות נאמנות</t>
  </si>
  <si>
    <t>1145184</t>
  </si>
  <si>
    <t>פסגות EFT (00) תל בונד 20- פסגות קרנות מדד</t>
  </si>
  <si>
    <t>1147958</t>
  </si>
  <si>
    <t>פסגות סל תל בונד 60 סדרה 3- פסגות קרנות מדד</t>
  </si>
  <si>
    <t>1148006</t>
  </si>
  <si>
    <t>קסם בונד צמוד בנקים- קסם קרנות נאמנות</t>
  </si>
  <si>
    <t>1146281</t>
  </si>
  <si>
    <t>קסם תל בונד 20- קסם קרנות נאמנות</t>
  </si>
  <si>
    <t>1145960</t>
  </si>
  <si>
    <t>קסם תל בונד 60- קסם קרנות נאמנות</t>
  </si>
  <si>
    <t>1146232</t>
  </si>
  <si>
    <t>סה"כ שמחקות מדדים אחרים בחו"ל</t>
  </si>
  <si>
    <t>סה"כ short</t>
  </si>
  <si>
    <t>סה"כ שמחקות מדדי מניות</t>
  </si>
  <si>
    <t>RSP-S&amp;P 500 EQUAL WEI- Guggenheim Funds</t>
  </si>
  <si>
    <t>US46137V3574</t>
  </si>
  <si>
    <t>4205</t>
  </si>
  <si>
    <t>QQQQ - Nasdaq 100- INVESCO POWERSHARES</t>
  </si>
  <si>
    <t>US46090E1038</t>
  </si>
  <si>
    <t>1290</t>
  </si>
  <si>
    <t>DAXEX  GY - DAX- ISHARES</t>
  </si>
  <si>
    <t>DE0005933931</t>
  </si>
  <si>
    <t>4601</t>
  </si>
  <si>
    <t>ISHARE JAPAN EWJ- ISHARES</t>
  </si>
  <si>
    <t>US46434G8226</t>
  </si>
  <si>
    <t>IWM - RUSSELL 2000- ISHARES</t>
  </si>
  <si>
    <t>US4642876555</t>
  </si>
  <si>
    <t>JETS ETF- JETS</t>
  </si>
  <si>
    <t>US26922A8421</t>
  </si>
  <si>
    <t>4992</t>
  </si>
  <si>
    <t>CSI-KWEB CHINA</t>
  </si>
  <si>
    <t>US5007673065</t>
  </si>
  <si>
    <t>4868</t>
  </si>
  <si>
    <t>XME - METALS AND MINING</t>
  </si>
  <si>
    <t>US78464A7550</t>
  </si>
  <si>
    <t>970</t>
  </si>
  <si>
    <t>SPY - S&amp;P 500</t>
  </si>
  <si>
    <t>US78462F1030</t>
  </si>
  <si>
    <t>4640</t>
  </si>
  <si>
    <t>XLF - Financial Select- STATE STREET-SPDRS</t>
  </si>
  <si>
    <t>US81369Y6059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</si>
  <si>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</si>
  <si>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</si>
  <si>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</si>
  <si>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</si>
  <si>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</si>
  <si>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</si>
  <si>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</si>
  <si>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</si>
  <si>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</si>
  <si>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</si>
  <si>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</si>
  <si>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</si>
  <si>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</si>
  <si>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</si>
  <si>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</si>
  <si>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סה"כ כתבי אופציות בישראל</t>
  </si>
  <si>
    <t>אייספאק 1  אפ 1_10/12/2023- איי ספאק</t>
  </si>
  <si>
    <t>1179613</t>
  </si>
  <si>
    <t>אלמדה  אופציה 2 10/10/23</t>
  </si>
  <si>
    <t>1168988</t>
  </si>
  <si>
    <t>פליינג ספרק אופציה 1 04/03/2024- פליינג ספארק</t>
  </si>
  <si>
    <t>1173590</t>
  </si>
  <si>
    <t>סה"כ כתבי אופציה בחו"ל</t>
  </si>
  <si>
    <t>סה"כ מדדים כולל מניות</t>
  </si>
  <si>
    <t>סה"כ ש"ח/מט"ח</t>
  </si>
  <si>
    <t>סה"כ ריבית</t>
  </si>
  <si>
    <t>SPXW PUT 3400 15/07/2022</t>
  </si>
  <si>
    <t>BBG015HCJBN2</t>
  </si>
  <si>
    <t>Other</t>
  </si>
  <si>
    <t>SPXW PUT 3600 15/07/2022</t>
  </si>
  <si>
    <t>BBG015HCJC50</t>
  </si>
  <si>
    <t>סה"כ מטבע</t>
  </si>
  <si>
    <t>סה"כ סחורות</t>
  </si>
  <si>
    <t>DAX - DFWU2 - 16/09/2022</t>
  </si>
  <si>
    <t>DE000C6JGFD4</t>
  </si>
  <si>
    <t>FUT VAL EUR HSBC - רוו"ה מחוזים</t>
  </si>
  <si>
    <t>333740</t>
  </si>
  <si>
    <t>FUT VAL USD - רוו"ה מחוזים</t>
  </si>
  <si>
    <t>415349</t>
  </si>
  <si>
    <t>NASDAQ 100 MINI - NQU2 - 16/09/2022</t>
  </si>
  <si>
    <t>BBG011CK2XT2</t>
  </si>
  <si>
    <t>RXU2-10 YR GER-08/09/22</t>
  </si>
  <si>
    <t>DE000C6J0K11</t>
  </si>
  <si>
    <t>S&amp;P500 EMINI  ESU2 16/09/22</t>
  </si>
  <si>
    <t>BBG011BQCM31</t>
  </si>
  <si>
    <t>ULRTA 10 YEAR US - UXYU2 - 30/09/22</t>
  </si>
  <si>
    <t>BBG0141PVRB7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</si>
  <si>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</si>
  <si>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</si>
  <si>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</si>
  <si>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</si>
  <si>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</si>
  <si>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</si>
  <si>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</si>
  <si>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</si>
  <si>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</si>
  <si>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</si>
  <si>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</si>
  <si>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</si>
  <si>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</si>
  <si>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</si>
  <si>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</si>
  <si>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</si>
  <si>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כלל תעש אג טז-רמ- כלל תעשיות</t>
  </si>
  <si>
    <t>6080238</t>
  </si>
  <si>
    <t>520021874</t>
  </si>
  <si>
    <t>29/12/19</t>
  </si>
  <si>
    <t>גדות מסף אגא-רמ- גדות</t>
  </si>
  <si>
    <t>1162320</t>
  </si>
  <si>
    <t>520040775</t>
  </si>
  <si>
    <t>מסחר</t>
  </si>
  <si>
    <t>14/01/20</t>
  </si>
  <si>
    <t>SMART SHOOTER LTD-מניה לא סחירה- סמארט שוטר</t>
  </si>
  <si>
    <t>74213</t>
  </si>
  <si>
    <t>514615590</t>
  </si>
  <si>
    <t>איי.איי.אם. יהש - שותף כללי- איי.איי.אם אינפ</t>
  </si>
  <si>
    <t>74211</t>
  </si>
  <si>
    <t>בראון  הוטלס- מלונות בראון</t>
  </si>
  <si>
    <t>74194</t>
  </si>
  <si>
    <t>513956938</t>
  </si>
  <si>
    <t>גדות למסופים כימיקלים- גדות</t>
  </si>
  <si>
    <t>74222</t>
  </si>
  <si>
    <t>דאון טאון חיפה-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</si>
  <si>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</si>
  <si>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</si>
  <si>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</si>
  <si>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</si>
  <si>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</si>
  <si>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</si>
  <si>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</si>
  <si>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</si>
  <si>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</si>
  <si>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</si>
  <si>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</si>
  <si>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Real Estate</t>
  </si>
  <si>
    <t>בניין צרפת- LRC- בניין צרפת- LRC</t>
  </si>
  <si>
    <t>74191</t>
  </si>
  <si>
    <t>5162</t>
  </si>
  <si>
    <t>11% חברות הנכס בראון גרמניה- מלונות בראון</t>
  </si>
  <si>
    <t>74195</t>
  </si>
  <si>
    <t>סה"כ קרנות הון סיכון</t>
  </si>
  <si>
    <t>קרן FinTLV 2- FINTLV 2</t>
  </si>
  <si>
    <t>74221</t>
  </si>
  <si>
    <t>12/08/21</t>
  </si>
  <si>
    <t>First Time 2 קרן- First Time</t>
  </si>
  <si>
    <t>74173</t>
  </si>
  <si>
    <t>ION CROSS OVER קרן- ION</t>
  </si>
  <si>
    <t>74183</t>
  </si>
  <si>
    <t>07/07/20</t>
  </si>
  <si>
    <t>קרן ION CROSS OVER 2- ION</t>
  </si>
  <si>
    <t>74216</t>
  </si>
  <si>
    <t>14/12/21</t>
  </si>
  <si>
    <t>ורטקס אופרטיוניטי 2- ורטקס אופרטיוניטי</t>
  </si>
  <si>
    <t>74228</t>
  </si>
  <si>
    <t>סה"כ קרנות גידור</t>
  </si>
  <si>
    <t>קרן טוטאל - משתתף- טוטאל קפיטל</t>
  </si>
  <si>
    <t>74233</t>
  </si>
  <si>
    <t>02/03/22</t>
  </si>
  <si>
    <t>קרן ברוש- קרן ברוש</t>
  </si>
  <si>
    <t>74176</t>
  </si>
  <si>
    <t>25/07/18</t>
  </si>
  <si>
    <t>קרן ואר- קרן ואר</t>
  </si>
  <si>
    <t>74177</t>
  </si>
  <si>
    <t>31/07/18</t>
  </si>
  <si>
    <t>סה"כ קרנות נדל"ן</t>
  </si>
  <si>
    <t>קרן 2 JTLV  אלעד מגורים- קרן 2 JTLV</t>
  </si>
  <si>
    <t>74204</t>
  </si>
  <si>
    <t>30/09/21</t>
  </si>
  <si>
    <t>קרן 2 JTLV- קרן 2 JTLV</t>
  </si>
  <si>
    <t>74186</t>
  </si>
  <si>
    <t>08/05/22</t>
  </si>
  <si>
    <t>קרן 3 JTLV- קרן JTLV 3</t>
  </si>
  <si>
    <t>74238</t>
  </si>
  <si>
    <t>09/06/22</t>
  </si>
  <si>
    <t>סה"כ קרנות השקעה אחרות</t>
  </si>
  <si>
    <t>קרן להב 3- קרן להב</t>
  </si>
  <si>
    <t>74217</t>
  </si>
  <si>
    <t>21/06/22</t>
  </si>
  <si>
    <t>קרן קוגיטו 2- קרן קוגיטו</t>
  </si>
  <si>
    <t>74231</t>
  </si>
  <si>
    <t>29/06/22</t>
  </si>
  <si>
    <t>קרן ריאלטי חוב- קרן ריאלטי חוב</t>
  </si>
  <si>
    <t>74239</t>
  </si>
  <si>
    <t>דן תחבורה- דן תחבורה</t>
  </si>
  <si>
    <t>74196</t>
  </si>
  <si>
    <t>11/02/21</t>
  </si>
  <si>
    <t>IDE קרן אלפא 2- קרן אלפא</t>
  </si>
  <si>
    <t>74185</t>
  </si>
  <si>
    <t>28/02/19</t>
  </si>
  <si>
    <t>IDE קרן אלפא 3- קרן אלפא</t>
  </si>
  <si>
    <t>74202</t>
  </si>
  <si>
    <t>קרן הליוס 4- קרן הליוס</t>
  </si>
  <si>
    <t>74179</t>
  </si>
  <si>
    <t>13/06/22</t>
  </si>
  <si>
    <t>סה"כ קרנות הון סיכון בחו"ל</t>
  </si>
  <si>
    <t>SG VC 3 קרן- SG VC</t>
  </si>
  <si>
    <t>74180</t>
  </si>
  <si>
    <t>24/05/21</t>
  </si>
  <si>
    <t>SG VC 4 קרן- SG VC</t>
  </si>
  <si>
    <t>74200</t>
  </si>
  <si>
    <t>09/11/21</t>
  </si>
  <si>
    <t>SG VC 5 קרן- SG VC</t>
  </si>
  <si>
    <t>74215</t>
  </si>
  <si>
    <t>22/09/21</t>
  </si>
  <si>
    <t>SG VC 6 קרן- SG VC</t>
  </si>
  <si>
    <t>74235</t>
  </si>
  <si>
    <t>26/05/22</t>
  </si>
  <si>
    <t>סה"כ קרנות גידור בחו"ל</t>
  </si>
  <si>
    <t>קרן דפנה- DAFNA INTERNATIONAL FUND</t>
  </si>
  <si>
    <t>74188</t>
  </si>
  <si>
    <t>23/04/19</t>
  </si>
  <si>
    <t>Sphera Biotech FUND- Sphera Biotech FUND</t>
  </si>
  <si>
    <t>74189</t>
  </si>
  <si>
    <t>14/12/20</t>
  </si>
  <si>
    <t>סה"כ קרנות נדל"ן בחו"ל</t>
  </si>
  <si>
    <t>קרן פארו פוינט- Faropoint Frg</t>
  </si>
  <si>
    <t>74192</t>
  </si>
  <si>
    <t>23/10/19</t>
  </si>
  <si>
    <t>אלקטרה נדל"ן (MF) קרן מספר 2- Electra Multifamily Investments Fund II LP</t>
  </si>
  <si>
    <t>74178</t>
  </si>
  <si>
    <t>19/09/19</t>
  </si>
  <si>
    <t>אלקטרה נדל"ן (MF) קרן מספר 3- Electra Multifamily Investments Fund III LP</t>
  </si>
  <si>
    <t>74208</t>
  </si>
  <si>
    <t>24/11/21</t>
  </si>
  <si>
    <t>אלקטרה נדל"ן (MF) קרן מספר 1- Electra Multifamily Investments Fund LP</t>
  </si>
  <si>
    <t>74172</t>
  </si>
  <si>
    <t>04/06/19</t>
  </si>
  <si>
    <t>LCN Sterling Fund SLP- LCN Sterling Fund SLP</t>
  </si>
  <si>
    <t>74237</t>
  </si>
  <si>
    <t>קרן הראל פיננסיים השקעות בנדל"ן- קרן הראל פיננסים השקעות בנדל"ן</t>
  </si>
  <si>
    <t>74181</t>
  </si>
  <si>
    <t>12/11/18</t>
  </si>
  <si>
    <t>סה"כ קרנות השקעה אחרות בחו"ל</t>
  </si>
  <si>
    <t>קרן חוב פונטיפקס 4- Pontifax Medison Debt Financing</t>
  </si>
  <si>
    <t>74187</t>
  </si>
  <si>
    <t>26/04/22</t>
  </si>
  <si>
    <t>LPA  Nordic Power- LPA  Nordic Power</t>
  </si>
  <si>
    <t>74205</t>
  </si>
  <si>
    <t>24/11/20</t>
  </si>
  <si>
    <t>אלקטרה נדל"ן קרן חוב- Electra Capital PM Fund LP</t>
  </si>
  <si>
    <t>74199</t>
  </si>
  <si>
    <t>FUSE 11 FUND- FUSE 11 FUND</t>
  </si>
  <si>
    <t>74203</t>
  </si>
  <si>
    <t>07/04/21</t>
  </si>
  <si>
    <t>קרן REVOLVER- REVOLVER</t>
  </si>
  <si>
    <t>74193</t>
  </si>
  <si>
    <t>קרן הפניקס קו-אינווסט- הפניקס</t>
  </si>
  <si>
    <t>74190</t>
  </si>
  <si>
    <t>26/08/21</t>
  </si>
  <si>
    <t>קרן COLLER 8 (Phoenix Value CIP) - קרן COLLER 8</t>
  </si>
  <si>
    <t>74207</t>
  </si>
  <si>
    <t>28/06/22</t>
  </si>
  <si>
    <t>קרן ויולה קרדיט 6- קרן ויולה</t>
  </si>
  <si>
    <t>74197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</si>
  <si>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</si>
  <si>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</si>
  <si>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</si>
  <si>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</si>
  <si>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</si>
  <si>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</si>
  <si>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סה"כ מט"ח/מט"ח</t>
  </si>
  <si>
    <t>פורוורד אירו/שקל 20/09/22 3.6408 154128</t>
  </si>
  <si>
    <t>154128</t>
  </si>
  <si>
    <t>30/06/22</t>
  </si>
  <si>
    <t>פורוורד אירו/שקל 3.53 20/09/22 154092</t>
  </si>
  <si>
    <t>154092</t>
  </si>
  <si>
    <t>17/05/22</t>
  </si>
  <si>
    <t>פורוורד דולר/שקל 3.3467 20/09/22 154091</t>
  </si>
  <si>
    <t>154091</t>
  </si>
  <si>
    <t>פורוורד שטרלינג/שקל 20/09/22 שער 4.18 154115</t>
  </si>
  <si>
    <t>154115</t>
  </si>
  <si>
    <t>08/06/22</t>
  </si>
  <si>
    <t>פורוורד אירו/דולר 1.0807 12/01/23 154111</t>
  </si>
  <si>
    <t>154111</t>
  </si>
  <si>
    <t>פורוורד אירו/דולר 1.0868 12/01/23 154103</t>
  </si>
  <si>
    <t>154103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</si>
  <si>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</si>
  <si>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</si>
  <si>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</si>
  <si>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</si>
  <si>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</si>
  <si>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לונג אינפלציה 08.11.2022 2.585%</t>
  </si>
  <si>
    <t>23482</t>
  </si>
  <si>
    <t>08/11/21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</si>
  <si>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</si>
  <si>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</si>
  <si>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</si>
  <si>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</si>
  <si>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</si>
  <si>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לא</t>
  </si>
  <si>
    <t>96026</t>
  </si>
  <si>
    <t>NR1</t>
  </si>
  <si>
    <t>דירוג פנימי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</si>
  <si>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</si>
  <si>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</si>
  <si>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</si>
  <si>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</si>
  <si>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</si>
  <si>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</si>
  <si>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</si>
  <si>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</si>
  <si>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</si>
  <si>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</si>
  <si>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</si>
  <si>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</si>
  <si>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</si>
  <si>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</si>
  <si>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</si>
  <si>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</si>
  <si>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</si>
  <si>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</si>
  <si>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CHF HSBC - בטחונות</t>
  </si>
  <si>
    <t>327080</t>
  </si>
  <si>
    <t>MONEY GBP HSBC - בטחונות</t>
  </si>
  <si>
    <t>327114</t>
  </si>
  <si>
    <t>MONEY EUR HSBC - בטחונות</t>
  </si>
  <si>
    <t>327064</t>
  </si>
  <si>
    <t>MONEY USD HSBC - בטחונות</t>
  </si>
  <si>
    <t>415323</t>
  </si>
  <si>
    <t xml:space="preserve"> first time2 
</t>
  </si>
  <si>
    <t xml:space="preserve">קרן הליוס
</t>
  </si>
  <si>
    <t xml:space="preserve">ION 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</si>
  <si>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</si>
  <si>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</si>
  <si>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</si>
  <si>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</si>
  <si>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</si>
  <si>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</si>
  <si>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</si>
  <si>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חוב פונטיפקס 4</t>
  </si>
  <si>
    <t>הפניקס קו-אינווסט</t>
  </si>
  <si>
    <t>REVOLVER</t>
  </si>
  <si>
    <t>ויולה קרדיט 6</t>
  </si>
  <si>
    <t>אלקטרה נדל"ן קרן חוב</t>
  </si>
  <si>
    <t>קרן COLLER 8</t>
  </si>
  <si>
    <t>SG VC 6</t>
  </si>
  <si>
    <t>LCN Sterling Fund SLP</t>
  </si>
  <si>
    <t>קרן 3 JTLV</t>
  </si>
  <si>
    <t>קרן ריאלטי חוב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</si>
</sst>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0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2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</cellStyleXfs>
  <cellXfs count="104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43" fontId="1" fillId="0" borderId="0" xfId="11" applyFont="1" applyAlignment="1">
      <alignment horizontal="center" vertical="center" wrapText="1"/>
    </xf>
    <xf numFmtId="14" fontId="0" fillId="0" borderId="0" xfId="0" applyNumberFormat="1" applyFill="1"/>
    <xf numFmtId="0" fontId="1" fillId="0" borderId="0" xfId="0" applyFont="1"/>
    <xf numFmtId="14" fontId="0" fillId="0" borderId="0" xfId="0" applyNumberForma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166" fontId="0" fillId="0" borderId="0" xfId="0" applyNumberFormat="1" applyFont="1" applyFill="1"/>
  </cellXfs>
  <cellStyles count="12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1"/>
  <sheetViews>
    <sheetView rightToLeft="1" topLeftCell="A22" workbookViewId="0">
      <selection activeCell="A27" sqref="A27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7" t="s">
        <v>4</v>
      </c>
      <c r="C6" s="88"/>
      <c r="D6" s="89"/>
    </row>
    <row r="7" spans="1:36" s="3" customFormat="1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38784.732205788772</v>
      </c>
      <c r="D11" s="76">
        <f>C11/$C$42</f>
        <v>0.20372811208393987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66043.535914299995</v>
      </c>
      <c r="D13" s="78">
        <f t="shared" ref="D13:D22" si="0">C13/$C$42</f>
        <v>0.3469129248018894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16243.245261313999</v>
      </c>
      <c r="D15" s="78">
        <f t="shared" si="0"/>
        <v>8.5322380818449783E-2</v>
      </c>
    </row>
    <row r="16" spans="1:36">
      <c r="A16" s="10" t="s">
        <v>13</v>
      </c>
      <c r="B16" s="70" t="s">
        <v>19</v>
      </c>
      <c r="C16" s="77">
        <v>16029.281747200001</v>
      </c>
      <c r="D16" s="78">
        <f t="shared" si="0"/>
        <v>8.4198475087864794E-2</v>
      </c>
    </row>
    <row r="17" spans="1:4">
      <c r="A17" s="10" t="s">
        <v>13</v>
      </c>
      <c r="B17" s="70" t="s">
        <v>195</v>
      </c>
      <c r="C17" s="77">
        <v>27087.604425900001</v>
      </c>
      <c r="D17" s="78">
        <f t="shared" si="0"/>
        <v>0.14228553857957341</v>
      </c>
    </row>
    <row r="18" spans="1:4">
      <c r="A18" s="10" t="s">
        <v>13</v>
      </c>
      <c r="B18" s="70" t="s">
        <v>20</v>
      </c>
      <c r="C18" s="77">
        <v>88.194762999999995</v>
      </c>
      <c r="D18" s="78">
        <f t="shared" si="0"/>
        <v>4.6326870239415382E-4</v>
      </c>
    </row>
    <row r="19" spans="1:4">
      <c r="A19" s="10" t="s">
        <v>13</v>
      </c>
      <c r="B19" s="70" t="s">
        <v>21</v>
      </c>
      <c r="C19" s="77">
        <v>157.268992</v>
      </c>
      <c r="D19" s="78">
        <f t="shared" si="0"/>
        <v>8.2610122610881742E-4</v>
      </c>
    </row>
    <row r="20" spans="1:4">
      <c r="A20" s="10" t="s">
        <v>13</v>
      </c>
      <c r="B20" s="70" t="s">
        <v>22</v>
      </c>
      <c r="C20" s="77">
        <v>29.623999999999999</v>
      </c>
      <c r="D20" s="78">
        <f t="shared" si="0"/>
        <v>1.5560869571954532E-4</v>
      </c>
    </row>
    <row r="21" spans="1:4">
      <c r="A21" s="10" t="s">
        <v>13</v>
      </c>
      <c r="B21" s="70" t="s">
        <v>23</v>
      </c>
      <c r="C21" s="77">
        <v>97.241885821226603</v>
      </c>
      <c r="D21" s="78">
        <f t="shared" si="0"/>
        <v>5.1079135234775917E-4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199.23029281500001</v>
      </c>
      <c r="D26" s="78">
        <f t="shared" si="1"/>
        <v>1.0465151908170824E-3</v>
      </c>
    </row>
    <row r="27" spans="1:4">
      <c r="A27" s="10" t="s">
        <v>13</v>
      </c>
      <c r="B27" s="70" t="s">
        <v>28</v>
      </c>
      <c r="C27" s="77">
        <v>7509.2081821946458</v>
      </c>
      <c r="D27" s="78">
        <f t="shared" si="1"/>
        <v>3.9444304993176027E-2</v>
      </c>
    </row>
    <row r="28" spans="1:4">
      <c r="A28" s="10" t="s">
        <v>13</v>
      </c>
      <c r="B28" s="70" t="s">
        <v>29</v>
      </c>
      <c r="C28" s="77">
        <v>17846.271367631343</v>
      </c>
      <c r="D28" s="78">
        <f t="shared" si="1"/>
        <v>9.3742742741499449E-2</v>
      </c>
    </row>
    <row r="29" spans="1:4">
      <c r="A29" s="10" t="s">
        <v>13</v>
      </c>
      <c r="B29" s="70" t="s">
        <v>30</v>
      </c>
      <c r="C29" s="77">
        <v>136.40037423369</v>
      </c>
      <c r="D29" s="78">
        <f t="shared" si="1"/>
        <v>7.164827278612738E-4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-740.97432238512363</v>
      </c>
      <c r="D31" s="78">
        <f t="shared" si="1"/>
        <v>-3.8921836304355584E-3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252.97888596288939</v>
      </c>
      <c r="D33" s="78">
        <f t="shared" si="1"/>
        <v>1.3288453446283017E-3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611.12101584300001</v>
      </c>
      <c r="D37" s="78">
        <f t="shared" si="1"/>
        <v>3.2100912841659742E-3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190374.96499161943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10389.185900673843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200</v>
      </c>
      <c r="D47">
        <v>3.6507000000000001</v>
      </c>
    </row>
    <row r="48" spans="1:4">
      <c r="C48" t="s">
        <v>110</v>
      </c>
      <c r="D48">
        <v>3.6364000000000001</v>
      </c>
    </row>
    <row r="49" spans="3:4">
      <c r="C49" t="s">
        <v>106</v>
      </c>
      <c r="D49">
        <v>3.5</v>
      </c>
    </row>
    <row r="50" spans="3:4">
      <c r="C50" t="s">
        <v>113</v>
      </c>
      <c r="D50">
        <v>4.2351999999999999</v>
      </c>
    </row>
    <row r="51" spans="3:4">
      <c r="C51" t="s">
        <v>123</v>
      </c>
      <c r="D51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1" ht="26.25" customHeight="1">
      <c r="B7" s="100" t="s">
        <v>98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29.623999999999999</v>
      </c>
      <c r="J11" s="25"/>
      <c r="K11" s="76">
        <v>1</v>
      </c>
      <c r="L11" s="76">
        <v>2.0000000000000001E-4</v>
      </c>
      <c r="BD11" s="16"/>
      <c r="BE11" s="19"/>
      <c r="BF11" s="16"/>
      <c r="BH11" s="16"/>
    </row>
    <row r="12" spans="2:61">
      <c r="B12" s="79" t="s">
        <v>201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963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223</v>
      </c>
      <c r="C14" t="s">
        <v>223</v>
      </c>
      <c r="D14" s="16"/>
      <c r="E14" t="s">
        <v>223</v>
      </c>
      <c r="F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964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223</v>
      </c>
      <c r="C16" t="s">
        <v>223</v>
      </c>
      <c r="D16" s="16"/>
      <c r="E16" t="s">
        <v>223</v>
      </c>
      <c r="F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965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s="16"/>
      <c r="E18" t="s">
        <v>223</v>
      </c>
      <c r="F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619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s="16"/>
      <c r="E20" t="s">
        <v>223</v>
      </c>
      <c r="F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228</v>
      </c>
      <c r="C21" s="16"/>
      <c r="D21" s="16"/>
      <c r="E21" s="16"/>
      <c r="G21" s="81">
        <v>0</v>
      </c>
      <c r="I21" s="81">
        <v>29.623999999999999</v>
      </c>
      <c r="K21" s="80">
        <v>1</v>
      </c>
      <c r="L21" s="80">
        <v>2.0000000000000001E-4</v>
      </c>
    </row>
    <row r="22" spans="2:12">
      <c r="B22" s="79" t="s">
        <v>963</v>
      </c>
      <c r="C22" s="16"/>
      <c r="D22" s="16"/>
      <c r="E22" s="16"/>
      <c r="G22" s="81">
        <v>0</v>
      </c>
      <c r="I22" s="81">
        <v>29.623999999999999</v>
      </c>
      <c r="K22" s="80">
        <v>1</v>
      </c>
      <c r="L22" s="80">
        <v>2.0000000000000001E-4</v>
      </c>
    </row>
    <row r="23" spans="2:12">
      <c r="B23" t="s">
        <v>966</v>
      </c>
      <c r="C23" t="s">
        <v>967</v>
      </c>
      <c r="D23" t="s">
        <v>123</v>
      </c>
      <c r="E23" t="s">
        <v>968</v>
      </c>
      <c r="F23" t="s">
        <v>106</v>
      </c>
      <c r="G23" s="77">
        <v>-400</v>
      </c>
      <c r="H23" s="77">
        <v>700</v>
      </c>
      <c r="I23" s="77">
        <v>-9.8000000000000007</v>
      </c>
      <c r="J23" s="78">
        <v>0</v>
      </c>
      <c r="K23" s="78">
        <v>-0.33079999999999998</v>
      </c>
      <c r="L23" s="78">
        <v>-1E-4</v>
      </c>
    </row>
    <row r="24" spans="2:12">
      <c r="B24" t="s">
        <v>969</v>
      </c>
      <c r="C24" t="s">
        <v>970</v>
      </c>
      <c r="D24" t="s">
        <v>123</v>
      </c>
      <c r="E24" t="s">
        <v>968</v>
      </c>
      <c r="F24" t="s">
        <v>106</v>
      </c>
      <c r="G24" s="77">
        <v>400</v>
      </c>
      <c r="H24" s="77">
        <v>2816</v>
      </c>
      <c r="I24" s="77">
        <v>39.423999999999999</v>
      </c>
      <c r="J24" s="78">
        <v>0</v>
      </c>
      <c r="K24" s="78">
        <v>1.3308</v>
      </c>
      <c r="L24" s="78">
        <v>2.0000000000000001E-4</v>
      </c>
    </row>
    <row r="25" spans="2:12">
      <c r="B25" s="79" t="s">
        <v>971</v>
      </c>
      <c r="C25" s="16"/>
      <c r="D25" s="16"/>
      <c r="E25" s="16"/>
      <c r="G25" s="81">
        <v>0</v>
      </c>
      <c r="I25" s="81">
        <v>0</v>
      </c>
      <c r="K25" s="80">
        <v>0</v>
      </c>
      <c r="L25" s="80">
        <v>0</v>
      </c>
    </row>
    <row r="26" spans="2:12">
      <c r="B26" t="s">
        <v>223</v>
      </c>
      <c r="C26" t="s">
        <v>223</v>
      </c>
      <c r="D26" s="16"/>
      <c r="E26" t="s">
        <v>223</v>
      </c>
      <c r="F26" t="s">
        <v>223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  <c r="L26" s="78">
        <v>0</v>
      </c>
    </row>
    <row r="27" spans="2:12">
      <c r="B27" s="79" t="s">
        <v>965</v>
      </c>
      <c r="C27" s="16"/>
      <c r="D27" s="16"/>
      <c r="E27" s="16"/>
      <c r="G27" s="81">
        <v>0</v>
      </c>
      <c r="I27" s="81">
        <v>0</v>
      </c>
      <c r="K27" s="80">
        <v>0</v>
      </c>
      <c r="L27" s="80">
        <v>0</v>
      </c>
    </row>
    <row r="28" spans="2:12">
      <c r="B28" t="s">
        <v>223</v>
      </c>
      <c r="C28" t="s">
        <v>223</v>
      </c>
      <c r="D28" s="16"/>
      <c r="E28" t="s">
        <v>223</v>
      </c>
      <c r="F28" t="s">
        <v>223</v>
      </c>
      <c r="G28" s="77">
        <v>0</v>
      </c>
      <c r="H28" s="77">
        <v>0</v>
      </c>
      <c r="I28" s="77">
        <v>0</v>
      </c>
      <c r="J28" s="78">
        <v>0</v>
      </c>
      <c r="K28" s="78">
        <v>0</v>
      </c>
      <c r="L28" s="78">
        <v>0</v>
      </c>
    </row>
    <row r="29" spans="2:12">
      <c r="B29" s="79" t="s">
        <v>972</v>
      </c>
      <c r="C29" s="16"/>
      <c r="D29" s="16"/>
      <c r="E29" s="16"/>
      <c r="G29" s="81">
        <v>0</v>
      </c>
      <c r="I29" s="81">
        <v>0</v>
      </c>
      <c r="K29" s="80">
        <v>0</v>
      </c>
      <c r="L29" s="80">
        <v>0</v>
      </c>
    </row>
    <row r="30" spans="2:12">
      <c r="B30" t="s">
        <v>223</v>
      </c>
      <c r="C30" t="s">
        <v>223</v>
      </c>
      <c r="D30" s="16"/>
      <c r="E30" t="s">
        <v>223</v>
      </c>
      <c r="F30" t="s">
        <v>223</v>
      </c>
      <c r="G30" s="77">
        <v>0</v>
      </c>
      <c r="H30" s="77">
        <v>0</v>
      </c>
      <c r="I30" s="77">
        <v>0</v>
      </c>
      <c r="J30" s="78">
        <v>0</v>
      </c>
      <c r="K30" s="78">
        <v>0</v>
      </c>
      <c r="L30" s="78">
        <v>0</v>
      </c>
    </row>
    <row r="31" spans="2:12">
      <c r="B31" s="79" t="s">
        <v>619</v>
      </c>
      <c r="C31" s="16"/>
      <c r="D31" s="16"/>
      <c r="E31" s="16"/>
      <c r="G31" s="81">
        <v>0</v>
      </c>
      <c r="I31" s="81">
        <v>0</v>
      </c>
      <c r="K31" s="80">
        <v>0</v>
      </c>
      <c r="L31" s="80">
        <v>0</v>
      </c>
    </row>
    <row r="32" spans="2:12">
      <c r="B32" t="s">
        <v>223</v>
      </c>
      <c r="C32" t="s">
        <v>223</v>
      </c>
      <c r="D32" s="16"/>
      <c r="E32" t="s">
        <v>223</v>
      </c>
      <c r="F32" t="s">
        <v>223</v>
      </c>
      <c r="G32" s="77">
        <v>0</v>
      </c>
      <c r="H32" s="77">
        <v>0</v>
      </c>
      <c r="I32" s="77">
        <v>0</v>
      </c>
      <c r="J32" s="78">
        <v>0</v>
      </c>
      <c r="K32" s="78">
        <v>0</v>
      </c>
      <c r="L32" s="78">
        <v>0</v>
      </c>
    </row>
    <row r="33" spans="2:5">
      <c r="B33" t="s">
        <v>230</v>
      </c>
      <c r="C33" s="16"/>
      <c r="D33" s="16"/>
      <c r="E33" s="16"/>
    </row>
    <row r="34" spans="2:5">
      <c r="B34" t="s">
        <v>297</v>
      </c>
      <c r="C34" s="16"/>
      <c r="D34" s="16"/>
      <c r="E34" s="16"/>
    </row>
    <row r="35" spans="2:5">
      <c r="B35" t="s">
        <v>298</v>
      </c>
      <c r="C35" s="16"/>
      <c r="D35" s="16"/>
      <c r="E35" s="16"/>
    </row>
    <row r="36" spans="2:5">
      <c r="B36" t="s">
        <v>299</v>
      </c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2"/>
      <c r="BD6" s="16" t="s">
        <v>100</v>
      </c>
      <c r="BF6" s="16" t="s">
        <v>101</v>
      </c>
      <c r="BH6" s="19" t="s">
        <v>102</v>
      </c>
    </row>
    <row r="7" spans="1:60" ht="26.25" customHeight="1">
      <c r="B7" s="100" t="s">
        <v>103</v>
      </c>
      <c r="C7" s="101"/>
      <c r="D7" s="101"/>
      <c r="E7" s="101"/>
      <c r="F7" s="101"/>
      <c r="G7" s="101"/>
      <c r="H7" s="101"/>
      <c r="I7" s="101"/>
      <c r="J7" s="101"/>
      <c r="K7" s="102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27663.62</v>
      </c>
      <c r="H11" s="25"/>
      <c r="I11" s="75">
        <v>97.241885821226603</v>
      </c>
      <c r="J11" s="76">
        <v>1</v>
      </c>
      <c r="K11" s="76">
        <v>5.0000000000000001E-4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201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223</v>
      </c>
      <c r="C13" t="s">
        <v>223</v>
      </c>
      <c r="D13" s="19"/>
      <c r="E13" t="s">
        <v>223</v>
      </c>
      <c r="F13" t="s">
        <v>223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228</v>
      </c>
      <c r="C14" s="19"/>
      <c r="D14" s="19"/>
      <c r="E14" s="19"/>
      <c r="F14" s="19"/>
      <c r="G14" s="81">
        <v>27663.62</v>
      </c>
      <c r="H14" s="19"/>
      <c r="I14" s="81">
        <v>97.241885821226603</v>
      </c>
      <c r="J14" s="80">
        <v>1</v>
      </c>
      <c r="K14" s="80">
        <v>5.0000000000000001E-4</v>
      </c>
      <c r="BF14" s="16" t="s">
        <v>126</v>
      </c>
    </row>
    <row r="15" spans="1:60">
      <c r="B15" t="s">
        <v>973</v>
      </c>
      <c r="C15" t="s">
        <v>974</v>
      </c>
      <c r="D15" t="s">
        <v>123</v>
      </c>
      <c r="E15" t="s">
        <v>968</v>
      </c>
      <c r="F15" t="s">
        <v>110</v>
      </c>
      <c r="G15" s="77">
        <v>1</v>
      </c>
      <c r="H15" s="77">
        <v>1.2770999999999999</v>
      </c>
      <c r="I15" s="77">
        <v>4.6440464399999998E-5</v>
      </c>
      <c r="J15" s="78">
        <v>0</v>
      </c>
      <c r="K15" s="78">
        <v>0</v>
      </c>
      <c r="BF15" s="16" t="s">
        <v>127</v>
      </c>
    </row>
    <row r="16" spans="1:60">
      <c r="B16" t="s">
        <v>975</v>
      </c>
      <c r="C16" t="s">
        <v>976</v>
      </c>
      <c r="D16" t="s">
        <v>123</v>
      </c>
      <c r="E16" t="s">
        <v>968</v>
      </c>
      <c r="F16" t="s">
        <v>110</v>
      </c>
      <c r="G16" s="77">
        <v>3123.64</v>
      </c>
      <c r="H16" s="77">
        <v>100</v>
      </c>
      <c r="I16" s="77">
        <v>11.358804495999999</v>
      </c>
      <c r="J16" s="78">
        <v>0.1168</v>
      </c>
      <c r="K16" s="78">
        <v>1E-4</v>
      </c>
      <c r="BF16" s="16" t="s">
        <v>128</v>
      </c>
    </row>
    <row r="17" spans="2:58">
      <c r="B17" t="s">
        <v>977</v>
      </c>
      <c r="C17" t="s">
        <v>978</v>
      </c>
      <c r="D17" t="s">
        <v>123</v>
      </c>
      <c r="E17" t="s">
        <v>968</v>
      </c>
      <c r="F17" t="s">
        <v>106</v>
      </c>
      <c r="G17" s="77">
        <v>24537.98</v>
      </c>
      <c r="H17" s="77">
        <v>100</v>
      </c>
      <c r="I17" s="77">
        <v>85.882930000000002</v>
      </c>
      <c r="J17" s="78">
        <v>0.88319999999999999</v>
      </c>
      <c r="K17" s="78">
        <v>5.0000000000000001E-4</v>
      </c>
      <c r="BF17" s="16" t="s">
        <v>129</v>
      </c>
    </row>
    <row r="18" spans="2:58">
      <c r="B18" t="s">
        <v>979</v>
      </c>
      <c r="C18" t="s">
        <v>980</v>
      </c>
      <c r="D18" t="s">
        <v>123</v>
      </c>
      <c r="E18" t="s">
        <v>968</v>
      </c>
      <c r="F18" t="s">
        <v>106</v>
      </c>
      <c r="G18" s="77">
        <v>1</v>
      </c>
      <c r="H18" s="77">
        <v>1.1529499999999999</v>
      </c>
      <c r="I18" s="77">
        <v>4.0353250000000002E-5</v>
      </c>
      <c r="J18" s="78">
        <v>0</v>
      </c>
      <c r="K18" s="78">
        <v>0</v>
      </c>
      <c r="BF18" s="16" t="s">
        <v>130</v>
      </c>
    </row>
    <row r="19" spans="2:58">
      <c r="B19" t="s">
        <v>981</v>
      </c>
      <c r="C19" t="s">
        <v>982</v>
      </c>
      <c r="D19" t="s">
        <v>123</v>
      </c>
      <c r="E19" t="s">
        <v>968</v>
      </c>
      <c r="F19" t="s">
        <v>110</v>
      </c>
      <c r="G19" s="77">
        <v>-1</v>
      </c>
      <c r="H19" s="77">
        <v>1.4878E-4</v>
      </c>
      <c r="I19" s="77">
        <v>-1.4878E-9</v>
      </c>
      <c r="J19" s="78">
        <v>0</v>
      </c>
      <c r="K19" s="78">
        <v>0</v>
      </c>
      <c r="BF19" s="16" t="s">
        <v>131</v>
      </c>
    </row>
    <row r="20" spans="2:58">
      <c r="B20" t="s">
        <v>983</v>
      </c>
      <c r="C20" t="s">
        <v>984</v>
      </c>
      <c r="D20" t="s">
        <v>123</v>
      </c>
      <c r="E20" t="s">
        <v>968</v>
      </c>
      <c r="F20" t="s">
        <v>106</v>
      </c>
      <c r="G20" s="77">
        <v>5</v>
      </c>
      <c r="H20" s="77">
        <v>0.37895000000000001</v>
      </c>
      <c r="I20" s="77">
        <v>6.6316249999999997E-5</v>
      </c>
      <c r="J20" s="78">
        <v>0</v>
      </c>
      <c r="K20" s="78">
        <v>0</v>
      </c>
      <c r="BF20" s="16" t="s">
        <v>132</v>
      </c>
    </row>
    <row r="21" spans="2:58">
      <c r="B21" t="s">
        <v>985</v>
      </c>
      <c r="C21" t="s">
        <v>986</v>
      </c>
      <c r="D21" t="s">
        <v>123</v>
      </c>
      <c r="E21" t="s">
        <v>968</v>
      </c>
      <c r="F21" t="s">
        <v>106</v>
      </c>
      <c r="G21" s="77">
        <v>-4</v>
      </c>
      <c r="H21" s="77">
        <v>1.2737500000000001E-2</v>
      </c>
      <c r="I21" s="77">
        <v>-1.78325E-6</v>
      </c>
      <c r="J21" s="78">
        <v>0</v>
      </c>
      <c r="K21" s="78">
        <v>0</v>
      </c>
      <c r="BF21" s="16" t="s">
        <v>123</v>
      </c>
    </row>
    <row r="22" spans="2:58">
      <c r="B22" t="s">
        <v>230</v>
      </c>
      <c r="C22" s="19"/>
      <c r="D22" s="19"/>
      <c r="E22" s="19"/>
      <c r="F22" s="19"/>
      <c r="G22" s="19"/>
      <c r="H22" s="19"/>
    </row>
    <row r="23" spans="2:58">
      <c r="B23" t="s">
        <v>297</v>
      </c>
      <c r="C23" s="19"/>
      <c r="D23" s="19"/>
      <c r="E23" s="19"/>
      <c r="F23" s="19"/>
      <c r="G23" s="19"/>
      <c r="H23" s="19"/>
    </row>
    <row r="24" spans="2:58">
      <c r="B24" t="s">
        <v>298</v>
      </c>
      <c r="C24" s="19"/>
      <c r="D24" s="19"/>
      <c r="E24" s="19"/>
      <c r="F24" s="19"/>
      <c r="G24" s="19"/>
      <c r="H24" s="19"/>
    </row>
    <row r="25" spans="2:58">
      <c r="B25" t="s">
        <v>299</v>
      </c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81" ht="26.25" customHeight="1">
      <c r="B7" s="100" t="s">
        <v>133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201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987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223</v>
      </c>
      <c r="C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988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223</v>
      </c>
      <c r="C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989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990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991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992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993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987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988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989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990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991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992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993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</row>
    <row r="41" spans="2:17">
      <c r="B41" t="s">
        <v>297</v>
      </c>
    </row>
    <row r="42" spans="2:17">
      <c r="B42" t="s">
        <v>298</v>
      </c>
    </row>
    <row r="43" spans="2:17">
      <c r="B43" t="s">
        <v>299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2"/>
    </row>
    <row r="7" spans="2:72" ht="26.25" customHeight="1">
      <c r="B7" s="100" t="s">
        <v>69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994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223</v>
      </c>
      <c r="C14" t="s">
        <v>223</v>
      </c>
      <c r="D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995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223</v>
      </c>
      <c r="C16" t="s">
        <v>223</v>
      </c>
      <c r="D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996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997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619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223</v>
      </c>
      <c r="C22" t="s">
        <v>223</v>
      </c>
      <c r="D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295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G25" s="77">
        <v>0</v>
      </c>
      <c r="H25" t="s">
        <v>223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998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223</v>
      </c>
      <c r="C27" t="s">
        <v>223</v>
      </c>
      <c r="D27" t="s">
        <v>223</v>
      </c>
      <c r="G27" s="77">
        <v>0</v>
      </c>
      <c r="H27" t="s">
        <v>223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297</v>
      </c>
    </row>
    <row r="29" spans="2:16">
      <c r="B29" t="s">
        <v>298</v>
      </c>
    </row>
    <row r="30" spans="2:16">
      <c r="B30" t="s">
        <v>299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65" ht="26.25" customHeight="1">
      <c r="B7" s="100" t="s">
        <v>82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201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999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1000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J16" s="77">
        <v>0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302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223</v>
      </c>
      <c r="C18" t="s">
        <v>223</v>
      </c>
      <c r="D18" s="16"/>
      <c r="E18" s="16"/>
      <c r="F18" t="s">
        <v>223</v>
      </c>
      <c r="G18" t="s">
        <v>223</v>
      </c>
      <c r="J18" s="77">
        <v>0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619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J20" s="77">
        <v>0</v>
      </c>
      <c r="K20" t="s">
        <v>223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1001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J23" s="77">
        <v>0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1002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J25" s="77">
        <v>0</v>
      </c>
      <c r="K25" t="s">
        <v>223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230</v>
      </c>
      <c r="D26" s="16"/>
      <c r="E26" s="16"/>
      <c r="F26" s="16"/>
    </row>
    <row r="27" spans="2:19">
      <c r="B27" t="s">
        <v>297</v>
      </c>
      <c r="D27" s="16"/>
      <c r="E27" s="16"/>
      <c r="F27" s="16"/>
    </row>
    <row r="28" spans="2:19">
      <c r="B28" t="s">
        <v>298</v>
      </c>
      <c r="D28" s="16"/>
      <c r="E28" s="16"/>
      <c r="F28" s="16"/>
    </row>
    <row r="29" spans="2:19">
      <c r="B29" t="s">
        <v>299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2"/>
    </row>
    <row r="7" spans="2:81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2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3.28</v>
      </c>
      <c r="K11" s="7"/>
      <c r="L11" s="7"/>
      <c r="M11" s="76">
        <v>5.21E-2</v>
      </c>
      <c r="N11" s="75">
        <v>204196.15</v>
      </c>
      <c r="O11" s="7"/>
      <c r="P11" s="75">
        <v>199.23029281500001</v>
      </c>
      <c r="Q11" s="7"/>
      <c r="R11" s="76">
        <v>1</v>
      </c>
      <c r="S11" s="76">
        <v>1.1000000000000001E-3</v>
      </c>
      <c r="T11" s="35"/>
      <c r="BZ11" s="16"/>
      <c r="CC11" s="16"/>
    </row>
    <row r="12" spans="2:81">
      <c r="B12" s="79" t="s">
        <v>201</v>
      </c>
      <c r="C12" s="16"/>
      <c r="D12" s="16"/>
      <c r="E12" s="16"/>
      <c r="J12" s="81">
        <v>3.28</v>
      </c>
      <c r="M12" s="80">
        <v>5.21E-2</v>
      </c>
      <c r="N12" s="81">
        <v>204196.15</v>
      </c>
      <c r="P12" s="81">
        <v>199.23029281500001</v>
      </c>
      <c r="R12" s="80">
        <v>1</v>
      </c>
      <c r="S12" s="80">
        <v>1.1000000000000001E-3</v>
      </c>
    </row>
    <row r="13" spans="2:81">
      <c r="B13" s="79" t="s">
        <v>999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J14" s="77">
        <v>0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1000</v>
      </c>
      <c r="C15" s="16"/>
      <c r="D15" s="16"/>
      <c r="E15" s="16"/>
      <c r="J15" s="81">
        <v>3.28</v>
      </c>
      <c r="M15" s="80">
        <v>5.21E-2</v>
      </c>
      <c r="N15" s="81">
        <v>204196.15</v>
      </c>
      <c r="P15" s="81">
        <v>199.23029281500001</v>
      </c>
      <c r="R15" s="80">
        <v>1</v>
      </c>
      <c r="S15" s="80">
        <v>1.1000000000000001E-3</v>
      </c>
    </row>
    <row r="16" spans="2:81">
      <c r="B16" t="s">
        <v>1003</v>
      </c>
      <c r="C16" t="s">
        <v>1004</v>
      </c>
      <c r="D16" t="s">
        <v>123</v>
      </c>
      <c r="E16" t="s">
        <v>1005</v>
      </c>
      <c r="F16" t="s">
        <v>536</v>
      </c>
      <c r="G16" t="s">
        <v>447</v>
      </c>
      <c r="H16" t="s">
        <v>150</v>
      </c>
      <c r="I16" t="s">
        <v>1006</v>
      </c>
      <c r="J16" s="77">
        <v>3.48</v>
      </c>
      <c r="K16" t="s">
        <v>102</v>
      </c>
      <c r="L16" s="78">
        <v>4.4699999999999997E-2</v>
      </c>
      <c r="M16" s="78">
        <v>5.4899999999999997E-2</v>
      </c>
      <c r="N16" s="77">
        <v>132196.15</v>
      </c>
      <c r="O16" s="77">
        <v>96.81</v>
      </c>
      <c r="P16" s="77">
        <v>127.979092815</v>
      </c>
      <c r="Q16" s="78">
        <v>2.0000000000000001E-4</v>
      </c>
      <c r="R16" s="78">
        <v>0.64239999999999997</v>
      </c>
      <c r="S16" s="78">
        <v>6.9999999999999999E-4</v>
      </c>
    </row>
    <row r="17" spans="2:19">
      <c r="B17" t="s">
        <v>1007</v>
      </c>
      <c r="C17" t="s">
        <v>1008</v>
      </c>
      <c r="D17" t="s">
        <v>123</v>
      </c>
      <c r="E17" t="s">
        <v>1009</v>
      </c>
      <c r="F17" t="s">
        <v>1010</v>
      </c>
      <c r="G17" t="s">
        <v>473</v>
      </c>
      <c r="H17" t="s">
        <v>150</v>
      </c>
      <c r="I17" t="s">
        <v>1011</v>
      </c>
      <c r="J17" s="77">
        <v>2.91</v>
      </c>
      <c r="K17" t="s">
        <v>102</v>
      </c>
      <c r="L17" s="78">
        <v>4.2999999999999997E-2</v>
      </c>
      <c r="M17" s="78">
        <v>4.7199999999999999E-2</v>
      </c>
      <c r="N17" s="77">
        <v>72000</v>
      </c>
      <c r="O17" s="77">
        <v>98.96</v>
      </c>
      <c r="P17" s="77">
        <v>71.251199999999997</v>
      </c>
      <c r="Q17" s="78">
        <v>4.0000000000000002E-4</v>
      </c>
      <c r="R17" s="78">
        <v>0.35759999999999997</v>
      </c>
      <c r="S17" s="78">
        <v>4.0000000000000002E-4</v>
      </c>
    </row>
    <row r="18" spans="2:19">
      <c r="B18" s="79" t="s">
        <v>302</v>
      </c>
      <c r="C18" s="16"/>
      <c r="D18" s="16"/>
      <c r="E18" s="16"/>
      <c r="J18" s="81">
        <v>0</v>
      </c>
      <c r="M18" s="80">
        <v>0</v>
      </c>
      <c r="N18" s="81">
        <v>0</v>
      </c>
      <c r="P18" s="81">
        <v>0</v>
      </c>
      <c r="R18" s="80">
        <v>0</v>
      </c>
      <c r="S18" s="80">
        <v>0</v>
      </c>
    </row>
    <row r="19" spans="2:19">
      <c r="B19" t="s">
        <v>223</v>
      </c>
      <c r="C19" t="s">
        <v>223</v>
      </c>
      <c r="D19" s="16"/>
      <c r="E19" s="16"/>
      <c r="F19" t="s">
        <v>223</v>
      </c>
      <c r="G19" t="s">
        <v>223</v>
      </c>
      <c r="J19" s="77">
        <v>0</v>
      </c>
      <c r="K19" t="s">
        <v>223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  <c r="S19" s="78">
        <v>0</v>
      </c>
    </row>
    <row r="20" spans="2:19">
      <c r="B20" s="79" t="s">
        <v>619</v>
      </c>
      <c r="C20" s="16"/>
      <c r="D20" s="16"/>
      <c r="E20" s="16"/>
      <c r="J20" s="81">
        <v>0</v>
      </c>
      <c r="M20" s="80">
        <v>0</v>
      </c>
      <c r="N20" s="81">
        <v>0</v>
      </c>
      <c r="P20" s="81">
        <v>0</v>
      </c>
      <c r="R20" s="80">
        <v>0</v>
      </c>
      <c r="S20" s="80">
        <v>0</v>
      </c>
    </row>
    <row r="21" spans="2:19">
      <c r="B21" t="s">
        <v>223</v>
      </c>
      <c r="C21" t="s">
        <v>223</v>
      </c>
      <c r="D21" s="16"/>
      <c r="E21" s="16"/>
      <c r="F21" t="s">
        <v>223</v>
      </c>
      <c r="G21" t="s">
        <v>223</v>
      </c>
      <c r="J21" s="77">
        <v>0</v>
      </c>
      <c r="K21" t="s">
        <v>223</v>
      </c>
      <c r="L21" s="78">
        <v>0</v>
      </c>
      <c r="M21" s="78">
        <v>0</v>
      </c>
      <c r="N21" s="77">
        <v>0</v>
      </c>
      <c r="O21" s="77">
        <v>0</v>
      </c>
      <c r="P21" s="77">
        <v>0</v>
      </c>
      <c r="Q21" s="78">
        <v>0</v>
      </c>
      <c r="R21" s="78">
        <v>0</v>
      </c>
      <c r="S21" s="78">
        <v>0</v>
      </c>
    </row>
    <row r="22" spans="2:19">
      <c r="B22" s="79" t="s">
        <v>228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s="79" t="s">
        <v>303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t="s">
        <v>223</v>
      </c>
      <c r="C24" t="s">
        <v>223</v>
      </c>
      <c r="D24" s="16"/>
      <c r="E24" s="16"/>
      <c r="F24" t="s">
        <v>223</v>
      </c>
      <c r="G24" t="s">
        <v>223</v>
      </c>
      <c r="J24" s="77">
        <v>0</v>
      </c>
      <c r="K24" t="s">
        <v>223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  <c r="S24" s="78">
        <v>0</v>
      </c>
    </row>
    <row r="25" spans="2:19">
      <c r="B25" s="79" t="s">
        <v>304</v>
      </c>
      <c r="C25" s="16"/>
      <c r="D25" s="16"/>
      <c r="E25" s="16"/>
      <c r="J25" s="81">
        <v>0</v>
      </c>
      <c r="M25" s="80">
        <v>0</v>
      </c>
      <c r="N25" s="81">
        <v>0</v>
      </c>
      <c r="P25" s="81">
        <v>0</v>
      </c>
      <c r="R25" s="80">
        <v>0</v>
      </c>
      <c r="S25" s="80">
        <v>0</v>
      </c>
    </row>
    <row r="26" spans="2:19">
      <c r="B26" t="s">
        <v>223</v>
      </c>
      <c r="C26" t="s">
        <v>223</v>
      </c>
      <c r="D26" s="16"/>
      <c r="E26" s="16"/>
      <c r="F26" t="s">
        <v>223</v>
      </c>
      <c r="G26" t="s">
        <v>223</v>
      </c>
      <c r="J26" s="77">
        <v>0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  <c r="S26" s="78">
        <v>0</v>
      </c>
    </row>
    <row r="27" spans="2:19">
      <c r="B27" t="s">
        <v>230</v>
      </c>
      <c r="C27" s="16"/>
      <c r="D27" s="16"/>
      <c r="E27" s="16"/>
    </row>
    <row r="28" spans="2:19">
      <c r="B28" t="s">
        <v>297</v>
      </c>
      <c r="C28" s="16"/>
      <c r="D28" s="16"/>
      <c r="E28" s="16"/>
    </row>
    <row r="29" spans="2:19">
      <c r="B29" t="s">
        <v>298</v>
      </c>
      <c r="C29" s="16"/>
      <c r="D29" s="16"/>
      <c r="E29" s="16"/>
    </row>
    <row r="30" spans="2:19">
      <c r="B30" t="s">
        <v>299</v>
      </c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workbookViewId="0">
      <selection activeCell="H11" sqref="H11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2"/>
    </row>
    <row r="7" spans="2:98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2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585395.22</v>
      </c>
      <c r="I11" s="7"/>
      <c r="J11" s="75">
        <v>7509.2081821946458</v>
      </c>
      <c r="K11" s="7"/>
      <c r="L11" s="76">
        <v>1</v>
      </c>
      <c r="M11" s="76">
        <v>4.1099999999999998E-2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201</v>
      </c>
      <c r="C12" s="16"/>
      <c r="D12" s="16"/>
      <c r="E12" s="16"/>
      <c r="H12" s="81">
        <v>191126.78</v>
      </c>
      <c r="J12" s="81">
        <v>6071.2542073511586</v>
      </c>
      <c r="L12" s="80">
        <v>0.8085</v>
      </c>
      <c r="M12" s="80">
        <v>3.32E-2</v>
      </c>
    </row>
    <row r="13" spans="2:98">
      <c r="B13" t="s">
        <v>1012</v>
      </c>
      <c r="C13" t="s">
        <v>1013</v>
      </c>
      <c r="D13" t="s">
        <v>123</v>
      </c>
      <c r="E13" t="s">
        <v>1014</v>
      </c>
      <c r="F13" t="s">
        <v>645</v>
      </c>
      <c r="G13" t="s">
        <v>106</v>
      </c>
      <c r="H13" s="77">
        <v>82670.899999999994</v>
      </c>
      <c r="I13" s="77">
        <v>361.52859999999998</v>
      </c>
      <c r="J13" s="77">
        <v>1046.0763158208999</v>
      </c>
      <c r="K13" s="103">
        <v>1.3739736472556795E-3</v>
      </c>
      <c r="L13" s="78">
        <v>0.13930000000000001</v>
      </c>
      <c r="M13" s="78">
        <v>5.7000000000000002E-3</v>
      </c>
    </row>
    <row r="14" spans="2:98">
      <c r="B14" t="s">
        <v>1015</v>
      </c>
      <c r="C14" t="s">
        <v>1016</v>
      </c>
      <c r="D14" t="s">
        <v>123</v>
      </c>
      <c r="E14" t="s">
        <v>780</v>
      </c>
      <c r="F14" t="s">
        <v>781</v>
      </c>
      <c r="G14" t="s">
        <v>102</v>
      </c>
      <c r="H14" s="77">
        <v>160</v>
      </c>
      <c r="I14" s="77">
        <v>389.86354799999998</v>
      </c>
      <c r="J14" s="77">
        <v>0.62378167679999996</v>
      </c>
      <c r="K14" s="103">
        <v>8.9999999999999998E-4</v>
      </c>
      <c r="L14" s="78">
        <v>1E-4</v>
      </c>
      <c r="M14" s="78">
        <v>0</v>
      </c>
    </row>
    <row r="15" spans="2:98">
      <c r="B15" t="s">
        <v>1017</v>
      </c>
      <c r="C15" t="s">
        <v>1018</v>
      </c>
      <c r="D15" t="s">
        <v>123</v>
      </c>
      <c r="E15" t="s">
        <v>1019</v>
      </c>
      <c r="F15" t="s">
        <v>730</v>
      </c>
      <c r="G15" t="s">
        <v>102</v>
      </c>
      <c r="H15" s="77">
        <v>1</v>
      </c>
      <c r="I15" s="77">
        <v>38276775.862069003</v>
      </c>
      <c r="J15" s="77">
        <v>382.76775862069002</v>
      </c>
      <c r="K15" s="103">
        <v>9.4827586206896553E-4</v>
      </c>
      <c r="L15" s="78">
        <v>5.0999999999999997E-2</v>
      </c>
      <c r="M15" s="78">
        <v>2.0999999999999999E-3</v>
      </c>
    </row>
    <row r="16" spans="2:98">
      <c r="B16" t="s">
        <v>1020</v>
      </c>
      <c r="C16" t="s">
        <v>1021</v>
      </c>
      <c r="D16" t="s">
        <v>123</v>
      </c>
      <c r="E16" t="s">
        <v>1009</v>
      </c>
      <c r="F16" t="s">
        <v>1010</v>
      </c>
      <c r="G16" t="s">
        <v>106</v>
      </c>
      <c r="H16" s="77">
        <v>462.69</v>
      </c>
      <c r="I16" s="77">
        <v>63937</v>
      </c>
      <c r="J16" s="77">
        <v>1035.40536855</v>
      </c>
      <c r="K16" s="103">
        <v>1E-3</v>
      </c>
      <c r="L16" s="78">
        <v>0.13789999999999999</v>
      </c>
      <c r="M16" s="78">
        <v>5.7000000000000002E-3</v>
      </c>
    </row>
    <row r="17" spans="2:13">
      <c r="B17" t="s">
        <v>1022</v>
      </c>
      <c r="C17" t="s">
        <v>1023</v>
      </c>
      <c r="D17" t="s">
        <v>123</v>
      </c>
      <c r="E17" t="s">
        <v>1024</v>
      </c>
      <c r="F17" t="s">
        <v>340</v>
      </c>
      <c r="G17" t="s">
        <v>102</v>
      </c>
      <c r="H17" s="77">
        <v>33.1</v>
      </c>
      <c r="I17" s="77">
        <v>4645000</v>
      </c>
      <c r="J17" s="77">
        <v>1537.4949999999999</v>
      </c>
      <c r="K17" s="103">
        <v>1.66E-2</v>
      </c>
      <c r="L17" s="78">
        <v>0.20469999999999999</v>
      </c>
      <c r="M17" s="78">
        <v>8.3999999999999995E-3</v>
      </c>
    </row>
    <row r="18" spans="2:13">
      <c r="B18" t="s">
        <v>1025</v>
      </c>
      <c r="C18" t="s">
        <v>1026</v>
      </c>
      <c r="D18" t="s">
        <v>123</v>
      </c>
      <c r="E18" t="s">
        <v>1027</v>
      </c>
      <c r="F18" t="s">
        <v>340</v>
      </c>
      <c r="G18" t="s">
        <v>102</v>
      </c>
      <c r="H18" s="77">
        <v>195.09</v>
      </c>
      <c r="I18" s="77">
        <v>488912.17042100005</v>
      </c>
      <c r="J18" s="77">
        <v>953.81875327432897</v>
      </c>
      <c r="K18" s="78">
        <v>4.3E-3</v>
      </c>
      <c r="L18" s="78">
        <v>0.127</v>
      </c>
      <c r="M18" s="78">
        <v>5.1999999999999998E-3</v>
      </c>
    </row>
    <row r="19" spans="2:13">
      <c r="B19" t="s">
        <v>1028</v>
      </c>
      <c r="C19" t="s">
        <v>1029</v>
      </c>
      <c r="D19" t="s">
        <v>123</v>
      </c>
      <c r="E19" t="s">
        <v>1030</v>
      </c>
      <c r="F19" t="s">
        <v>490</v>
      </c>
      <c r="G19" t="s">
        <v>106</v>
      </c>
      <c r="H19" s="77">
        <v>107604</v>
      </c>
      <c r="I19" s="77">
        <v>296.07694600000002</v>
      </c>
      <c r="J19" s="77">
        <v>1115.06722940844</v>
      </c>
      <c r="K19" s="103">
        <v>1.0694652841950671E-3</v>
      </c>
      <c r="L19" s="78">
        <v>0.14849999999999999</v>
      </c>
      <c r="M19" s="78">
        <v>6.1000000000000004E-3</v>
      </c>
    </row>
    <row r="20" spans="2:13">
      <c r="B20" s="79" t="s">
        <v>228</v>
      </c>
      <c r="C20" s="16"/>
      <c r="D20" s="16"/>
      <c r="E20" s="16"/>
      <c r="H20" s="81">
        <v>394268.44</v>
      </c>
      <c r="J20" s="81">
        <v>1437.9539748434865</v>
      </c>
      <c r="L20" s="80">
        <v>0.1915</v>
      </c>
      <c r="M20" s="80">
        <v>7.9000000000000008E-3</v>
      </c>
    </row>
    <row r="21" spans="2:13">
      <c r="B21" s="79" t="s">
        <v>303</v>
      </c>
      <c r="C21" s="16"/>
      <c r="D21" s="16"/>
      <c r="E21" s="16"/>
      <c r="H21" s="81">
        <v>0</v>
      </c>
      <c r="J21" s="81">
        <v>0</v>
      </c>
      <c r="L21" s="80">
        <v>0</v>
      </c>
      <c r="M21" s="80">
        <v>0</v>
      </c>
    </row>
    <row r="22" spans="2:13">
      <c r="B22" t="s">
        <v>223</v>
      </c>
      <c r="C22" t="s">
        <v>223</v>
      </c>
      <c r="D22" s="16"/>
      <c r="E22" s="16"/>
      <c r="F22" t="s">
        <v>223</v>
      </c>
      <c r="G22" t="s">
        <v>223</v>
      </c>
      <c r="H22" s="77">
        <v>0</v>
      </c>
      <c r="I22" s="77">
        <v>0</v>
      </c>
      <c r="J22" s="77">
        <v>0</v>
      </c>
      <c r="K22" s="78">
        <v>0</v>
      </c>
      <c r="L22" s="78">
        <v>0</v>
      </c>
      <c r="M22" s="78">
        <v>0</v>
      </c>
    </row>
    <row r="23" spans="2:13">
      <c r="B23" s="79" t="s">
        <v>304</v>
      </c>
      <c r="C23" s="16"/>
      <c r="D23" s="16"/>
      <c r="E23" s="16"/>
      <c r="H23" s="81">
        <v>394268.44</v>
      </c>
      <c r="J23" s="81">
        <v>1437.9539748434865</v>
      </c>
      <c r="L23" s="80">
        <v>0.1915</v>
      </c>
      <c r="M23" s="80">
        <v>7.9000000000000008E-3</v>
      </c>
    </row>
    <row r="24" spans="2:13">
      <c r="B24" t="s">
        <v>1031</v>
      </c>
      <c r="C24" t="s">
        <v>1032</v>
      </c>
      <c r="D24" t="s">
        <v>123</v>
      </c>
      <c r="E24" t="s">
        <v>1033</v>
      </c>
      <c r="F24" t="s">
        <v>1034</v>
      </c>
      <c r="G24" t="s">
        <v>110</v>
      </c>
      <c r="H24" s="77">
        <v>337736</v>
      </c>
      <c r="I24" s="77">
        <v>100</v>
      </c>
      <c r="J24" s="77">
        <v>1228.1431904000001</v>
      </c>
      <c r="K24" s="103">
        <v>2.4553407274354386E-3</v>
      </c>
      <c r="L24" s="78">
        <v>0.1636</v>
      </c>
      <c r="M24" s="78">
        <v>6.7000000000000002E-3</v>
      </c>
    </row>
    <row r="25" spans="2:13">
      <c r="B25" t="s">
        <v>1035</v>
      </c>
      <c r="C25" t="s">
        <v>1036</v>
      </c>
      <c r="D25" t="s">
        <v>123</v>
      </c>
      <c r="E25" t="s">
        <v>1037</v>
      </c>
      <c r="F25" t="s">
        <v>1034</v>
      </c>
      <c r="G25" t="s">
        <v>110</v>
      </c>
      <c r="H25" s="77">
        <v>49383</v>
      </c>
      <c r="I25" s="77">
        <v>105.13006200000025</v>
      </c>
      <c r="J25" s="77">
        <v>188.78871884089199</v>
      </c>
      <c r="K25" s="103">
        <v>3.5864407370688893E-4</v>
      </c>
      <c r="L25" s="78">
        <v>2.5100000000000001E-2</v>
      </c>
      <c r="M25" s="78">
        <v>1E-3</v>
      </c>
    </row>
    <row r="26" spans="2:13">
      <c r="B26" t="s">
        <v>1038</v>
      </c>
      <c r="C26" t="s">
        <v>1039</v>
      </c>
      <c r="D26" t="s">
        <v>123</v>
      </c>
      <c r="E26" t="s">
        <v>1019</v>
      </c>
      <c r="F26" t="s">
        <v>1034</v>
      </c>
      <c r="G26" t="s">
        <v>110</v>
      </c>
      <c r="H26" s="77">
        <v>7149.44</v>
      </c>
      <c r="I26" s="77">
        <v>80.859623000000127</v>
      </c>
      <c r="J26" s="77">
        <v>21.022065602594601</v>
      </c>
      <c r="K26" s="103">
        <v>6.6665770171610002E-4</v>
      </c>
      <c r="L26" s="78">
        <v>2.8E-3</v>
      </c>
      <c r="M26" s="78">
        <v>1E-4</v>
      </c>
    </row>
    <row r="27" spans="2:13">
      <c r="B27" t="s">
        <v>230</v>
      </c>
      <c r="C27" s="16"/>
      <c r="D27" s="16"/>
      <c r="E27" s="16"/>
    </row>
    <row r="28" spans="2:13">
      <c r="B28" t="s">
        <v>297</v>
      </c>
      <c r="C28" s="16"/>
      <c r="D28" s="16"/>
      <c r="E28" s="16"/>
    </row>
    <row r="29" spans="2:13">
      <c r="B29" t="s">
        <v>298</v>
      </c>
      <c r="C29" s="16"/>
      <c r="D29" s="16"/>
      <c r="E29" s="16"/>
    </row>
    <row r="30" spans="2:13">
      <c r="B30" t="s">
        <v>299</v>
      </c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55" ht="26.25" customHeight="1">
      <c r="B7" s="100" t="s">
        <v>139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6748437.2699999996</v>
      </c>
      <c r="G11" s="7"/>
      <c r="H11" s="75">
        <v>17846.271367631343</v>
      </c>
      <c r="I11" s="7"/>
      <c r="J11" s="76">
        <v>1</v>
      </c>
      <c r="K11" s="76">
        <v>9.7699999999999995E-2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201</v>
      </c>
      <c r="C12" s="16"/>
      <c r="F12" s="81">
        <v>4130976.62</v>
      </c>
      <c r="H12" s="81">
        <v>7296.922543685193</v>
      </c>
      <c r="J12" s="80">
        <v>0.40889999999999999</v>
      </c>
      <c r="K12" s="80">
        <v>3.9899999999999998E-2</v>
      </c>
    </row>
    <row r="13" spans="2:55">
      <c r="B13" s="79" t="s">
        <v>1040</v>
      </c>
      <c r="C13" s="16"/>
      <c r="F13" s="81">
        <v>535217.65</v>
      </c>
      <c r="H13" s="81">
        <v>2012.8412655733946</v>
      </c>
      <c r="J13" s="80">
        <v>0.1128</v>
      </c>
      <c r="K13" s="80">
        <v>1.0999999999999999E-2</v>
      </c>
    </row>
    <row r="14" spans="2:55">
      <c r="B14" t="s">
        <v>1041</v>
      </c>
      <c r="C14" t="s">
        <v>1042</v>
      </c>
      <c r="D14" t="s">
        <v>106</v>
      </c>
      <c r="E14" t="s">
        <v>1043</v>
      </c>
      <c r="F14" s="77">
        <v>129168</v>
      </c>
      <c r="G14" s="77">
        <v>95.905313000000007</v>
      </c>
      <c r="H14" s="77">
        <v>433.57641143543998</v>
      </c>
      <c r="I14" s="78">
        <v>0</v>
      </c>
      <c r="J14" s="78">
        <v>2.4299999999999999E-2</v>
      </c>
      <c r="K14" s="78">
        <v>2.3999999999999998E-3</v>
      </c>
    </row>
    <row r="15" spans="2:55">
      <c r="B15" t="s">
        <v>1044</v>
      </c>
      <c r="C15" t="s">
        <v>1045</v>
      </c>
      <c r="D15" t="s">
        <v>106</v>
      </c>
      <c r="E15" t="s">
        <v>309</v>
      </c>
      <c r="F15" s="77">
        <v>20753.62</v>
      </c>
      <c r="G15" s="77">
        <v>73.207320999999993</v>
      </c>
      <c r="H15" s="77">
        <v>53.176092243820698</v>
      </c>
      <c r="I15" s="78">
        <v>0</v>
      </c>
      <c r="J15" s="78">
        <v>3.0000000000000001E-3</v>
      </c>
      <c r="K15" s="78">
        <v>2.9999999999999997E-4</v>
      </c>
    </row>
    <row r="16" spans="2:55">
      <c r="B16" t="s">
        <v>1046</v>
      </c>
      <c r="C16" t="s">
        <v>1047</v>
      </c>
      <c r="D16" t="s">
        <v>106</v>
      </c>
      <c r="E16" t="s">
        <v>1048</v>
      </c>
      <c r="F16" s="77">
        <v>23055.38</v>
      </c>
      <c r="G16" s="77">
        <v>215.07223900000037</v>
      </c>
      <c r="H16" s="77">
        <v>173.550026915854</v>
      </c>
      <c r="I16" s="78">
        <v>0</v>
      </c>
      <c r="J16" s="78">
        <v>9.7000000000000003E-3</v>
      </c>
      <c r="K16" s="78">
        <v>8.9999999999999998E-4</v>
      </c>
    </row>
    <row r="17" spans="2:11">
      <c r="B17" t="s">
        <v>1049</v>
      </c>
      <c r="C17" t="s">
        <v>1050</v>
      </c>
      <c r="D17" t="s">
        <v>106</v>
      </c>
      <c r="E17" t="s">
        <v>1051</v>
      </c>
      <c r="F17" s="77">
        <v>146624.65</v>
      </c>
      <c r="G17" s="77">
        <v>80.845701999999903</v>
      </c>
      <c r="H17" s="77">
        <v>414.88904659140002</v>
      </c>
      <c r="I17" s="78">
        <v>0</v>
      </c>
      <c r="J17" s="78">
        <v>2.3199999999999998E-2</v>
      </c>
      <c r="K17" s="78">
        <v>2.3E-3</v>
      </c>
    </row>
    <row r="18" spans="2:11">
      <c r="B18" t="s">
        <v>1052</v>
      </c>
      <c r="C18" t="s">
        <v>1053</v>
      </c>
      <c r="D18" t="s">
        <v>106</v>
      </c>
      <c r="E18" t="s">
        <v>286</v>
      </c>
      <c r="F18" s="77">
        <v>215616</v>
      </c>
      <c r="G18" s="77">
        <v>124.24862299999999</v>
      </c>
      <c r="H18" s="77">
        <v>937.64968838688003</v>
      </c>
      <c r="I18" s="78">
        <v>0</v>
      </c>
      <c r="J18" s="78">
        <v>5.2499999999999998E-2</v>
      </c>
      <c r="K18" s="78">
        <v>5.1000000000000004E-3</v>
      </c>
    </row>
    <row r="19" spans="2:11">
      <c r="B19" s="79" t="s">
        <v>1054</v>
      </c>
      <c r="C19" s="16"/>
      <c r="F19" s="81">
        <v>1066275</v>
      </c>
      <c r="H19" s="81">
        <v>1137.6611822068101</v>
      </c>
      <c r="J19" s="80">
        <v>6.3700000000000007E-2</v>
      </c>
      <c r="K19" s="80">
        <v>6.1999999999999998E-3</v>
      </c>
    </row>
    <row r="20" spans="2:11">
      <c r="B20" t="s">
        <v>1055</v>
      </c>
      <c r="C20" t="s">
        <v>1056</v>
      </c>
      <c r="D20" t="s">
        <v>102</v>
      </c>
      <c r="E20" t="s">
        <v>1057</v>
      </c>
      <c r="F20" s="77">
        <v>969378</v>
      </c>
      <c r="G20" s="77">
        <v>100.67579000000001</v>
      </c>
      <c r="H20" s="77">
        <v>975.92895958619999</v>
      </c>
      <c r="I20" s="78">
        <v>0</v>
      </c>
      <c r="J20" s="78">
        <v>5.4699999999999999E-2</v>
      </c>
      <c r="K20" s="78">
        <v>5.3E-3</v>
      </c>
    </row>
    <row r="21" spans="2:11">
      <c r="B21" t="s">
        <v>1058</v>
      </c>
      <c r="C21" t="s">
        <v>1059</v>
      </c>
      <c r="D21" t="s">
        <v>102</v>
      </c>
      <c r="E21" t="s">
        <v>1060</v>
      </c>
      <c r="F21" s="77">
        <v>64503.5</v>
      </c>
      <c r="G21" s="77">
        <v>171.65657999999999</v>
      </c>
      <c r="H21" s="77">
        <v>110.7245020803</v>
      </c>
      <c r="I21" s="78">
        <v>0</v>
      </c>
      <c r="J21" s="78">
        <v>6.1999999999999998E-3</v>
      </c>
      <c r="K21" s="78">
        <v>5.9999999999999995E-4</v>
      </c>
    </row>
    <row r="22" spans="2:11">
      <c r="B22" t="s">
        <v>1061</v>
      </c>
      <c r="C22" t="s">
        <v>1062</v>
      </c>
      <c r="D22" t="s">
        <v>102</v>
      </c>
      <c r="E22" t="s">
        <v>1063</v>
      </c>
      <c r="F22" s="77">
        <v>32393.5</v>
      </c>
      <c r="G22" s="77">
        <v>157.46282600000001</v>
      </c>
      <c r="H22" s="77">
        <v>51.007720540309997</v>
      </c>
      <c r="I22" s="78">
        <v>0</v>
      </c>
      <c r="J22" s="78">
        <v>2.8999999999999998E-3</v>
      </c>
      <c r="K22" s="78">
        <v>2.9999999999999997E-4</v>
      </c>
    </row>
    <row r="23" spans="2:11">
      <c r="B23" s="79" t="s">
        <v>1064</v>
      </c>
      <c r="C23" s="16"/>
      <c r="F23" s="81">
        <v>907223.67</v>
      </c>
      <c r="H23" s="81">
        <v>1442.3544577680791</v>
      </c>
      <c r="J23" s="80">
        <v>8.0799999999999997E-2</v>
      </c>
      <c r="K23" s="80">
        <v>7.9000000000000008E-3</v>
      </c>
    </row>
    <row r="24" spans="2:11">
      <c r="B24" t="s">
        <v>1065</v>
      </c>
      <c r="C24" t="s">
        <v>1066</v>
      </c>
      <c r="D24" t="s">
        <v>102</v>
      </c>
      <c r="E24" t="s">
        <v>1067</v>
      </c>
      <c r="F24" s="77">
        <v>389115.7</v>
      </c>
      <c r="G24" s="77">
        <v>225.43576300000001</v>
      </c>
      <c r="H24" s="77">
        <v>877.20594724779096</v>
      </c>
      <c r="I24" s="78">
        <v>0</v>
      </c>
      <c r="J24" s="78">
        <v>4.9200000000000001E-2</v>
      </c>
      <c r="K24" s="78">
        <v>4.7999999999999996E-3</v>
      </c>
    </row>
    <row r="25" spans="2:11">
      <c r="B25" t="s">
        <v>1068</v>
      </c>
      <c r="C25" t="s">
        <v>1069</v>
      </c>
      <c r="D25" t="s">
        <v>102</v>
      </c>
      <c r="E25" t="s">
        <v>1070</v>
      </c>
      <c r="F25" s="77">
        <v>401557.97</v>
      </c>
      <c r="G25" s="77">
        <v>111.71450800000009</v>
      </c>
      <c r="H25" s="77">
        <v>448.59851052028802</v>
      </c>
      <c r="I25" s="78">
        <v>0</v>
      </c>
      <c r="J25" s="78">
        <v>2.5100000000000001E-2</v>
      </c>
      <c r="K25" s="78">
        <v>2.5000000000000001E-3</v>
      </c>
    </row>
    <row r="26" spans="2:11">
      <c r="B26" t="s">
        <v>1071</v>
      </c>
      <c r="C26" t="s">
        <v>1072</v>
      </c>
      <c r="D26" t="s">
        <v>102</v>
      </c>
      <c r="E26" t="s">
        <v>1073</v>
      </c>
      <c r="F26" s="77">
        <v>116550</v>
      </c>
      <c r="G26" s="77">
        <v>100</v>
      </c>
      <c r="H26" s="77">
        <v>116.55</v>
      </c>
      <c r="I26" s="78">
        <v>0</v>
      </c>
      <c r="J26" s="78">
        <v>6.4999999999999997E-3</v>
      </c>
      <c r="K26" s="78">
        <v>5.9999999999999995E-4</v>
      </c>
    </row>
    <row r="27" spans="2:11">
      <c r="B27" s="79" t="s">
        <v>1074</v>
      </c>
      <c r="C27" s="16"/>
      <c r="F27" s="81">
        <v>1622260.3</v>
      </c>
      <c r="H27" s="81">
        <v>2704.0656381369095</v>
      </c>
      <c r="J27" s="80">
        <v>0.1515</v>
      </c>
      <c r="K27" s="80">
        <v>1.4800000000000001E-2</v>
      </c>
    </row>
    <row r="28" spans="2:11">
      <c r="B28" t="s">
        <v>1075</v>
      </c>
      <c r="C28" t="s">
        <v>1076</v>
      </c>
      <c r="D28" t="s">
        <v>102</v>
      </c>
      <c r="E28" t="s">
        <v>1077</v>
      </c>
      <c r="F28" s="77">
        <v>817693.64</v>
      </c>
      <c r="G28" s="77">
        <v>89.396775999999946</v>
      </c>
      <c r="H28" s="77">
        <v>730.99175171704599</v>
      </c>
      <c r="I28" s="78">
        <v>0</v>
      </c>
      <c r="J28" s="78">
        <v>4.1000000000000002E-2</v>
      </c>
      <c r="K28" s="78">
        <v>4.0000000000000001E-3</v>
      </c>
    </row>
    <row r="29" spans="2:11">
      <c r="B29" t="s">
        <v>1078</v>
      </c>
      <c r="C29" t="s">
        <v>1079</v>
      </c>
      <c r="D29" t="s">
        <v>102</v>
      </c>
      <c r="E29" t="s">
        <v>1080</v>
      </c>
      <c r="F29" s="77">
        <v>324635.09000000003</v>
      </c>
      <c r="G29" s="77">
        <v>83.971783000000087</v>
      </c>
      <c r="H29" s="77">
        <v>272.60187331665497</v>
      </c>
      <c r="I29" s="78">
        <v>0</v>
      </c>
      <c r="J29" s="78">
        <v>1.5299999999999999E-2</v>
      </c>
      <c r="K29" s="78">
        <v>1.5E-3</v>
      </c>
    </row>
    <row r="30" spans="2:11">
      <c r="B30" t="s">
        <v>1081</v>
      </c>
      <c r="C30" t="s">
        <v>1082</v>
      </c>
      <c r="D30" t="s">
        <v>102</v>
      </c>
      <c r="E30" t="s">
        <v>1080</v>
      </c>
      <c r="F30" s="77">
        <v>14288</v>
      </c>
      <c r="G30" s="77">
        <v>100</v>
      </c>
      <c r="H30" s="77">
        <v>14.288</v>
      </c>
      <c r="I30" s="78">
        <v>0</v>
      </c>
      <c r="J30" s="78">
        <v>8.0000000000000004E-4</v>
      </c>
      <c r="K30" s="78">
        <v>1E-4</v>
      </c>
    </row>
    <row r="31" spans="2:11">
      <c r="B31" t="s">
        <v>1083</v>
      </c>
      <c r="C31" t="s">
        <v>1084</v>
      </c>
      <c r="D31" t="s">
        <v>102</v>
      </c>
      <c r="E31" t="s">
        <v>1085</v>
      </c>
      <c r="F31" s="77">
        <v>1128</v>
      </c>
      <c r="G31" s="77">
        <v>94818.723880000005</v>
      </c>
      <c r="H31" s="77">
        <v>1069.5552053664001</v>
      </c>
      <c r="I31" s="78">
        <v>0</v>
      </c>
      <c r="J31" s="78">
        <v>5.9900000000000002E-2</v>
      </c>
      <c r="K31" s="78">
        <v>5.8999999999999999E-3</v>
      </c>
    </row>
    <row r="32" spans="2:11">
      <c r="B32" t="s">
        <v>1086</v>
      </c>
      <c r="C32" t="s">
        <v>1087</v>
      </c>
      <c r="D32" t="s">
        <v>102</v>
      </c>
      <c r="E32" t="s">
        <v>1088</v>
      </c>
      <c r="F32" s="77">
        <v>268100</v>
      </c>
      <c r="G32" s="77">
        <v>125.154858</v>
      </c>
      <c r="H32" s="77">
        <v>335.54017429800001</v>
      </c>
      <c r="I32" s="78">
        <v>0</v>
      </c>
      <c r="J32" s="78">
        <v>1.8800000000000001E-2</v>
      </c>
      <c r="K32" s="78">
        <v>1.8E-3</v>
      </c>
    </row>
    <row r="33" spans="2:11">
      <c r="B33" t="s">
        <v>1089</v>
      </c>
      <c r="C33" t="s">
        <v>1090</v>
      </c>
      <c r="D33" t="s">
        <v>102</v>
      </c>
      <c r="E33" t="s">
        <v>507</v>
      </c>
      <c r="F33" s="77">
        <v>141761</v>
      </c>
      <c r="G33" s="77">
        <v>167.944772</v>
      </c>
      <c r="H33" s="77">
        <v>238.08018823492</v>
      </c>
      <c r="I33" s="78">
        <v>0</v>
      </c>
      <c r="J33" s="78">
        <v>1.3299999999999999E-2</v>
      </c>
      <c r="K33" s="78">
        <v>1.2999999999999999E-3</v>
      </c>
    </row>
    <row r="34" spans="2:11">
      <c r="B34" t="s">
        <v>1091</v>
      </c>
      <c r="C34" t="s">
        <v>1092</v>
      </c>
      <c r="D34" t="s">
        <v>102</v>
      </c>
      <c r="E34" t="s">
        <v>1093</v>
      </c>
      <c r="F34" s="77">
        <v>54654.57</v>
      </c>
      <c r="G34" s="77">
        <v>78.691398000000007</v>
      </c>
      <c r="H34" s="77">
        <v>43.008445203888598</v>
      </c>
      <c r="I34" s="78">
        <v>0</v>
      </c>
      <c r="J34" s="78">
        <v>2.3999999999999998E-3</v>
      </c>
      <c r="K34" s="78">
        <v>2.0000000000000001E-4</v>
      </c>
    </row>
    <row r="35" spans="2:11">
      <c r="B35" s="79" t="s">
        <v>228</v>
      </c>
      <c r="C35" s="16"/>
      <c r="F35" s="81">
        <v>2617460.65</v>
      </c>
      <c r="H35" s="81">
        <v>10549.348823946149</v>
      </c>
      <c r="J35" s="80">
        <v>0.59109999999999996</v>
      </c>
      <c r="K35" s="80">
        <v>5.7700000000000001E-2</v>
      </c>
    </row>
    <row r="36" spans="2:11">
      <c r="B36" s="79" t="s">
        <v>1094</v>
      </c>
      <c r="C36" s="16"/>
      <c r="F36" s="81">
        <v>423690.94</v>
      </c>
      <c r="H36" s="81">
        <v>2174.2980255685188</v>
      </c>
      <c r="J36" s="80">
        <v>0.12180000000000001</v>
      </c>
      <c r="K36" s="80">
        <v>1.1900000000000001E-2</v>
      </c>
    </row>
    <row r="37" spans="2:11">
      <c r="B37" t="s">
        <v>1095</v>
      </c>
      <c r="C37" t="s">
        <v>1096</v>
      </c>
      <c r="D37" t="s">
        <v>106</v>
      </c>
      <c r="E37" t="s">
        <v>1097</v>
      </c>
      <c r="F37" s="77">
        <v>13206.83</v>
      </c>
      <c r="G37" s="77">
        <v>566.18195700000035</v>
      </c>
      <c r="H37" s="77">
        <v>261.71140993082099</v>
      </c>
      <c r="I37" s="78">
        <v>0</v>
      </c>
      <c r="J37" s="78">
        <v>1.47E-2</v>
      </c>
      <c r="K37" s="78">
        <v>1.4E-3</v>
      </c>
    </row>
    <row r="38" spans="2:11">
      <c r="B38" t="s">
        <v>1098</v>
      </c>
      <c r="C38" t="s">
        <v>1099</v>
      </c>
      <c r="D38" t="s">
        <v>106</v>
      </c>
      <c r="E38" t="s">
        <v>1100</v>
      </c>
      <c r="F38" s="77">
        <v>46380.71</v>
      </c>
      <c r="G38" s="77">
        <v>274.23584499999987</v>
      </c>
      <c r="H38" s="77">
        <v>445.17386194924802</v>
      </c>
      <c r="I38" s="78">
        <v>0</v>
      </c>
      <c r="J38" s="78">
        <v>2.4899999999999999E-2</v>
      </c>
      <c r="K38" s="78">
        <v>2.3999999999999998E-3</v>
      </c>
    </row>
    <row r="39" spans="2:11">
      <c r="B39" t="s">
        <v>1101</v>
      </c>
      <c r="C39" t="s">
        <v>1102</v>
      </c>
      <c r="D39" t="s">
        <v>106</v>
      </c>
      <c r="E39" t="s">
        <v>1103</v>
      </c>
      <c r="F39" s="77">
        <v>292988.40000000002</v>
      </c>
      <c r="G39" s="77">
        <v>118.82579200000019</v>
      </c>
      <c r="H39" s="77">
        <v>1218.5102536884499</v>
      </c>
      <c r="I39" s="78">
        <v>0</v>
      </c>
      <c r="J39" s="78">
        <v>6.83E-2</v>
      </c>
      <c r="K39" s="78">
        <v>6.7000000000000002E-3</v>
      </c>
    </row>
    <row r="40" spans="2:11">
      <c r="B40" t="s">
        <v>1104</v>
      </c>
      <c r="C40" t="s">
        <v>1105</v>
      </c>
      <c r="D40" t="s">
        <v>106</v>
      </c>
      <c r="E40" t="s">
        <v>1106</v>
      </c>
      <c r="F40" s="77">
        <v>71115</v>
      </c>
      <c r="G40" s="77">
        <v>100</v>
      </c>
      <c r="H40" s="77">
        <v>248.9025</v>
      </c>
      <c r="I40" s="78">
        <v>0</v>
      </c>
      <c r="J40" s="78">
        <v>1.3899999999999999E-2</v>
      </c>
      <c r="K40" s="78">
        <v>1.4E-3</v>
      </c>
    </row>
    <row r="41" spans="2:11">
      <c r="B41" s="79" t="s">
        <v>1107</v>
      </c>
      <c r="C41" s="16"/>
      <c r="F41" s="81">
        <v>239225.61</v>
      </c>
      <c r="H41" s="81">
        <v>750.02449536723202</v>
      </c>
      <c r="J41" s="80">
        <v>4.2000000000000003E-2</v>
      </c>
      <c r="K41" s="80">
        <v>4.1000000000000003E-3</v>
      </c>
    </row>
    <row r="42" spans="2:11">
      <c r="B42" t="s">
        <v>1108</v>
      </c>
      <c r="C42" t="s">
        <v>1109</v>
      </c>
      <c r="D42" t="s">
        <v>106</v>
      </c>
      <c r="E42" t="s">
        <v>1110</v>
      </c>
      <c r="F42" s="77">
        <v>3750.14</v>
      </c>
      <c r="G42" s="77">
        <v>903.34661000000006</v>
      </c>
      <c r="H42" s="77">
        <v>118.568668960889</v>
      </c>
      <c r="I42" s="78">
        <v>0</v>
      </c>
      <c r="J42" s="78">
        <v>6.6E-3</v>
      </c>
      <c r="K42" s="78">
        <v>5.9999999999999995E-4</v>
      </c>
    </row>
    <row r="43" spans="2:11">
      <c r="B43" t="s">
        <v>1111</v>
      </c>
      <c r="C43" t="s">
        <v>1112</v>
      </c>
      <c r="D43" t="s">
        <v>106</v>
      </c>
      <c r="E43" t="s">
        <v>1113</v>
      </c>
      <c r="F43" s="77">
        <v>235475.47</v>
      </c>
      <c r="G43" s="77">
        <v>76.617726000000033</v>
      </c>
      <c r="H43" s="77">
        <v>631.45582640634302</v>
      </c>
      <c r="I43" s="78">
        <v>0</v>
      </c>
      <c r="J43" s="78">
        <v>3.5400000000000001E-2</v>
      </c>
      <c r="K43" s="78">
        <v>3.5000000000000001E-3</v>
      </c>
    </row>
    <row r="44" spans="2:11">
      <c r="B44" s="79" t="s">
        <v>1114</v>
      </c>
      <c r="C44" s="16"/>
      <c r="F44" s="81">
        <v>1415809.2</v>
      </c>
      <c r="H44" s="81">
        <v>5194.4865663483779</v>
      </c>
      <c r="J44" s="80">
        <v>0.29110000000000003</v>
      </c>
      <c r="K44" s="80">
        <v>2.8400000000000002E-2</v>
      </c>
    </row>
    <row r="45" spans="2:11">
      <c r="B45" t="s">
        <v>1115</v>
      </c>
      <c r="C45" t="s">
        <v>1116</v>
      </c>
      <c r="D45" t="s">
        <v>106</v>
      </c>
      <c r="E45" t="s">
        <v>1117</v>
      </c>
      <c r="F45" s="77">
        <v>32599</v>
      </c>
      <c r="G45" s="77">
        <v>107.63436</v>
      </c>
      <c r="H45" s="77">
        <v>122.80703755739999</v>
      </c>
      <c r="I45" s="78">
        <v>0</v>
      </c>
      <c r="J45" s="78">
        <v>6.8999999999999999E-3</v>
      </c>
      <c r="K45" s="78">
        <v>6.9999999999999999E-4</v>
      </c>
    </row>
    <row r="46" spans="2:11">
      <c r="B46" t="s">
        <v>1118</v>
      </c>
      <c r="C46" t="s">
        <v>1119</v>
      </c>
      <c r="D46" t="s">
        <v>106</v>
      </c>
      <c r="E46" t="s">
        <v>1120</v>
      </c>
      <c r="F46" s="77">
        <v>49577.06</v>
      </c>
      <c r="G46" s="77">
        <v>144.27719800000011</v>
      </c>
      <c r="H46" s="77">
        <v>250.34937556572601</v>
      </c>
      <c r="I46" s="78">
        <v>0</v>
      </c>
      <c r="J46" s="78">
        <v>1.4E-2</v>
      </c>
      <c r="K46" s="78">
        <v>1.4E-3</v>
      </c>
    </row>
    <row r="47" spans="2:11">
      <c r="B47" t="s">
        <v>1121</v>
      </c>
      <c r="C47" t="s">
        <v>1122</v>
      </c>
      <c r="D47" t="s">
        <v>106</v>
      </c>
      <c r="E47" t="s">
        <v>1123</v>
      </c>
      <c r="F47" s="77">
        <v>1142772.1599999999</v>
      </c>
      <c r="G47" s="77">
        <v>102.23106600000001</v>
      </c>
      <c r="H47" s="77">
        <v>4088.9385639172901</v>
      </c>
      <c r="I47" s="78">
        <v>0</v>
      </c>
      <c r="J47" s="78">
        <v>0.2291</v>
      </c>
      <c r="K47" s="78">
        <v>2.24E-2</v>
      </c>
    </row>
    <row r="48" spans="2:11">
      <c r="B48" t="s">
        <v>1124</v>
      </c>
      <c r="C48" t="s">
        <v>1125</v>
      </c>
      <c r="D48" t="s">
        <v>106</v>
      </c>
      <c r="E48" t="s">
        <v>1126</v>
      </c>
      <c r="F48" s="77">
        <v>50668.98</v>
      </c>
      <c r="G48" s="77">
        <v>124.40876099999983</v>
      </c>
      <c r="H48" s="77">
        <v>220.628275802682</v>
      </c>
      <c r="I48" s="78">
        <v>0</v>
      </c>
      <c r="J48" s="78">
        <v>1.24E-2</v>
      </c>
      <c r="K48" s="78">
        <v>1.1999999999999999E-3</v>
      </c>
    </row>
    <row r="49" spans="2:11">
      <c r="B49" t="s">
        <v>1127</v>
      </c>
      <c r="C49" t="s">
        <v>1128</v>
      </c>
      <c r="D49" t="s">
        <v>113</v>
      </c>
      <c r="E49" t="s">
        <v>1073</v>
      </c>
      <c r="F49" s="77">
        <v>97824</v>
      </c>
      <c r="G49" s="77">
        <v>100</v>
      </c>
      <c r="H49" s="77">
        <v>414.30420479999998</v>
      </c>
      <c r="I49" s="78">
        <v>0</v>
      </c>
      <c r="J49" s="78">
        <v>2.3199999999999998E-2</v>
      </c>
      <c r="K49" s="78">
        <v>2.3E-3</v>
      </c>
    </row>
    <row r="50" spans="2:11">
      <c r="B50" t="s">
        <v>1129</v>
      </c>
      <c r="C50" t="s">
        <v>1130</v>
      </c>
      <c r="D50" t="s">
        <v>106</v>
      </c>
      <c r="E50" t="s">
        <v>1131</v>
      </c>
      <c r="F50" s="77">
        <v>42368</v>
      </c>
      <c r="G50" s="77">
        <v>65.722855999999993</v>
      </c>
      <c r="H50" s="77">
        <v>97.459108705280002</v>
      </c>
      <c r="I50" s="78">
        <v>0</v>
      </c>
      <c r="J50" s="78">
        <v>5.4999999999999997E-3</v>
      </c>
      <c r="K50" s="78">
        <v>5.0000000000000001E-4</v>
      </c>
    </row>
    <row r="51" spans="2:11">
      <c r="B51" s="79" t="s">
        <v>1132</v>
      </c>
      <c r="C51" s="16"/>
      <c r="F51" s="81">
        <v>538734.9</v>
      </c>
      <c r="H51" s="81">
        <v>2430.5397366620214</v>
      </c>
      <c r="J51" s="80">
        <v>0.13619999999999999</v>
      </c>
      <c r="K51" s="80">
        <v>1.3299999999999999E-2</v>
      </c>
    </row>
    <row r="52" spans="2:11">
      <c r="B52" t="s">
        <v>1133</v>
      </c>
      <c r="C52" t="s">
        <v>1134</v>
      </c>
      <c r="D52" t="s">
        <v>106</v>
      </c>
      <c r="E52" t="s">
        <v>1135</v>
      </c>
      <c r="F52" s="77">
        <v>17779.52</v>
      </c>
      <c r="G52" s="77">
        <v>90.177671000000004</v>
      </c>
      <c r="H52" s="77">
        <v>56.116049678427203</v>
      </c>
      <c r="I52" s="78">
        <v>0</v>
      </c>
      <c r="J52" s="78">
        <v>3.0999999999999999E-3</v>
      </c>
      <c r="K52" s="78">
        <v>2.9999999999999997E-4</v>
      </c>
    </row>
    <row r="53" spans="2:11">
      <c r="B53" t="s">
        <v>1136</v>
      </c>
      <c r="C53" t="s">
        <v>1137</v>
      </c>
      <c r="D53" t="s">
        <v>110</v>
      </c>
      <c r="E53" t="s">
        <v>1138</v>
      </c>
      <c r="F53" s="77">
        <v>132018</v>
      </c>
      <c r="G53" s="77">
        <v>133.51330000000007</v>
      </c>
      <c r="H53" s="77">
        <v>640.95764003594195</v>
      </c>
      <c r="I53" s="78">
        <v>0</v>
      </c>
      <c r="J53" s="78">
        <v>3.5900000000000001E-2</v>
      </c>
      <c r="K53" s="78">
        <v>3.5000000000000001E-3</v>
      </c>
    </row>
    <row r="54" spans="2:11">
      <c r="B54" t="s">
        <v>1139</v>
      </c>
      <c r="C54" t="s">
        <v>1140</v>
      </c>
      <c r="D54" t="s">
        <v>106</v>
      </c>
      <c r="E54" t="s">
        <v>1057</v>
      </c>
      <c r="F54" s="77">
        <v>70297.2</v>
      </c>
      <c r="G54" s="77">
        <v>77.443718000000004</v>
      </c>
      <c r="H54" s="77">
        <v>190.54267865463601</v>
      </c>
      <c r="I54" s="78">
        <v>0</v>
      </c>
      <c r="J54" s="78">
        <v>1.0699999999999999E-2</v>
      </c>
      <c r="K54" s="78">
        <v>1E-3</v>
      </c>
    </row>
    <row r="55" spans="2:11">
      <c r="B55" t="s">
        <v>1141</v>
      </c>
      <c r="C55" t="s">
        <v>1142</v>
      </c>
      <c r="D55" t="s">
        <v>106</v>
      </c>
      <c r="E55" t="s">
        <v>1143</v>
      </c>
      <c r="F55" s="77">
        <v>46965</v>
      </c>
      <c r="G55" s="77">
        <v>100</v>
      </c>
      <c r="H55" s="77">
        <v>164.3775</v>
      </c>
      <c r="I55" s="78">
        <v>0</v>
      </c>
      <c r="J55" s="78">
        <v>9.1999999999999998E-3</v>
      </c>
      <c r="K55" s="78">
        <v>8.9999999999999998E-4</v>
      </c>
    </row>
    <row r="56" spans="2:11">
      <c r="B56" t="s">
        <v>1144</v>
      </c>
      <c r="C56" t="s">
        <v>1145</v>
      </c>
      <c r="D56" t="s">
        <v>106</v>
      </c>
      <c r="E56" t="s">
        <v>492</v>
      </c>
      <c r="F56" s="77">
        <v>8451.7900000000009</v>
      </c>
      <c r="G56" s="77">
        <v>31.777577999999998</v>
      </c>
      <c r="H56" s="77">
        <v>9.4002095587617003</v>
      </c>
      <c r="I56" s="78">
        <v>0</v>
      </c>
      <c r="J56" s="78">
        <v>5.0000000000000001E-4</v>
      </c>
      <c r="K56" s="78">
        <v>1E-4</v>
      </c>
    </row>
    <row r="57" spans="2:11">
      <c r="B57" t="s">
        <v>1146</v>
      </c>
      <c r="C57" t="s">
        <v>1147</v>
      </c>
      <c r="D57" t="s">
        <v>106</v>
      </c>
      <c r="E57" t="s">
        <v>1148</v>
      </c>
      <c r="F57" s="77">
        <v>39993.1</v>
      </c>
      <c r="G57" s="77">
        <v>111.80704499999965</v>
      </c>
      <c r="H57" s="77">
        <v>156.50286159863199</v>
      </c>
      <c r="I57" s="78">
        <v>0</v>
      </c>
      <c r="J57" s="78">
        <v>8.8000000000000005E-3</v>
      </c>
      <c r="K57" s="78">
        <v>8.9999999999999998E-4</v>
      </c>
    </row>
    <row r="58" spans="2:11">
      <c r="B58" t="s">
        <v>1149</v>
      </c>
      <c r="C58" t="s">
        <v>1150</v>
      </c>
      <c r="D58" t="s">
        <v>106</v>
      </c>
      <c r="E58" t="s">
        <v>1151</v>
      </c>
      <c r="F58" s="77">
        <v>194969.33</v>
      </c>
      <c r="G58" s="77">
        <v>171.28326100000007</v>
      </c>
      <c r="H58" s="77">
        <v>1168.8243923084799</v>
      </c>
      <c r="I58" s="78">
        <v>0</v>
      </c>
      <c r="J58" s="78">
        <v>6.5500000000000003E-2</v>
      </c>
      <c r="K58" s="78">
        <v>6.4000000000000003E-3</v>
      </c>
    </row>
    <row r="59" spans="2:11">
      <c r="B59" t="s">
        <v>1152</v>
      </c>
      <c r="C59" t="s">
        <v>1153</v>
      </c>
      <c r="D59" t="s">
        <v>106</v>
      </c>
      <c r="E59" t="s">
        <v>1123</v>
      </c>
      <c r="F59" s="77">
        <v>28260.959999999999</v>
      </c>
      <c r="G59" s="77">
        <v>44.299784000000002</v>
      </c>
      <c r="H59" s="77">
        <v>43.818404827142402</v>
      </c>
      <c r="I59" s="78">
        <v>0</v>
      </c>
      <c r="J59" s="78">
        <v>2.5000000000000001E-3</v>
      </c>
      <c r="K59" s="78">
        <v>2.0000000000000001E-4</v>
      </c>
    </row>
    <row r="60" spans="2:11">
      <c r="B60" t="s">
        <v>230</v>
      </c>
      <c r="C60" s="16"/>
    </row>
    <row r="61" spans="2:11">
      <c r="B61" t="s">
        <v>297</v>
      </c>
      <c r="C61" s="16"/>
    </row>
    <row r="62" spans="2:11">
      <c r="B62" t="s">
        <v>298</v>
      </c>
      <c r="C62" s="16"/>
    </row>
    <row r="63" spans="2:11">
      <c r="B63" t="s">
        <v>299</v>
      </c>
      <c r="C63" s="16"/>
    </row>
    <row r="64" spans="2:11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9" ht="26.25" customHeight="1">
      <c r="B7" s="100" t="s">
        <v>141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42954.98</v>
      </c>
      <c r="H11" s="7"/>
      <c r="I11" s="75">
        <v>136.40037423369</v>
      </c>
      <c r="J11" s="7"/>
      <c r="K11" s="76">
        <v>1</v>
      </c>
      <c r="L11" s="76">
        <v>6.9999999999999999E-4</v>
      </c>
      <c r="M11" s="16"/>
      <c r="N11" s="16"/>
      <c r="O11" s="16"/>
      <c r="P11" s="16"/>
      <c r="BG11" s="16"/>
    </row>
    <row r="12" spans="2:59">
      <c r="B12" s="79" t="s">
        <v>1154</v>
      </c>
      <c r="C12" s="16"/>
      <c r="D12" s="16"/>
      <c r="G12" s="81">
        <v>42954.98</v>
      </c>
      <c r="I12" s="81">
        <v>136.40037423369</v>
      </c>
      <c r="K12" s="80">
        <v>1</v>
      </c>
      <c r="L12" s="80">
        <v>6.9999999999999999E-4</v>
      </c>
    </row>
    <row r="13" spans="2:59">
      <c r="B13" t="s">
        <v>1155</v>
      </c>
      <c r="C13" t="s">
        <v>1156</v>
      </c>
      <c r="D13" t="s">
        <v>645</v>
      </c>
      <c r="E13" t="s">
        <v>106</v>
      </c>
      <c r="F13" t="s">
        <v>1157</v>
      </c>
      <c r="G13" s="77">
        <v>3238.9</v>
      </c>
      <c r="H13" s="77">
        <v>82.488299999999995</v>
      </c>
      <c r="I13" s="77">
        <v>9.3509974204499997</v>
      </c>
      <c r="J13" s="78">
        <v>0</v>
      </c>
      <c r="K13" s="78">
        <v>6.8599999999999994E-2</v>
      </c>
      <c r="L13" s="78">
        <v>1E-4</v>
      </c>
    </row>
    <row r="14" spans="2:59">
      <c r="B14" t="s">
        <v>1158</v>
      </c>
      <c r="C14" t="s">
        <v>1159</v>
      </c>
      <c r="D14" t="s">
        <v>645</v>
      </c>
      <c r="E14" t="s">
        <v>106</v>
      </c>
      <c r="F14" t="s">
        <v>1135</v>
      </c>
      <c r="G14" s="77">
        <v>39716.080000000002</v>
      </c>
      <c r="H14" s="77">
        <v>91.398300000000006</v>
      </c>
      <c r="I14" s="77">
        <v>127.04937681324</v>
      </c>
      <c r="J14" s="78">
        <v>0</v>
      </c>
      <c r="K14" s="78">
        <v>0.93140000000000001</v>
      </c>
      <c r="L14" s="78">
        <v>6.9999999999999999E-4</v>
      </c>
    </row>
    <row r="15" spans="2:59">
      <c r="B15" s="79" t="s">
        <v>962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9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4">
      <c r="B17" t="s">
        <v>230</v>
      </c>
      <c r="C17" s="16"/>
      <c r="D17" s="16"/>
    </row>
    <row r="18" spans="2:4">
      <c r="B18" t="s">
        <v>297</v>
      </c>
      <c r="C18" s="16"/>
      <c r="D18" s="16"/>
    </row>
    <row r="19" spans="2:4">
      <c r="B19" t="s">
        <v>298</v>
      </c>
      <c r="C19" s="16"/>
      <c r="D19" s="16"/>
    </row>
    <row r="20" spans="2:4">
      <c r="B20" t="s">
        <v>299</v>
      </c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52" ht="26.25" customHeight="1">
      <c r="B7" s="100" t="s">
        <v>142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201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963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964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223</v>
      </c>
      <c r="C16" t="s">
        <v>223</v>
      </c>
      <c r="D16" t="s">
        <v>223</v>
      </c>
      <c r="E16" t="s">
        <v>223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1160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223</v>
      </c>
      <c r="C18" t="s">
        <v>223</v>
      </c>
      <c r="D18" t="s">
        <v>223</v>
      </c>
      <c r="E18" t="s">
        <v>223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965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223</v>
      </c>
      <c r="C20" t="s">
        <v>223</v>
      </c>
      <c r="D20" t="s">
        <v>223</v>
      </c>
      <c r="E20" t="s">
        <v>223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619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223</v>
      </c>
      <c r="C22" t="s">
        <v>223</v>
      </c>
      <c r="D22" t="s">
        <v>223</v>
      </c>
      <c r="E22" t="s">
        <v>223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963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223</v>
      </c>
      <c r="C25" t="s">
        <v>223</v>
      </c>
      <c r="D25" t="s">
        <v>223</v>
      </c>
      <c r="E25" t="s">
        <v>223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971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223</v>
      </c>
      <c r="C27" t="s">
        <v>223</v>
      </c>
      <c r="D27" t="s">
        <v>223</v>
      </c>
      <c r="E27" t="s">
        <v>223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965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223</v>
      </c>
      <c r="C29" t="s">
        <v>223</v>
      </c>
      <c r="D29" t="s">
        <v>223</v>
      </c>
      <c r="E29" t="s">
        <v>223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972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619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230</v>
      </c>
      <c r="C34" s="16"/>
      <c r="D34" s="16"/>
    </row>
    <row r="35" spans="2:12">
      <c r="B35" t="s">
        <v>297</v>
      </c>
      <c r="C35" s="16"/>
      <c r="D35" s="16"/>
    </row>
    <row r="36" spans="2:12">
      <c r="B36" t="s">
        <v>298</v>
      </c>
      <c r="C36" s="16"/>
      <c r="D36" s="16"/>
    </row>
    <row r="37" spans="2:12">
      <c r="B37" t="s">
        <v>299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J30" sqref="J30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90" t="s">
        <v>47</v>
      </c>
      <c r="C7" s="91"/>
      <c r="D7" s="91"/>
      <c r="E7" s="91"/>
      <c r="F7" s="91"/>
      <c r="G7" s="91"/>
      <c r="H7" s="91"/>
      <c r="I7" s="91"/>
      <c r="J7" s="91"/>
      <c r="K7" s="91"/>
      <c r="L7" s="91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J12+J33</f>
        <v>38784.732205788772</v>
      </c>
      <c r="K11" s="76">
        <f>J11/$J$11</f>
        <v>1</v>
      </c>
      <c r="L11" s="76">
        <f>J11/'סכום נכסי הקרן'!$C$42</f>
        <v>0.20372811208393987</v>
      </c>
    </row>
    <row r="12" spans="2:13">
      <c r="B12" s="79" t="s">
        <v>201</v>
      </c>
      <c r="C12" s="26"/>
      <c r="D12" s="27"/>
      <c r="E12" s="27"/>
      <c r="F12" s="27"/>
      <c r="G12" s="27"/>
      <c r="H12" s="27"/>
      <c r="I12" s="80">
        <v>0</v>
      </c>
      <c r="J12" s="81">
        <f>J13+J16+J23+J25+J27+J29+J31</f>
        <v>38784.732205788772</v>
      </c>
      <c r="K12" s="80">
        <f t="shared" ref="K12:K37" si="0">J12/$J$11</f>
        <v>1</v>
      </c>
      <c r="L12" s="80">
        <f>J12/'סכום נכסי הקרן'!$C$42</f>
        <v>0.20372811208393987</v>
      </c>
    </row>
    <row r="13" spans="2:13">
      <c r="B13" s="79" t="s">
        <v>202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30649.967317536772</v>
      </c>
      <c r="K13" s="80">
        <f t="shared" si="0"/>
        <v>0.79025857790922549</v>
      </c>
      <c r="L13" s="80">
        <f>J13/'סכום נכסי הקרן'!$C$42</f>
        <v>0.1609978881355856</v>
      </c>
    </row>
    <row r="14" spans="2:13">
      <c r="B14" t="s">
        <v>203</v>
      </c>
      <c r="C14" t="s">
        <v>204</v>
      </c>
      <c r="D14" t="s">
        <v>205</v>
      </c>
      <c r="E14" t="s">
        <v>206</v>
      </c>
      <c r="F14" t="s">
        <v>207</v>
      </c>
      <c r="G14" t="s">
        <v>102</v>
      </c>
      <c r="H14" s="78">
        <v>0</v>
      </c>
      <c r="I14" s="78">
        <v>0</v>
      </c>
      <c r="J14" s="77">
        <v>49.632480000000001</v>
      </c>
      <c r="K14" s="78">
        <f t="shared" si="0"/>
        <v>1.279691187157202E-3</v>
      </c>
      <c r="L14" s="78">
        <f>J14/'סכום נכסי הקרן'!$C$42</f>
        <v>2.6070906960999255E-4</v>
      </c>
    </row>
    <row r="15" spans="2:13">
      <c r="B15" t="s">
        <v>208</v>
      </c>
      <c r="C15" t="s">
        <v>209</v>
      </c>
      <c r="D15" t="s">
        <v>210</v>
      </c>
      <c r="E15" t="s">
        <v>206</v>
      </c>
      <c r="F15" t="s">
        <v>207</v>
      </c>
      <c r="G15" t="s">
        <v>102</v>
      </c>
      <c r="H15" s="78">
        <v>0</v>
      </c>
      <c r="I15" s="78">
        <v>0</v>
      </c>
      <c r="J15" s="77">
        <f>22960.25011+7640.08472753677</f>
        <v>30600.334837536771</v>
      </c>
      <c r="K15" s="78">
        <f t="shared" si="0"/>
        <v>0.78897888672206828</v>
      </c>
      <c r="L15" s="78">
        <f>J15/'סכום נכסי הקרן'!$C$42</f>
        <v>0.16073717906597562</v>
      </c>
    </row>
    <row r="16" spans="2:13">
      <c r="B16" s="79" t="s">
        <v>211</v>
      </c>
      <c r="D16" s="16"/>
      <c r="I16" s="80">
        <v>0</v>
      </c>
      <c r="J16" s="81">
        <v>8134.7648882519998</v>
      </c>
      <c r="K16" s="80">
        <f t="shared" si="0"/>
        <v>0.20974142209077454</v>
      </c>
      <c r="L16" s="80">
        <f>J16/'סכום נכסי הקרן'!$C$42</f>
        <v>4.2730223948354254E-2</v>
      </c>
    </row>
    <row r="17" spans="2:12">
      <c r="B17" t="s">
        <v>212</v>
      </c>
      <c r="C17" t="s">
        <v>213</v>
      </c>
      <c r="D17" t="s">
        <v>210</v>
      </c>
      <c r="E17" t="s">
        <v>206</v>
      </c>
      <c r="F17" t="s">
        <v>207</v>
      </c>
      <c r="G17" t="s">
        <v>110</v>
      </c>
      <c r="H17" s="78">
        <v>0</v>
      </c>
      <c r="I17" s="78">
        <v>0</v>
      </c>
      <c r="J17" s="77">
        <v>450.72687086000002</v>
      </c>
      <c r="K17" s="78">
        <f t="shared" si="0"/>
        <v>1.1621244887510845E-2</v>
      </c>
      <c r="L17" s="78">
        <f>J17/'סכום נכסי הקרן'!$C$42</f>
        <v>2.3675742809977228E-3</v>
      </c>
    </row>
    <row r="18" spans="2:12">
      <c r="B18" t="s">
        <v>214</v>
      </c>
      <c r="C18" t="s">
        <v>215</v>
      </c>
      <c r="D18" t="s">
        <v>205</v>
      </c>
      <c r="E18" t="s">
        <v>206</v>
      </c>
      <c r="F18" t="s">
        <v>207</v>
      </c>
      <c r="G18" t="s">
        <v>106</v>
      </c>
      <c r="H18" s="78">
        <v>0</v>
      </c>
      <c r="I18" s="78">
        <v>0</v>
      </c>
      <c r="J18" s="77">
        <v>96.301905000000005</v>
      </c>
      <c r="K18" s="78">
        <f t="shared" si="0"/>
        <v>2.4829849150183529E-3</v>
      </c>
      <c r="L18" s="78">
        <f>J18/'סכום נכסי הקרן'!$C$42</f>
        <v>5.0585382906959088E-4</v>
      </c>
    </row>
    <row r="19" spans="2:12">
      <c r="B19" t="s">
        <v>216</v>
      </c>
      <c r="C19" t="s">
        <v>217</v>
      </c>
      <c r="D19" t="s">
        <v>210</v>
      </c>
      <c r="E19" t="s">
        <v>206</v>
      </c>
      <c r="F19" t="s">
        <v>207</v>
      </c>
      <c r="G19" t="s">
        <v>106</v>
      </c>
      <c r="H19" s="78">
        <v>0</v>
      </c>
      <c r="I19" s="78">
        <v>0</v>
      </c>
      <c r="J19" s="77">
        <v>7581.9733500000002</v>
      </c>
      <c r="K19" s="78">
        <f t="shared" si="0"/>
        <v>0.19548860901683268</v>
      </c>
      <c r="L19" s="78">
        <f>J19/'סכום נכסי הקרן'!$C$42</f>
        <v>3.9826525248914786E-2</v>
      </c>
    </row>
    <row r="20" spans="2:12">
      <c r="B20" t="s">
        <v>218</v>
      </c>
      <c r="C20" t="s">
        <v>217</v>
      </c>
      <c r="D20" t="s">
        <v>210</v>
      </c>
      <c r="E20" t="s">
        <v>206</v>
      </c>
      <c r="F20" t="s">
        <v>207</v>
      </c>
      <c r="G20" t="s">
        <v>106</v>
      </c>
      <c r="H20" s="78">
        <v>0</v>
      </c>
      <c r="I20" s="78">
        <v>0</v>
      </c>
      <c r="J20" s="77">
        <v>89.078535000000002</v>
      </c>
      <c r="K20" s="78">
        <f t="shared" si="0"/>
        <v>2.2967422986797026E-3</v>
      </c>
      <c r="L20" s="78">
        <f>J20/'סכום נכסי הקרן'!$C$42</f>
        <v>4.6791097245334418E-4</v>
      </c>
    </row>
    <row r="21" spans="2:12">
      <c r="B21" t="s">
        <v>219</v>
      </c>
      <c r="C21" t="s">
        <v>217</v>
      </c>
      <c r="D21" t="s">
        <v>210</v>
      </c>
      <c r="E21" t="s">
        <v>206</v>
      </c>
      <c r="F21" t="s">
        <v>207</v>
      </c>
      <c r="G21" t="s">
        <v>106</v>
      </c>
      <c r="H21" s="78">
        <v>0</v>
      </c>
      <c r="I21" s="78">
        <v>0</v>
      </c>
      <c r="J21" s="77">
        <v>-94.947580000000002</v>
      </c>
      <c r="K21" s="78">
        <f t="shared" si="0"/>
        <v>-2.4480658908824105E-3</v>
      </c>
      <c r="L21" s="78">
        <f>J21/'סכום נכסי הקרן'!$C$42</f>
        <v>-4.9873984220656176E-4</v>
      </c>
    </row>
    <row r="22" spans="2:12">
      <c r="B22" t="s">
        <v>220</v>
      </c>
      <c r="C22" t="s">
        <v>221</v>
      </c>
      <c r="D22" t="s">
        <v>210</v>
      </c>
      <c r="E22" t="s">
        <v>206</v>
      </c>
      <c r="F22" t="s">
        <v>207</v>
      </c>
      <c r="G22" t="s">
        <v>113</v>
      </c>
      <c r="H22" s="78">
        <v>0</v>
      </c>
      <c r="I22" s="78">
        <v>0</v>
      </c>
      <c r="J22" s="77">
        <v>11.631807392000001</v>
      </c>
      <c r="K22" s="78">
        <f t="shared" si="0"/>
        <v>2.9990686361536635E-4</v>
      </c>
      <c r="L22" s="78">
        <f>J22/'סכום נכסי הקרן'!$C$42</f>
        <v>6.1099459125374227E-5</v>
      </c>
    </row>
    <row r="23" spans="2:12">
      <c r="B23" s="79" t="s">
        <v>222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223</v>
      </c>
      <c r="C24" t="s">
        <v>223</v>
      </c>
      <c r="D24" s="16"/>
      <c r="E24" t="s">
        <v>223</v>
      </c>
      <c r="G24" t="s">
        <v>223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224</v>
      </c>
      <c r="D25" s="16"/>
      <c r="I25" s="80">
        <v>0</v>
      </c>
      <c r="J25" s="81">
        <v>0</v>
      </c>
      <c r="K25" s="80">
        <f t="shared" si="0"/>
        <v>0</v>
      </c>
      <c r="L25" s="80">
        <f>J25/'סכום נכסי הקרן'!$C$42</f>
        <v>0</v>
      </c>
    </row>
    <row r="26" spans="2:12">
      <c r="B26" t="s">
        <v>223</v>
      </c>
      <c r="C26" t="s">
        <v>223</v>
      </c>
      <c r="D26" s="16"/>
      <c r="E26" t="s">
        <v>223</v>
      </c>
      <c r="G26" t="s">
        <v>223</v>
      </c>
      <c r="H26" s="78">
        <v>0</v>
      </c>
      <c r="I26" s="78">
        <v>0</v>
      </c>
      <c r="J26" s="77">
        <v>0</v>
      </c>
      <c r="K26" s="78">
        <f t="shared" si="0"/>
        <v>0</v>
      </c>
      <c r="L26" s="78">
        <f>J26/'סכום נכסי הקרן'!$C$42</f>
        <v>0</v>
      </c>
    </row>
    <row r="27" spans="2:12">
      <c r="B27" s="79" t="s">
        <v>225</v>
      </c>
      <c r="D27" s="16"/>
      <c r="I27" s="80">
        <v>0</v>
      </c>
      <c r="J27" s="81">
        <v>0</v>
      </c>
      <c r="K27" s="80">
        <f t="shared" si="0"/>
        <v>0</v>
      </c>
      <c r="L27" s="80">
        <f>J27/'סכום נכסי הקרן'!$C$42</f>
        <v>0</v>
      </c>
    </row>
    <row r="28" spans="2:12">
      <c r="B28" t="s">
        <v>223</v>
      </c>
      <c r="C28" t="s">
        <v>223</v>
      </c>
      <c r="D28" s="16"/>
      <c r="E28" t="s">
        <v>223</v>
      </c>
      <c r="G28" t="s">
        <v>223</v>
      </c>
      <c r="H28" s="78">
        <v>0</v>
      </c>
      <c r="I28" s="78">
        <v>0</v>
      </c>
      <c r="J28" s="77">
        <v>0</v>
      </c>
      <c r="K28" s="78">
        <f t="shared" si="0"/>
        <v>0</v>
      </c>
      <c r="L28" s="78">
        <f>J28/'סכום נכסי הקרן'!$C$42</f>
        <v>0</v>
      </c>
    </row>
    <row r="29" spans="2:12">
      <c r="B29" s="79" t="s">
        <v>226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223</v>
      </c>
      <c r="C30" t="s">
        <v>223</v>
      </c>
      <c r="D30" s="16"/>
      <c r="E30" t="s">
        <v>223</v>
      </c>
      <c r="G30" t="s">
        <v>223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227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223</v>
      </c>
      <c r="C32" t="s">
        <v>223</v>
      </c>
      <c r="D32" s="16"/>
      <c r="E32" t="s">
        <v>223</v>
      </c>
      <c r="G32" t="s">
        <v>223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12">
      <c r="B33" s="79" t="s">
        <v>228</v>
      </c>
      <c r="D33" s="16"/>
      <c r="I33" s="80">
        <v>0</v>
      </c>
      <c r="J33" s="81">
        <v>0</v>
      </c>
      <c r="K33" s="80">
        <f t="shared" si="0"/>
        <v>0</v>
      </c>
      <c r="L33" s="80">
        <f>J33/'סכום נכסי הקרן'!$C$42</f>
        <v>0</v>
      </c>
    </row>
    <row r="34" spans="2:12">
      <c r="B34" s="79" t="s">
        <v>229</v>
      </c>
      <c r="D34" s="16"/>
      <c r="I34" s="80">
        <v>0</v>
      </c>
      <c r="J34" s="81">
        <v>0</v>
      </c>
      <c r="K34" s="80">
        <f t="shared" si="0"/>
        <v>0</v>
      </c>
      <c r="L34" s="80">
        <f>J34/'סכום נכסי הקרן'!$C$42</f>
        <v>0</v>
      </c>
    </row>
    <row r="35" spans="2:12">
      <c r="B35" t="s">
        <v>223</v>
      </c>
      <c r="C35" t="s">
        <v>223</v>
      </c>
      <c r="D35" s="16"/>
      <c r="E35" t="s">
        <v>223</v>
      </c>
      <c r="G35" t="s">
        <v>223</v>
      </c>
      <c r="H35" s="78">
        <v>0</v>
      </c>
      <c r="I35" s="78">
        <v>0</v>
      </c>
      <c r="J35" s="77">
        <v>0</v>
      </c>
      <c r="K35" s="78">
        <f t="shared" si="0"/>
        <v>0</v>
      </c>
      <c r="L35" s="78">
        <f>J35/'סכום נכסי הקרן'!$C$42</f>
        <v>0</v>
      </c>
    </row>
    <row r="36" spans="2:12">
      <c r="B36" s="79" t="s">
        <v>227</v>
      </c>
      <c r="D36" s="16"/>
      <c r="I36" s="80">
        <v>0</v>
      </c>
      <c r="J36" s="81">
        <v>0</v>
      </c>
      <c r="K36" s="80">
        <f t="shared" si="0"/>
        <v>0</v>
      </c>
      <c r="L36" s="80">
        <f>J36/'סכום נכסי הקרן'!$C$42</f>
        <v>0</v>
      </c>
    </row>
    <row r="37" spans="2:12">
      <c r="B37" t="s">
        <v>223</v>
      </c>
      <c r="C37" t="s">
        <v>223</v>
      </c>
      <c r="D37" s="16"/>
      <c r="E37" t="s">
        <v>223</v>
      </c>
      <c r="G37" t="s">
        <v>223</v>
      </c>
      <c r="H37" s="78">
        <v>0</v>
      </c>
      <c r="I37" s="78">
        <v>0</v>
      </c>
      <c r="J37" s="77">
        <v>0</v>
      </c>
      <c r="K37" s="78">
        <f t="shared" si="0"/>
        <v>0</v>
      </c>
      <c r="L37" s="78">
        <f>J37/'סכום נכסי הקרן'!$C$42</f>
        <v>0</v>
      </c>
    </row>
    <row r="38" spans="2:12">
      <c r="B38" t="s">
        <v>230</v>
      </c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2"/>
    </row>
    <row r="7" spans="2:49" ht="26.25" customHeight="1">
      <c r="B7" s="100" t="s">
        <v>143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-4677400</v>
      </c>
      <c r="H11" s="7"/>
      <c r="I11" s="75">
        <v>-740.97432238512363</v>
      </c>
      <c r="J11" s="76">
        <v>1</v>
      </c>
      <c r="K11" s="76">
        <v>-4.1000000000000003E-3</v>
      </c>
      <c r="AW11" s="16"/>
    </row>
    <row r="12" spans="2:49">
      <c r="B12" s="79" t="s">
        <v>201</v>
      </c>
      <c r="C12" s="16"/>
      <c r="D12" s="16"/>
      <c r="G12" s="81">
        <v>-4677400</v>
      </c>
      <c r="I12" s="81">
        <v>-740.97432238512363</v>
      </c>
      <c r="J12" s="80">
        <v>1</v>
      </c>
      <c r="K12" s="80">
        <v>-4.1000000000000003E-3</v>
      </c>
    </row>
    <row r="13" spans="2:49">
      <c r="B13" s="79" t="s">
        <v>963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223</v>
      </c>
      <c r="C14" t="s">
        <v>223</v>
      </c>
      <c r="D14" t="s">
        <v>223</v>
      </c>
      <c r="E14" t="s">
        <v>223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964</v>
      </c>
      <c r="C15" s="16"/>
      <c r="D15" s="16"/>
      <c r="G15" s="81">
        <v>-7014400</v>
      </c>
      <c r="I15" s="81">
        <v>-901.63107514081082</v>
      </c>
      <c r="J15" s="80">
        <v>1.2168000000000001</v>
      </c>
      <c r="K15" s="80">
        <v>-4.8999999999999998E-3</v>
      </c>
    </row>
    <row r="16" spans="2:49">
      <c r="B16" t="s">
        <v>1161</v>
      </c>
      <c r="C16" t="s">
        <v>1162</v>
      </c>
      <c r="D16" t="s">
        <v>123</v>
      </c>
      <c r="E16" t="s">
        <v>110</v>
      </c>
      <c r="F16" t="s">
        <v>1163</v>
      </c>
      <c r="G16" s="77">
        <v>-71821</v>
      </c>
      <c r="H16" s="77">
        <v>-0.19523677762420741</v>
      </c>
      <c r="I16" s="77">
        <v>0.140221006057482</v>
      </c>
      <c r="J16" s="78">
        <v>-2.0000000000000001E-4</v>
      </c>
      <c r="K16" s="78">
        <v>0</v>
      </c>
    </row>
    <row r="17" spans="2:11">
      <c r="B17" t="s">
        <v>1164</v>
      </c>
      <c r="C17" t="s">
        <v>1165</v>
      </c>
      <c r="D17" t="s">
        <v>123</v>
      </c>
      <c r="E17" t="s">
        <v>110</v>
      </c>
      <c r="F17" t="s">
        <v>1166</v>
      </c>
      <c r="G17" s="77">
        <v>-926754</v>
      </c>
      <c r="H17" s="77">
        <v>10.891509546528313</v>
      </c>
      <c r="I17" s="77">
        <v>-100.93750038283299</v>
      </c>
      <c r="J17" s="78">
        <v>0.13619999999999999</v>
      </c>
      <c r="K17" s="78">
        <v>-5.9999999999999995E-4</v>
      </c>
    </row>
    <row r="18" spans="2:11">
      <c r="B18" t="s">
        <v>1167</v>
      </c>
      <c r="C18" t="s">
        <v>1168</v>
      </c>
      <c r="D18" t="s">
        <v>123</v>
      </c>
      <c r="E18" t="s">
        <v>106</v>
      </c>
      <c r="F18" t="s">
        <v>1166</v>
      </c>
      <c r="G18" s="77">
        <v>-5918000</v>
      </c>
      <c r="H18" s="77">
        <v>13.467111408518047</v>
      </c>
      <c r="I18" s="77">
        <v>-796.98365315609794</v>
      </c>
      <c r="J18" s="78">
        <v>1.0755999999999999</v>
      </c>
      <c r="K18" s="78">
        <v>-4.4000000000000003E-3</v>
      </c>
    </row>
    <row r="19" spans="2:11">
      <c r="B19" t="s">
        <v>1169</v>
      </c>
      <c r="C19" t="s">
        <v>1170</v>
      </c>
      <c r="D19" t="s">
        <v>123</v>
      </c>
      <c r="E19" t="s">
        <v>113</v>
      </c>
      <c r="F19" t="s">
        <v>1171</v>
      </c>
      <c r="G19" s="77">
        <v>-97825</v>
      </c>
      <c r="H19" s="77">
        <v>3.9357450630587887</v>
      </c>
      <c r="I19" s="77">
        <v>-3.85014260793726</v>
      </c>
      <c r="J19" s="78">
        <v>5.1999999999999998E-3</v>
      </c>
      <c r="K19" s="78">
        <v>0</v>
      </c>
    </row>
    <row r="20" spans="2:11">
      <c r="B20" s="79" t="s">
        <v>1160</v>
      </c>
      <c r="C20" s="16"/>
      <c r="D20" s="16"/>
      <c r="G20" s="81">
        <v>0</v>
      </c>
      <c r="I20" s="81">
        <v>116.2160235628137</v>
      </c>
      <c r="J20" s="80">
        <v>-0.15679999999999999</v>
      </c>
      <c r="K20" s="80">
        <v>5.9999999999999995E-4</v>
      </c>
    </row>
    <row r="21" spans="2:11">
      <c r="B21" t="s">
        <v>1172</v>
      </c>
      <c r="C21" t="s">
        <v>1173</v>
      </c>
      <c r="D21" t="s">
        <v>123</v>
      </c>
      <c r="E21" t="s">
        <v>110</v>
      </c>
      <c r="F21" t="s">
        <v>248</v>
      </c>
      <c r="G21" s="77">
        <v>231000</v>
      </c>
      <c r="H21" s="77">
        <v>-8.6246221434694803</v>
      </c>
      <c r="I21" s="77">
        <v>-19.9228771514145</v>
      </c>
      <c r="J21" s="78">
        <v>2.69E-2</v>
      </c>
      <c r="K21" s="78">
        <v>-1E-4</v>
      </c>
    </row>
    <row r="22" spans="2:11">
      <c r="B22" t="s">
        <v>1174</v>
      </c>
      <c r="C22" t="s">
        <v>1175</v>
      </c>
      <c r="D22" t="s">
        <v>123</v>
      </c>
      <c r="E22" t="s">
        <v>110</v>
      </c>
      <c r="F22" t="s">
        <v>486</v>
      </c>
      <c r="G22" s="77">
        <v>231000</v>
      </c>
      <c r="H22" s="77">
        <v>-10.728775426720432</v>
      </c>
      <c r="I22" s="77">
        <v>-24.7834712357242</v>
      </c>
      <c r="J22" s="78">
        <v>3.3399999999999999E-2</v>
      </c>
      <c r="K22" s="78">
        <v>-1E-4</v>
      </c>
    </row>
    <row r="23" spans="2:11">
      <c r="B23" t="s">
        <v>1176</v>
      </c>
      <c r="C23" t="s">
        <v>1177</v>
      </c>
      <c r="D23" t="s">
        <v>123</v>
      </c>
      <c r="E23" t="s">
        <v>110</v>
      </c>
      <c r="F23" t="s">
        <v>1178</v>
      </c>
      <c r="G23" s="77">
        <v>231000</v>
      </c>
      <c r="H23" s="77">
        <v>-23.836616993655671</v>
      </c>
      <c r="I23" s="77">
        <v>-55.062585255344601</v>
      </c>
      <c r="J23" s="78">
        <v>7.4300000000000005E-2</v>
      </c>
      <c r="K23" s="78">
        <v>-2.9999999999999997E-4</v>
      </c>
    </row>
    <row r="24" spans="2:11">
      <c r="B24" t="s">
        <v>1179</v>
      </c>
      <c r="C24" t="s">
        <v>1180</v>
      </c>
      <c r="D24" t="s">
        <v>123</v>
      </c>
      <c r="E24" t="s">
        <v>110</v>
      </c>
      <c r="F24" t="s">
        <v>450</v>
      </c>
      <c r="G24" s="77">
        <v>-693000</v>
      </c>
      <c r="H24" s="77">
        <v>-31.16666049138485</v>
      </c>
      <c r="I24" s="77">
        <v>215.98495720529701</v>
      </c>
      <c r="J24" s="78">
        <v>-0.29149999999999998</v>
      </c>
      <c r="K24" s="78">
        <v>1.1999999999999999E-3</v>
      </c>
    </row>
    <row r="25" spans="2:11">
      <c r="B25" s="79" t="s">
        <v>965</v>
      </c>
      <c r="C25" s="16"/>
      <c r="D25" s="16"/>
      <c r="G25" s="81">
        <v>0</v>
      </c>
      <c r="I25" s="81">
        <v>0</v>
      </c>
      <c r="J25" s="80">
        <v>0</v>
      </c>
      <c r="K25" s="80">
        <v>0</v>
      </c>
    </row>
    <row r="26" spans="2:11">
      <c r="B26" t="s">
        <v>223</v>
      </c>
      <c r="C26" t="s">
        <v>223</v>
      </c>
      <c r="D26" t="s">
        <v>223</v>
      </c>
      <c r="E26" t="s">
        <v>223</v>
      </c>
      <c r="G26" s="77">
        <v>0</v>
      </c>
      <c r="H26" s="77">
        <v>0</v>
      </c>
      <c r="I26" s="77">
        <v>0</v>
      </c>
      <c r="J26" s="78">
        <v>0</v>
      </c>
      <c r="K26" s="78">
        <v>0</v>
      </c>
    </row>
    <row r="27" spans="2:11">
      <c r="B27" s="79" t="s">
        <v>619</v>
      </c>
      <c r="C27" s="16"/>
      <c r="D27" s="16"/>
      <c r="G27" s="81">
        <v>2337000</v>
      </c>
      <c r="I27" s="81">
        <v>44.440729192873498</v>
      </c>
      <c r="J27" s="80">
        <v>-0.06</v>
      </c>
      <c r="K27" s="80">
        <v>2.0000000000000001E-4</v>
      </c>
    </row>
    <row r="28" spans="2:11">
      <c r="B28" t="s">
        <v>1181</v>
      </c>
      <c r="C28" t="s">
        <v>1182</v>
      </c>
      <c r="D28" t="s">
        <v>123</v>
      </c>
      <c r="E28" t="s">
        <v>102</v>
      </c>
      <c r="F28" t="s">
        <v>1183</v>
      </c>
      <c r="G28" s="77">
        <v>2337000</v>
      </c>
      <c r="H28" s="77">
        <v>1.9016144284498717</v>
      </c>
      <c r="I28" s="77">
        <v>44.440729192873498</v>
      </c>
      <c r="J28" s="78">
        <v>-0.06</v>
      </c>
      <c r="K28" s="78">
        <v>2.0000000000000001E-4</v>
      </c>
    </row>
    <row r="29" spans="2:11">
      <c r="B29" s="79" t="s">
        <v>228</v>
      </c>
      <c r="C29" s="16"/>
      <c r="D29" s="16"/>
      <c r="G29" s="81">
        <v>0</v>
      </c>
      <c r="I29" s="81">
        <v>0</v>
      </c>
      <c r="J29" s="80">
        <v>0</v>
      </c>
      <c r="K29" s="80">
        <v>0</v>
      </c>
    </row>
    <row r="30" spans="2:11">
      <c r="B30" s="79" t="s">
        <v>963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223</v>
      </c>
      <c r="C31" t="s">
        <v>223</v>
      </c>
      <c r="D31" t="s">
        <v>223</v>
      </c>
      <c r="E31" t="s">
        <v>223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971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223</v>
      </c>
      <c r="C33" t="s">
        <v>223</v>
      </c>
      <c r="D33" t="s">
        <v>223</v>
      </c>
      <c r="E33" t="s">
        <v>223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965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223</v>
      </c>
      <c r="C35" t="s">
        <v>223</v>
      </c>
      <c r="D35" t="s">
        <v>223</v>
      </c>
      <c r="E35" t="s">
        <v>223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619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t="s">
        <v>223</v>
      </c>
      <c r="C37" t="s">
        <v>223</v>
      </c>
      <c r="D37" t="s">
        <v>223</v>
      </c>
      <c r="E37" t="s">
        <v>223</v>
      </c>
      <c r="G37" s="77">
        <v>0</v>
      </c>
      <c r="H37" s="77">
        <v>0</v>
      </c>
      <c r="I37" s="77">
        <v>0</v>
      </c>
      <c r="J37" s="78">
        <v>0</v>
      </c>
      <c r="K37" s="78">
        <v>0</v>
      </c>
    </row>
    <row r="38" spans="2:11">
      <c r="B38" t="s">
        <v>230</v>
      </c>
      <c r="C38" s="16"/>
      <c r="D38" s="16"/>
    </row>
    <row r="39" spans="2:11">
      <c r="B39" t="s">
        <v>297</v>
      </c>
      <c r="C39" s="16"/>
      <c r="D39" s="16"/>
    </row>
    <row r="40" spans="2:11">
      <c r="B40" t="s">
        <v>298</v>
      </c>
      <c r="C40" s="16"/>
      <c r="D40" s="16"/>
    </row>
    <row r="41" spans="2:11">
      <c r="B41" t="s">
        <v>299</v>
      </c>
      <c r="C41" s="16"/>
      <c r="D41" s="16"/>
    </row>
    <row r="42" spans="2:11">
      <c r="C42" s="16"/>
      <c r="D42" s="16"/>
    </row>
    <row r="43" spans="2:11">
      <c r="C43" s="16"/>
      <c r="D43" s="16"/>
    </row>
    <row r="44" spans="2:11">
      <c r="C44" s="16"/>
      <c r="D44" s="16"/>
    </row>
    <row r="45" spans="2:11">
      <c r="C45" s="16"/>
      <c r="D45" s="16"/>
    </row>
    <row r="46" spans="2:11">
      <c r="C46" s="16"/>
      <c r="D46" s="16"/>
    </row>
    <row r="47" spans="2:11">
      <c r="C47" s="16"/>
      <c r="D47" s="16"/>
    </row>
    <row r="48" spans="2:11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100" t="s">
        <v>136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2"/>
    </row>
    <row r="7" spans="2:78" ht="26.25" customHeight="1">
      <c r="B7" s="100" t="s">
        <v>145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2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201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987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223</v>
      </c>
      <c r="C14" t="s">
        <v>223</v>
      </c>
      <c r="D14" s="16"/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988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223</v>
      </c>
      <c r="C16" t="s">
        <v>223</v>
      </c>
      <c r="D16" s="16"/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989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990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223</v>
      </c>
      <c r="C19" t="s">
        <v>223</v>
      </c>
      <c r="D19" s="16"/>
      <c r="E19" t="s">
        <v>223</v>
      </c>
      <c r="H19" s="77">
        <v>0</v>
      </c>
      <c r="I19" t="s">
        <v>223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991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223</v>
      </c>
      <c r="C21" t="s">
        <v>223</v>
      </c>
      <c r="D21" s="16"/>
      <c r="E21" t="s">
        <v>223</v>
      </c>
      <c r="H21" s="77">
        <v>0</v>
      </c>
      <c r="I21" t="s">
        <v>223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992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223</v>
      </c>
      <c r="C23" t="s">
        <v>223</v>
      </c>
      <c r="D23" s="16"/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993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223</v>
      </c>
      <c r="C25" t="s">
        <v>223</v>
      </c>
      <c r="D25" s="16"/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987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223</v>
      </c>
      <c r="C28" t="s">
        <v>223</v>
      </c>
      <c r="D28" s="16"/>
      <c r="E28" t="s">
        <v>223</v>
      </c>
      <c r="H28" s="77">
        <v>0</v>
      </c>
      <c r="I28" t="s">
        <v>223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988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223</v>
      </c>
      <c r="C30" t="s">
        <v>223</v>
      </c>
      <c r="D30" s="16"/>
      <c r="E30" t="s">
        <v>223</v>
      </c>
      <c r="H30" s="77">
        <v>0</v>
      </c>
      <c r="I30" t="s">
        <v>223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989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990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223</v>
      </c>
      <c r="C33" t="s">
        <v>223</v>
      </c>
      <c r="D33" s="16"/>
      <c r="E33" t="s">
        <v>223</v>
      </c>
      <c r="H33" s="77">
        <v>0</v>
      </c>
      <c r="I33" t="s">
        <v>223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991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223</v>
      </c>
      <c r="C35" t="s">
        <v>223</v>
      </c>
      <c r="D35" s="16"/>
      <c r="E35" t="s">
        <v>223</v>
      </c>
      <c r="H35" s="77">
        <v>0</v>
      </c>
      <c r="I35" t="s">
        <v>223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992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223</v>
      </c>
      <c r="C37" t="s">
        <v>223</v>
      </c>
      <c r="D37" s="16"/>
      <c r="E37" t="s">
        <v>223</v>
      </c>
      <c r="H37" s="77">
        <v>0</v>
      </c>
      <c r="I37" t="s">
        <v>223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993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223</v>
      </c>
      <c r="C39" t="s">
        <v>223</v>
      </c>
      <c r="D39" s="16"/>
      <c r="E39" t="s">
        <v>223</v>
      </c>
      <c r="H39" s="77">
        <v>0</v>
      </c>
      <c r="I39" t="s">
        <v>223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230</v>
      </c>
      <c r="D40" s="16"/>
    </row>
    <row r="41" spans="2:17">
      <c r="B41" t="s">
        <v>297</v>
      </c>
      <c r="D41" s="16"/>
    </row>
    <row r="42" spans="2:17">
      <c r="B42" t="s">
        <v>298</v>
      </c>
      <c r="D42" s="16"/>
    </row>
    <row r="43" spans="2:17">
      <c r="B43" t="s">
        <v>299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5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100" t="s">
        <v>146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2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1.08</v>
      </c>
      <c r="J11" s="18"/>
      <c r="K11" s="18"/>
      <c r="L11" s="18"/>
      <c r="M11" s="76">
        <v>7.9500000000000001E-2</v>
      </c>
      <c r="N11" s="75">
        <v>234984.08</v>
      </c>
      <c r="O11" s="7"/>
      <c r="P11" s="75">
        <v>252.97888596288939</v>
      </c>
      <c r="Q11" s="76">
        <v>1</v>
      </c>
      <c r="R11" s="76">
        <v>1.4E-3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201</v>
      </c>
      <c r="I12" s="81">
        <v>1.08</v>
      </c>
      <c r="M12" s="80">
        <v>7.9500000000000001E-2</v>
      </c>
      <c r="N12" s="81">
        <v>234984.08</v>
      </c>
      <c r="P12" s="81">
        <v>252.97888596288939</v>
      </c>
      <c r="Q12" s="80">
        <v>1</v>
      </c>
      <c r="R12" s="80">
        <v>1.4E-3</v>
      </c>
    </row>
    <row r="13" spans="2:60">
      <c r="B13" s="79" t="s">
        <v>1184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223</v>
      </c>
      <c r="D14" t="s">
        <v>223</v>
      </c>
      <c r="F14" t="s">
        <v>223</v>
      </c>
      <c r="I14" s="77">
        <v>0</v>
      </c>
      <c r="J14" t="s">
        <v>223</v>
      </c>
      <c r="K14" t="s">
        <v>223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1185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223</v>
      </c>
      <c r="D16" t="s">
        <v>223</v>
      </c>
      <c r="F16" t="s">
        <v>223</v>
      </c>
      <c r="I16" s="77">
        <v>0</v>
      </c>
      <c r="J16" t="s">
        <v>223</v>
      </c>
      <c r="K16" t="s">
        <v>223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1186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223</v>
      </c>
      <c r="D18" t="s">
        <v>223</v>
      </c>
      <c r="F18" t="s">
        <v>223</v>
      </c>
      <c r="I18" s="77">
        <v>0</v>
      </c>
      <c r="J18" t="s">
        <v>223</v>
      </c>
      <c r="K18" t="s">
        <v>223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1187</v>
      </c>
      <c r="I19" s="81">
        <v>0.52</v>
      </c>
      <c r="M19" s="80">
        <v>4.24E-2</v>
      </c>
      <c r="N19" s="81">
        <v>102984.08</v>
      </c>
      <c r="P19" s="81">
        <v>130.98448596288941</v>
      </c>
      <c r="Q19" s="80">
        <v>0.51780000000000004</v>
      </c>
      <c r="R19" s="80">
        <v>6.9999999999999999E-4</v>
      </c>
    </row>
    <row r="20" spans="2:18">
      <c r="B20" t="s">
        <v>1188</v>
      </c>
      <c r="C20" t="s">
        <v>1189</v>
      </c>
      <c r="D20" t="s">
        <v>1190</v>
      </c>
      <c r="E20" t="s">
        <v>1019</v>
      </c>
      <c r="F20" t="s">
        <v>1191</v>
      </c>
      <c r="G20" t="s">
        <v>545</v>
      </c>
      <c r="H20" t="s">
        <v>1192</v>
      </c>
      <c r="J20" t="s">
        <v>730</v>
      </c>
      <c r="K20" t="s">
        <v>102</v>
      </c>
      <c r="L20" s="78">
        <v>0</v>
      </c>
      <c r="M20" s="78">
        <v>0</v>
      </c>
      <c r="N20" s="77">
        <v>12142.7</v>
      </c>
      <c r="O20" s="77">
        <v>311.76470599999999</v>
      </c>
      <c r="P20" s="77">
        <v>37.856652955462003</v>
      </c>
      <c r="Q20" s="78">
        <v>0.14960000000000001</v>
      </c>
      <c r="R20" s="78">
        <v>2.0000000000000001E-4</v>
      </c>
    </row>
    <row r="21" spans="2:18">
      <c r="B21" t="s">
        <v>1193</v>
      </c>
      <c r="C21" t="s">
        <v>1189</v>
      </c>
      <c r="D21" t="s">
        <v>1194</v>
      </c>
      <c r="E21" t="s">
        <v>1019</v>
      </c>
      <c r="F21" t="s">
        <v>1191</v>
      </c>
      <c r="G21" t="s">
        <v>1195</v>
      </c>
      <c r="H21" t="s">
        <v>1192</v>
      </c>
      <c r="I21" s="77">
        <v>0.73</v>
      </c>
      <c r="J21" t="s">
        <v>730</v>
      </c>
      <c r="K21" t="s">
        <v>102</v>
      </c>
      <c r="L21" s="78">
        <v>7.0000000000000007E-2</v>
      </c>
      <c r="M21" s="78">
        <v>5.9700000000000003E-2</v>
      </c>
      <c r="N21" s="77">
        <v>90841.38</v>
      </c>
      <c r="O21" s="77">
        <v>102.51697299999999</v>
      </c>
      <c r="P21" s="77">
        <v>93.127833007427398</v>
      </c>
      <c r="Q21" s="78">
        <v>0.36809999999999998</v>
      </c>
      <c r="R21" s="78">
        <v>5.0000000000000001E-4</v>
      </c>
    </row>
    <row r="22" spans="2:18">
      <c r="B22" s="79" t="s">
        <v>1196</v>
      </c>
      <c r="I22" s="81">
        <v>0</v>
      </c>
      <c r="M22" s="80">
        <v>0</v>
      </c>
      <c r="N22" s="81">
        <v>0</v>
      </c>
      <c r="P22" s="81">
        <v>0</v>
      </c>
      <c r="Q22" s="80">
        <v>0</v>
      </c>
      <c r="R22" s="80">
        <v>0</v>
      </c>
    </row>
    <row r="23" spans="2:18">
      <c r="B23" t="s">
        <v>223</v>
      </c>
      <c r="D23" t="s">
        <v>223</v>
      </c>
      <c r="F23" t="s">
        <v>223</v>
      </c>
      <c r="I23" s="77">
        <v>0</v>
      </c>
      <c r="J23" t="s">
        <v>223</v>
      </c>
      <c r="K23" t="s">
        <v>223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</row>
    <row r="24" spans="2:18">
      <c r="B24" s="79" t="s">
        <v>1197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s="79" t="s">
        <v>1198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t="s">
        <v>223</v>
      </c>
      <c r="D26" t="s">
        <v>223</v>
      </c>
      <c r="F26" t="s">
        <v>223</v>
      </c>
      <c r="I26" s="77">
        <v>0</v>
      </c>
      <c r="J26" t="s">
        <v>223</v>
      </c>
      <c r="K26" t="s">
        <v>223</v>
      </c>
      <c r="L26" s="78">
        <v>0</v>
      </c>
      <c r="M26" s="78">
        <v>0</v>
      </c>
      <c r="N26" s="77">
        <v>0</v>
      </c>
      <c r="O26" s="77">
        <v>0</v>
      </c>
      <c r="P26" s="77">
        <v>0</v>
      </c>
      <c r="Q26" s="78">
        <v>0</v>
      </c>
      <c r="R26" s="78">
        <v>0</v>
      </c>
    </row>
    <row r="27" spans="2:18">
      <c r="B27" s="79" t="s">
        <v>1199</v>
      </c>
      <c r="I27" s="81">
        <v>0</v>
      </c>
      <c r="M27" s="80">
        <v>0</v>
      </c>
      <c r="N27" s="81">
        <v>0</v>
      </c>
      <c r="P27" s="81">
        <v>0</v>
      </c>
      <c r="Q27" s="80">
        <v>0</v>
      </c>
      <c r="R27" s="80">
        <v>0</v>
      </c>
    </row>
    <row r="28" spans="2:18">
      <c r="B28" t="s">
        <v>223</v>
      </c>
      <c r="D28" t="s">
        <v>223</v>
      </c>
      <c r="F28" t="s">
        <v>223</v>
      </c>
      <c r="I28" s="77">
        <v>0</v>
      </c>
      <c r="J28" t="s">
        <v>223</v>
      </c>
      <c r="K28" t="s">
        <v>223</v>
      </c>
      <c r="L28" s="78">
        <v>0</v>
      </c>
      <c r="M28" s="78">
        <v>0</v>
      </c>
      <c r="N28" s="77">
        <v>0</v>
      </c>
      <c r="O28" s="77">
        <v>0</v>
      </c>
      <c r="P28" s="77">
        <v>0</v>
      </c>
      <c r="Q28" s="78">
        <v>0</v>
      </c>
      <c r="R28" s="78">
        <v>0</v>
      </c>
    </row>
    <row r="29" spans="2:18">
      <c r="B29" s="79" t="s">
        <v>1200</v>
      </c>
      <c r="I29" s="81">
        <v>0</v>
      </c>
      <c r="M29" s="80">
        <v>0</v>
      </c>
      <c r="N29" s="81">
        <v>0</v>
      </c>
      <c r="P29" s="81">
        <v>0</v>
      </c>
      <c r="Q29" s="80">
        <v>0</v>
      </c>
      <c r="R29" s="80">
        <v>0</v>
      </c>
    </row>
    <row r="30" spans="2:18">
      <c r="B30" t="s">
        <v>223</v>
      </c>
      <c r="D30" t="s">
        <v>223</v>
      </c>
      <c r="F30" t="s">
        <v>223</v>
      </c>
      <c r="I30" s="77">
        <v>0</v>
      </c>
      <c r="J30" t="s">
        <v>223</v>
      </c>
      <c r="K30" t="s">
        <v>223</v>
      </c>
      <c r="L30" s="78">
        <v>0</v>
      </c>
      <c r="M30" s="78">
        <v>0</v>
      </c>
      <c r="N30" s="77">
        <v>0</v>
      </c>
      <c r="O30" s="77">
        <v>0</v>
      </c>
      <c r="P30" s="77">
        <v>0</v>
      </c>
      <c r="Q30" s="78">
        <v>0</v>
      </c>
      <c r="R30" s="78">
        <v>0</v>
      </c>
    </row>
    <row r="31" spans="2:18">
      <c r="B31" s="79" t="s">
        <v>1201</v>
      </c>
      <c r="I31" s="81">
        <v>1.68</v>
      </c>
      <c r="M31" s="80">
        <v>0.1192</v>
      </c>
      <c r="N31" s="81">
        <v>132000</v>
      </c>
      <c r="P31" s="81">
        <v>121.9944</v>
      </c>
      <c r="Q31" s="80">
        <v>0.48220000000000002</v>
      </c>
      <c r="R31" s="80">
        <v>6.9999999999999999E-4</v>
      </c>
    </row>
    <row r="32" spans="2:18">
      <c r="B32" t="s">
        <v>1202</v>
      </c>
      <c r="C32" t="s">
        <v>1189</v>
      </c>
      <c r="D32" t="s">
        <v>1203</v>
      </c>
      <c r="E32" t="s">
        <v>1204</v>
      </c>
      <c r="F32" t="s">
        <v>416</v>
      </c>
      <c r="G32" t="s">
        <v>1205</v>
      </c>
      <c r="H32" t="s">
        <v>150</v>
      </c>
      <c r="I32" s="77">
        <v>1.68</v>
      </c>
      <c r="J32" t="s">
        <v>490</v>
      </c>
      <c r="K32" t="s">
        <v>102</v>
      </c>
      <c r="L32" s="78">
        <v>5.1799999999999999E-2</v>
      </c>
      <c r="M32" s="78">
        <v>0.1192</v>
      </c>
      <c r="N32" s="77">
        <v>132000</v>
      </c>
      <c r="O32" s="77">
        <v>92.42</v>
      </c>
      <c r="P32" s="77">
        <v>121.9944</v>
      </c>
      <c r="Q32" s="78">
        <v>0.48220000000000002</v>
      </c>
      <c r="R32" s="78">
        <v>6.9999999999999999E-4</v>
      </c>
    </row>
    <row r="33" spans="2:18">
      <c r="B33" s="79" t="s">
        <v>228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s="79" t="s">
        <v>1206</v>
      </c>
      <c r="I34" s="81">
        <v>0</v>
      </c>
      <c r="M34" s="80">
        <v>0</v>
      </c>
      <c r="N34" s="81">
        <v>0</v>
      </c>
      <c r="P34" s="81">
        <v>0</v>
      </c>
      <c r="Q34" s="80">
        <v>0</v>
      </c>
      <c r="R34" s="80">
        <v>0</v>
      </c>
    </row>
    <row r="35" spans="2:18">
      <c r="B35" t="s">
        <v>223</v>
      </c>
      <c r="D35" t="s">
        <v>223</v>
      </c>
      <c r="F35" t="s">
        <v>223</v>
      </c>
      <c r="I35" s="77">
        <v>0</v>
      </c>
      <c r="J35" t="s">
        <v>223</v>
      </c>
      <c r="K35" t="s">
        <v>223</v>
      </c>
      <c r="L35" s="78">
        <v>0</v>
      </c>
      <c r="M35" s="78">
        <v>0</v>
      </c>
      <c r="N35" s="77">
        <v>0</v>
      </c>
      <c r="O35" s="77">
        <v>0</v>
      </c>
      <c r="P35" s="77">
        <v>0</v>
      </c>
      <c r="Q35" s="78">
        <v>0</v>
      </c>
      <c r="R35" s="78">
        <v>0</v>
      </c>
    </row>
    <row r="36" spans="2:18">
      <c r="B36" s="79" t="s">
        <v>1186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223</v>
      </c>
      <c r="D37" t="s">
        <v>223</v>
      </c>
      <c r="F37" t="s">
        <v>223</v>
      </c>
      <c r="I37" s="77">
        <v>0</v>
      </c>
      <c r="J37" t="s">
        <v>223</v>
      </c>
      <c r="K37" t="s">
        <v>223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1187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223</v>
      </c>
      <c r="D39" t="s">
        <v>223</v>
      </c>
      <c r="F39" t="s">
        <v>223</v>
      </c>
      <c r="I39" s="77">
        <v>0</v>
      </c>
      <c r="J39" t="s">
        <v>223</v>
      </c>
      <c r="K39" t="s">
        <v>223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1201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223</v>
      </c>
      <c r="D41" t="s">
        <v>223</v>
      </c>
      <c r="F41" t="s">
        <v>223</v>
      </c>
      <c r="I41" s="77">
        <v>0</v>
      </c>
      <c r="J41" t="s">
        <v>223</v>
      </c>
      <c r="K41" t="s">
        <v>223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t="s">
        <v>230</v>
      </c>
    </row>
    <row r="43" spans="2:18">
      <c r="B43" t="s">
        <v>297</v>
      </c>
    </row>
    <row r="44" spans="2:18">
      <c r="B44" t="s">
        <v>298</v>
      </c>
    </row>
    <row r="45" spans="2:18">
      <c r="B45" t="s">
        <v>299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100" t="s">
        <v>153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201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999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223</v>
      </c>
      <c r="C14" t="s">
        <v>223</v>
      </c>
      <c r="E14" t="s">
        <v>223</v>
      </c>
      <c r="G14" s="77">
        <v>0</v>
      </c>
      <c r="H14" t="s">
        <v>223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1000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223</v>
      </c>
      <c r="C16" t="s">
        <v>223</v>
      </c>
      <c r="E16" t="s">
        <v>223</v>
      </c>
      <c r="G16" s="77">
        <v>0</v>
      </c>
      <c r="H16" t="s">
        <v>223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1207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223</v>
      </c>
      <c r="C18" t="s">
        <v>223</v>
      </c>
      <c r="E18" t="s">
        <v>223</v>
      </c>
      <c r="G18" s="77">
        <v>0</v>
      </c>
      <c r="H18" t="s">
        <v>223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1208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E20" t="s">
        <v>223</v>
      </c>
      <c r="G20" s="77">
        <v>0</v>
      </c>
      <c r="H20" t="s">
        <v>223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619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223</v>
      </c>
      <c r="C22" t="s">
        <v>223</v>
      </c>
      <c r="E22" t="s">
        <v>223</v>
      </c>
      <c r="G22" s="77">
        <v>0</v>
      </c>
      <c r="H22" t="s">
        <v>223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223</v>
      </c>
      <c r="C24" t="s">
        <v>223</v>
      </c>
      <c r="E24" t="s">
        <v>223</v>
      </c>
      <c r="G24" s="77">
        <v>0</v>
      </c>
      <c r="H24" t="s">
        <v>223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230</v>
      </c>
    </row>
    <row r="26" spans="2:15">
      <c r="B26" t="s">
        <v>297</v>
      </c>
    </row>
    <row r="27" spans="2:15">
      <c r="B27" t="s">
        <v>298</v>
      </c>
    </row>
    <row r="28" spans="2:15">
      <c r="B28" t="s">
        <v>299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100" t="s">
        <v>156</v>
      </c>
      <c r="C7" s="101"/>
      <c r="D7" s="101"/>
      <c r="E7" s="101"/>
      <c r="F7" s="101"/>
      <c r="G7" s="101"/>
      <c r="H7" s="101"/>
      <c r="I7" s="101"/>
      <c r="J7" s="102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201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1209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223</v>
      </c>
      <c r="E14" s="78">
        <v>0</v>
      </c>
      <c r="F14" t="s">
        <v>223</v>
      </c>
      <c r="G14" s="77">
        <v>0</v>
      </c>
      <c r="H14" s="78">
        <v>0</v>
      </c>
      <c r="I14" s="78">
        <v>0</v>
      </c>
    </row>
    <row r="15" spans="2:55">
      <c r="B15" s="79" t="s">
        <v>1210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223</v>
      </c>
      <c r="E16" s="78">
        <v>0</v>
      </c>
      <c r="F16" t="s">
        <v>223</v>
      </c>
      <c r="G16" s="77">
        <v>0</v>
      </c>
      <c r="H16" s="78">
        <v>0</v>
      </c>
      <c r="I16" s="78">
        <v>0</v>
      </c>
    </row>
    <row r="17" spans="2:9">
      <c r="B17" s="79" t="s">
        <v>228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1209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223</v>
      </c>
      <c r="E19" s="78">
        <v>0</v>
      </c>
      <c r="F19" t="s">
        <v>223</v>
      </c>
      <c r="G19" s="77">
        <v>0</v>
      </c>
      <c r="H19" s="78">
        <v>0</v>
      </c>
      <c r="I19" s="78">
        <v>0</v>
      </c>
    </row>
    <row r="20" spans="2:9">
      <c r="B20" s="79" t="s">
        <v>1210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223</v>
      </c>
      <c r="E21" s="78">
        <v>0</v>
      </c>
      <c r="F21" t="s">
        <v>223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100" t="s">
        <v>162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223</v>
      </c>
      <c r="D15" t="s">
        <v>223</v>
      </c>
      <c r="E15" s="19"/>
      <c r="F15" s="78">
        <v>0</v>
      </c>
      <c r="G15" t="s">
        <v>223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100" t="s">
        <v>167</v>
      </c>
      <c r="C7" s="101"/>
      <c r="D7" s="101"/>
      <c r="E7" s="101"/>
      <c r="F7" s="101"/>
      <c r="G7" s="101"/>
      <c r="H7" s="101"/>
      <c r="I7" s="101"/>
      <c r="J7" s="101"/>
      <c r="K7" s="102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611.12101584300001</v>
      </c>
      <c r="J11" s="76">
        <v>1</v>
      </c>
      <c r="K11" s="76">
        <v>3.3E-3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201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223</v>
      </c>
      <c r="C13" t="s">
        <v>223</v>
      </c>
      <c r="D13" t="s">
        <v>223</v>
      </c>
      <c r="E13" s="19"/>
      <c r="F13" s="78">
        <v>0</v>
      </c>
      <c r="G13" t="s">
        <v>223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228</v>
      </c>
      <c r="D14" s="19"/>
      <c r="E14" s="19"/>
      <c r="F14" s="19"/>
      <c r="G14" s="19"/>
      <c r="H14" s="80">
        <v>0</v>
      </c>
      <c r="I14" s="81">
        <v>611.12101584300001</v>
      </c>
      <c r="J14" s="80">
        <v>1</v>
      </c>
      <c r="K14" s="80">
        <v>3.3E-3</v>
      </c>
    </row>
    <row r="15" spans="2:60">
      <c r="B15" t="s">
        <v>1211</v>
      </c>
      <c r="C15" t="s">
        <v>1212</v>
      </c>
      <c r="D15" t="s">
        <v>223</v>
      </c>
      <c r="E15" t="s">
        <v>954</v>
      </c>
      <c r="F15" s="78">
        <v>0</v>
      </c>
      <c r="G15" t="s">
        <v>200</v>
      </c>
      <c r="H15" s="78">
        <v>0</v>
      </c>
      <c r="I15" s="77">
        <v>43.975638566999997</v>
      </c>
      <c r="J15" s="78">
        <v>7.1999999999999995E-2</v>
      </c>
      <c r="K15" s="78">
        <v>2.0000000000000001E-4</v>
      </c>
    </row>
    <row r="16" spans="2:60">
      <c r="B16" t="s">
        <v>1213</v>
      </c>
      <c r="C16" t="s">
        <v>1214</v>
      </c>
      <c r="D16" t="s">
        <v>223</v>
      </c>
      <c r="E16" t="s">
        <v>954</v>
      </c>
      <c r="F16" s="78">
        <v>0</v>
      </c>
      <c r="G16" t="s">
        <v>113</v>
      </c>
      <c r="H16" s="78">
        <v>0</v>
      </c>
      <c r="I16" s="77">
        <v>42.219395888000001</v>
      </c>
      <c r="J16" s="78">
        <v>6.9099999999999995E-2</v>
      </c>
      <c r="K16" s="78">
        <v>2.0000000000000001E-4</v>
      </c>
    </row>
    <row r="17" spans="2:11">
      <c r="B17" t="s">
        <v>1215</v>
      </c>
      <c r="C17" t="s">
        <v>1216</v>
      </c>
      <c r="D17" t="s">
        <v>223</v>
      </c>
      <c r="E17" t="s">
        <v>954</v>
      </c>
      <c r="F17" s="78">
        <v>0</v>
      </c>
      <c r="G17" t="s">
        <v>110</v>
      </c>
      <c r="H17" s="78">
        <v>0</v>
      </c>
      <c r="I17" s="77">
        <v>-46.225298612000003</v>
      </c>
      <c r="J17" s="78">
        <v>-7.5600000000000001E-2</v>
      </c>
      <c r="K17" s="78">
        <v>-2.9999999999999997E-4</v>
      </c>
    </row>
    <row r="18" spans="2:11">
      <c r="B18" t="s">
        <v>1217</v>
      </c>
      <c r="C18" t="s">
        <v>1218</v>
      </c>
      <c r="D18" t="s">
        <v>223</v>
      </c>
      <c r="E18" t="s">
        <v>954</v>
      </c>
      <c r="F18" s="78">
        <v>0</v>
      </c>
      <c r="G18" t="s">
        <v>106</v>
      </c>
      <c r="H18" s="78">
        <v>0</v>
      </c>
      <c r="I18" s="77">
        <v>571.15128000000004</v>
      </c>
      <c r="J18" s="78">
        <v>0.93459999999999999</v>
      </c>
      <c r="K18" s="78">
        <v>3.0999999999999999E-3</v>
      </c>
    </row>
    <row r="19" spans="2:11">
      <c r="D19" s="19"/>
      <c r="E19" s="19"/>
      <c r="F19" s="19"/>
      <c r="G19" s="19"/>
      <c r="H19" s="19"/>
    </row>
    <row r="20" spans="2:11">
      <c r="D20" s="19"/>
      <c r="E20" s="19"/>
      <c r="F20" s="19"/>
      <c r="G20" s="19"/>
      <c r="H20" s="19"/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N33"/>
  <sheetViews>
    <sheetView rightToLeft="1" workbookViewId="0">
      <selection activeCell="N20" sqref="N20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3" width="5.7109375" style="19" customWidth="1"/>
    <col min="14" max="14" width="6.85546875" style="19" customWidth="1"/>
    <col min="15" max="15" width="6.42578125" style="16" customWidth="1"/>
    <col min="16" max="16" width="6.7109375" style="16" customWidth="1"/>
    <col min="17" max="17" width="7.28515625" style="16" customWidth="1"/>
    <col min="18" max="29" width="5.7109375" style="16" customWidth="1"/>
    <col min="30" max="16384" width="9.140625" style="16"/>
  </cols>
  <sheetData>
    <row r="1" spans="2:14">
      <c r="B1" s="2" t="s">
        <v>0</v>
      </c>
      <c r="C1" t="s">
        <v>197</v>
      </c>
    </row>
    <row r="2" spans="2:14">
      <c r="B2" s="2" t="s">
        <v>1</v>
      </c>
    </row>
    <row r="3" spans="2:14">
      <c r="B3" s="2" t="s">
        <v>2</v>
      </c>
      <c r="C3" t="s">
        <v>198</v>
      </c>
    </row>
    <row r="4" spans="2:14">
      <c r="B4" s="2" t="s">
        <v>3</v>
      </c>
    </row>
    <row r="5" spans="2:14">
      <c r="B5" s="2"/>
    </row>
    <row r="7" spans="2:14" ht="26.25" customHeight="1">
      <c r="B7" s="100" t="s">
        <v>169</v>
      </c>
      <c r="C7" s="101"/>
      <c r="D7" s="101"/>
    </row>
    <row r="8" spans="2:14" s="19" customFormat="1" ht="47.25">
      <c r="B8" s="50" t="s">
        <v>96</v>
      </c>
      <c r="C8" s="56" t="s">
        <v>170</v>
      </c>
      <c r="D8" s="57" t="s">
        <v>171</v>
      </c>
    </row>
    <row r="9" spans="2:14" s="19" customFormat="1">
      <c r="B9" s="20"/>
      <c r="C9" s="31" t="s">
        <v>185</v>
      </c>
      <c r="D9" s="45" t="s">
        <v>74</v>
      </c>
    </row>
    <row r="10" spans="2:14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2:14" s="23" customFormat="1" ht="18" customHeight="1">
      <c r="B11" s="24" t="s">
        <v>172</v>
      </c>
      <c r="C11" s="75">
        <f>C12+C25</f>
        <v>10389.185900673843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2:14">
      <c r="B12" s="79" t="s">
        <v>201</v>
      </c>
      <c r="C12" s="82">
        <f>SUM(C13:C24)</f>
        <v>8047.5303754738434</v>
      </c>
    </row>
    <row r="13" spans="2:14">
      <c r="B13" t="s">
        <v>1219</v>
      </c>
      <c r="C13" s="83">
        <v>22.553999999999998</v>
      </c>
      <c r="D13" s="84">
        <v>45347</v>
      </c>
    </row>
    <row r="14" spans="2:14">
      <c r="B14" s="85" t="s">
        <v>1220</v>
      </c>
      <c r="C14" s="83">
        <v>51.314999999999998</v>
      </c>
      <c r="D14" s="84">
        <v>44854</v>
      </c>
    </row>
    <row r="15" spans="2:14">
      <c r="B15" s="85" t="s">
        <v>1221</v>
      </c>
      <c r="C15" s="83">
        <v>49.399375473843861</v>
      </c>
      <c r="D15" s="84">
        <v>45307</v>
      </c>
    </row>
    <row r="16" spans="2:14">
      <c r="B16" s="85" t="s">
        <v>1222</v>
      </c>
      <c r="C16" s="83">
        <v>138.41900000000001</v>
      </c>
      <c r="D16" s="84">
        <v>44926</v>
      </c>
    </row>
    <row r="17" spans="2:4">
      <c r="B17" s="85" t="s">
        <v>1223</v>
      </c>
      <c r="C17" s="83">
        <v>85.998999999999995</v>
      </c>
      <c r="D17" s="84">
        <v>44926</v>
      </c>
    </row>
    <row r="18" spans="2:4">
      <c r="B18" s="85" t="s">
        <v>1224</v>
      </c>
      <c r="C18" s="83">
        <v>770.11900000000003</v>
      </c>
      <c r="D18" s="84">
        <v>46197</v>
      </c>
    </row>
    <row r="19" spans="2:4">
      <c r="B19" s="85" t="s">
        <v>1225</v>
      </c>
      <c r="C19" s="83">
        <v>1426.81</v>
      </c>
      <c r="D19" s="84">
        <v>46196</v>
      </c>
    </row>
    <row r="20" spans="2:4">
      <c r="B20" s="85" t="s">
        <v>1226</v>
      </c>
      <c r="C20" s="83">
        <v>678.12850000000003</v>
      </c>
      <c r="D20" s="84">
        <v>47331</v>
      </c>
    </row>
    <row r="21" spans="2:4">
      <c r="B21" s="85" t="s">
        <v>1227</v>
      </c>
      <c r="C21" s="83">
        <v>482.4855</v>
      </c>
      <c r="D21" s="84">
        <v>46386</v>
      </c>
    </row>
    <row r="22" spans="2:4">
      <c r="B22" s="85" t="s">
        <v>1228</v>
      </c>
      <c r="C22" s="83">
        <v>1583.1389999999999</v>
      </c>
      <c r="D22" s="84">
        <v>46204</v>
      </c>
    </row>
    <row r="23" spans="2:4">
      <c r="B23" s="85" t="s">
        <v>1237</v>
      </c>
      <c r="C23" s="83">
        <v>1283.45</v>
      </c>
      <c r="D23" s="84">
        <v>46182</v>
      </c>
    </row>
    <row r="24" spans="2:4">
      <c r="B24" s="85" t="s">
        <v>1238</v>
      </c>
      <c r="C24" s="83">
        <v>1475.712</v>
      </c>
      <c r="D24" s="84">
        <v>46202</v>
      </c>
    </row>
    <row r="25" spans="2:4">
      <c r="B25" s="79" t="s">
        <v>228</v>
      </c>
      <c r="C25" s="82">
        <f>SUM(C26:C39)</f>
        <v>2341.6555251999998</v>
      </c>
    </row>
    <row r="26" spans="2:4">
      <c r="B26" t="s">
        <v>1229</v>
      </c>
      <c r="C26" s="83">
        <v>54.470500000000001</v>
      </c>
      <c r="D26" s="86">
        <v>44926</v>
      </c>
    </row>
    <row r="27" spans="2:4">
      <c r="B27" s="85" t="s">
        <v>1230</v>
      </c>
      <c r="C27" s="83">
        <v>85.393000000000001</v>
      </c>
      <c r="D27" s="86">
        <v>44926</v>
      </c>
    </row>
    <row r="28" spans="2:4">
      <c r="B28" s="85" t="s">
        <v>1231</v>
      </c>
      <c r="C28" s="83">
        <v>125.342</v>
      </c>
      <c r="D28" s="86">
        <v>44926</v>
      </c>
    </row>
    <row r="29" spans="2:4">
      <c r="B29" s="85" t="s">
        <v>1232</v>
      </c>
      <c r="C29" s="83">
        <v>18.665500000000002</v>
      </c>
      <c r="D29" s="86">
        <v>44926</v>
      </c>
    </row>
    <row r="30" spans="2:4">
      <c r="B30" s="85" t="s">
        <v>1233</v>
      </c>
      <c r="C30" s="83">
        <v>0.44450000000000001</v>
      </c>
      <c r="D30" s="86">
        <v>44977</v>
      </c>
    </row>
    <row r="31" spans="2:4">
      <c r="B31" s="85" t="s">
        <v>1234</v>
      </c>
      <c r="C31" s="83">
        <v>961.74672999999984</v>
      </c>
      <c r="D31" s="86">
        <v>45748</v>
      </c>
    </row>
    <row r="32" spans="2:4">
      <c r="B32" s="85" t="s">
        <v>1235</v>
      </c>
      <c r="C32" s="83">
        <v>451.09750000000003</v>
      </c>
      <c r="D32" s="84">
        <v>47269</v>
      </c>
    </row>
    <row r="33" spans="2:4">
      <c r="B33" s="85" t="s">
        <v>1236</v>
      </c>
      <c r="C33" s="83">
        <v>644.49579520000009</v>
      </c>
      <c r="D33" s="84">
        <v>45261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301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259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619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100" t="s">
        <v>177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201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999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223</v>
      </c>
      <c r="C14" t="s">
        <v>223</v>
      </c>
      <c r="D14" t="s">
        <v>223</v>
      </c>
      <c r="E14" t="s">
        <v>223</v>
      </c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1000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223</v>
      </c>
      <c r="C16" t="s">
        <v>223</v>
      </c>
      <c r="D16" t="s">
        <v>223</v>
      </c>
      <c r="E16" t="s">
        <v>223</v>
      </c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302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223</v>
      </c>
      <c r="C18" t="s">
        <v>223</v>
      </c>
      <c r="D18" t="s">
        <v>223</v>
      </c>
      <c r="E18" t="s">
        <v>223</v>
      </c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619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223</v>
      </c>
      <c r="C20" t="s">
        <v>223</v>
      </c>
      <c r="D20" t="s">
        <v>223</v>
      </c>
      <c r="E20" t="s">
        <v>223</v>
      </c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230</v>
      </c>
      <c r="D26" s="16"/>
    </row>
    <row r="27" spans="2:16">
      <c r="B27" t="s">
        <v>297</v>
      </c>
      <c r="D27" s="16"/>
    </row>
    <row r="28" spans="2:16">
      <c r="B28" t="s">
        <v>299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92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4"/>
    </row>
    <row r="7" spans="2:53" ht="27.7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5.43</v>
      </c>
      <c r="I11" s="7"/>
      <c r="J11" s="7"/>
      <c r="K11" s="76">
        <v>-2E-3</v>
      </c>
      <c r="L11" s="75">
        <v>59582448</v>
      </c>
      <c r="M11" s="7"/>
      <c r="N11" s="75">
        <v>0</v>
      </c>
      <c r="O11" s="75">
        <v>66043.535914299995</v>
      </c>
      <c r="P11" s="7"/>
      <c r="Q11" s="76">
        <v>1</v>
      </c>
      <c r="R11" s="76">
        <v>0.3614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201</v>
      </c>
      <c r="C12" s="16"/>
      <c r="D12" s="16"/>
      <c r="H12" s="81">
        <v>5.43</v>
      </c>
      <c r="K12" s="80">
        <v>-2E-3</v>
      </c>
      <c r="L12" s="81">
        <v>59582448</v>
      </c>
      <c r="N12" s="81">
        <v>0</v>
      </c>
      <c r="O12" s="81">
        <v>66043.535914299995</v>
      </c>
      <c r="Q12" s="80">
        <v>1</v>
      </c>
      <c r="R12" s="80">
        <v>0.3614</v>
      </c>
    </row>
    <row r="13" spans="2:53">
      <c r="B13" s="79" t="s">
        <v>231</v>
      </c>
      <c r="C13" s="16"/>
      <c r="D13" s="16"/>
      <c r="H13" s="81">
        <v>2.4900000000000002</v>
      </c>
      <c r="K13" s="80">
        <v>-1.7100000000000001E-2</v>
      </c>
      <c r="L13" s="81">
        <v>30486944</v>
      </c>
      <c r="N13" s="81">
        <v>0</v>
      </c>
      <c r="O13" s="81">
        <v>35602.5487288</v>
      </c>
      <c r="Q13" s="80">
        <v>0.53910000000000002</v>
      </c>
      <c r="R13" s="80">
        <v>0.1948</v>
      </c>
    </row>
    <row r="14" spans="2:53">
      <c r="B14" s="79" t="s">
        <v>232</v>
      </c>
      <c r="C14" s="16"/>
      <c r="D14" s="16"/>
      <c r="H14" s="81">
        <v>2.4900000000000002</v>
      </c>
      <c r="K14" s="80">
        <v>-1.7100000000000001E-2</v>
      </c>
      <c r="L14" s="81">
        <v>30486944</v>
      </c>
      <c r="N14" s="81">
        <v>0</v>
      </c>
      <c r="O14" s="81">
        <v>35602.5487288</v>
      </c>
      <c r="Q14" s="80">
        <v>0.53910000000000002</v>
      </c>
      <c r="R14" s="80">
        <v>0.1948</v>
      </c>
    </row>
    <row r="15" spans="2:53">
      <c r="B15" t="s">
        <v>233</v>
      </c>
      <c r="C15" t="s">
        <v>234</v>
      </c>
      <c r="D15" t="s">
        <v>100</v>
      </c>
      <c r="E15" t="s">
        <v>235</v>
      </c>
      <c r="G15" t="s">
        <v>236</v>
      </c>
      <c r="H15" s="77">
        <v>1.98</v>
      </c>
      <c r="I15" t="s">
        <v>102</v>
      </c>
      <c r="J15" s="78">
        <v>0.04</v>
      </c>
      <c r="K15" s="78">
        <v>-1.17E-2</v>
      </c>
      <c r="L15" s="77">
        <v>3520335</v>
      </c>
      <c r="M15" s="77">
        <v>149.59</v>
      </c>
      <c r="N15" s="77">
        <v>0</v>
      </c>
      <c r="O15" s="77">
        <v>5266.0691264999996</v>
      </c>
      <c r="P15" s="78">
        <v>2.0000000000000001E-4</v>
      </c>
      <c r="Q15" s="78">
        <v>7.9699999999999993E-2</v>
      </c>
      <c r="R15" s="78">
        <v>2.8799999999999999E-2</v>
      </c>
    </row>
    <row r="16" spans="2:53">
      <c r="B16" t="s">
        <v>237</v>
      </c>
      <c r="C16" t="s">
        <v>238</v>
      </c>
      <c r="D16" t="s">
        <v>100</v>
      </c>
      <c r="E16" t="s">
        <v>235</v>
      </c>
      <c r="G16" t="s">
        <v>239</v>
      </c>
      <c r="H16" s="77">
        <v>0.25</v>
      </c>
      <c r="I16" t="s">
        <v>102</v>
      </c>
      <c r="J16" s="78">
        <v>2.75E-2</v>
      </c>
      <c r="K16" s="78">
        <v>-3.9300000000000002E-2</v>
      </c>
      <c r="L16" s="77">
        <v>4288962</v>
      </c>
      <c r="M16" s="77">
        <v>113.63</v>
      </c>
      <c r="N16" s="77">
        <v>0</v>
      </c>
      <c r="O16" s="77">
        <v>4873.5475206000001</v>
      </c>
      <c r="P16" s="78">
        <v>2.9999999999999997E-4</v>
      </c>
      <c r="Q16" s="78">
        <v>7.3800000000000004E-2</v>
      </c>
      <c r="R16" s="78">
        <v>2.6700000000000002E-2</v>
      </c>
    </row>
    <row r="17" spans="2:18">
      <c r="B17" t="s">
        <v>240</v>
      </c>
      <c r="C17" t="s">
        <v>241</v>
      </c>
      <c r="D17" t="s">
        <v>100</v>
      </c>
      <c r="E17" t="s">
        <v>235</v>
      </c>
      <c r="G17" t="s">
        <v>242</v>
      </c>
      <c r="H17" s="77">
        <v>1.24</v>
      </c>
      <c r="I17" t="s">
        <v>102</v>
      </c>
      <c r="J17" s="78">
        <v>1.7500000000000002E-2</v>
      </c>
      <c r="K17" s="78">
        <v>-2.1299999999999999E-2</v>
      </c>
      <c r="L17" s="77">
        <v>11449133</v>
      </c>
      <c r="M17" s="77">
        <v>114.25</v>
      </c>
      <c r="N17" s="77">
        <v>0</v>
      </c>
      <c r="O17" s="77">
        <v>13080.6344525</v>
      </c>
      <c r="P17" s="78">
        <v>6.9999999999999999E-4</v>
      </c>
      <c r="Q17" s="78">
        <v>0.1981</v>
      </c>
      <c r="R17" s="78">
        <v>7.1599999999999997E-2</v>
      </c>
    </row>
    <row r="18" spans="2:18">
      <c r="B18" t="s">
        <v>243</v>
      </c>
      <c r="C18" t="s">
        <v>244</v>
      </c>
      <c r="D18" t="s">
        <v>100</v>
      </c>
      <c r="E18" t="s">
        <v>235</v>
      </c>
      <c r="G18" t="s">
        <v>245</v>
      </c>
      <c r="H18" s="77">
        <v>6.82</v>
      </c>
      <c r="I18" t="s">
        <v>102</v>
      </c>
      <c r="J18" s="78">
        <v>5.0000000000000001E-3</v>
      </c>
      <c r="K18" s="78">
        <v>-6.9999999999999999E-4</v>
      </c>
      <c r="L18" s="77">
        <v>829924</v>
      </c>
      <c r="M18" s="77">
        <v>109.89</v>
      </c>
      <c r="N18" s="77">
        <v>0</v>
      </c>
      <c r="O18" s="77">
        <v>912.00348359999998</v>
      </c>
      <c r="P18" s="78">
        <v>0</v>
      </c>
      <c r="Q18" s="78">
        <v>1.38E-2</v>
      </c>
      <c r="R18" s="78">
        <v>5.0000000000000001E-3</v>
      </c>
    </row>
    <row r="19" spans="2:18">
      <c r="B19" t="s">
        <v>246</v>
      </c>
      <c r="C19" t="s">
        <v>247</v>
      </c>
      <c r="D19" t="s">
        <v>100</v>
      </c>
      <c r="E19" t="s">
        <v>235</v>
      </c>
      <c r="G19" t="s">
        <v>248</v>
      </c>
      <c r="H19" s="77">
        <v>4.08</v>
      </c>
      <c r="I19" t="s">
        <v>102</v>
      </c>
      <c r="J19" s="78">
        <v>1E-3</v>
      </c>
      <c r="K19" s="78">
        <v>-4.8999999999999998E-3</v>
      </c>
      <c r="L19" s="77">
        <v>3422506</v>
      </c>
      <c r="M19" s="77">
        <v>108.37</v>
      </c>
      <c r="N19" s="77">
        <v>0</v>
      </c>
      <c r="O19" s="77">
        <v>3708.9697522000001</v>
      </c>
      <c r="P19" s="78">
        <v>2.9999999999999997E-4</v>
      </c>
      <c r="Q19" s="78">
        <v>5.62E-2</v>
      </c>
      <c r="R19" s="78">
        <v>2.0299999999999999E-2</v>
      </c>
    </row>
    <row r="20" spans="2:18">
      <c r="B20" t="s">
        <v>249</v>
      </c>
      <c r="C20" t="s">
        <v>250</v>
      </c>
      <c r="D20" t="s">
        <v>100</v>
      </c>
      <c r="E20" t="s">
        <v>235</v>
      </c>
      <c r="G20" t="s">
        <v>248</v>
      </c>
      <c r="H20" s="77">
        <v>3.3</v>
      </c>
      <c r="I20" t="s">
        <v>102</v>
      </c>
      <c r="J20" s="78">
        <v>7.4999999999999997E-3</v>
      </c>
      <c r="K20" s="78">
        <v>-6.1999999999999998E-3</v>
      </c>
      <c r="L20" s="77">
        <v>4273596</v>
      </c>
      <c r="M20" s="77">
        <v>111.58</v>
      </c>
      <c r="N20" s="77">
        <v>0</v>
      </c>
      <c r="O20" s="77">
        <v>4768.4784167999996</v>
      </c>
      <c r="P20" s="78">
        <v>2.0000000000000001E-4</v>
      </c>
      <c r="Q20" s="78">
        <v>7.22E-2</v>
      </c>
      <c r="R20" s="78">
        <v>2.6100000000000002E-2</v>
      </c>
    </row>
    <row r="21" spans="2:18">
      <c r="B21" t="s">
        <v>251</v>
      </c>
      <c r="C21" t="s">
        <v>252</v>
      </c>
      <c r="D21" t="s">
        <v>100</v>
      </c>
      <c r="E21" t="s">
        <v>235</v>
      </c>
      <c r="G21" t="s">
        <v>253</v>
      </c>
      <c r="H21" s="77">
        <v>9.3800000000000008</v>
      </c>
      <c r="I21" t="s">
        <v>102</v>
      </c>
      <c r="J21" s="78">
        <v>1E-3</v>
      </c>
      <c r="K21" s="78">
        <v>1.6000000000000001E-3</v>
      </c>
      <c r="L21" s="77">
        <v>667698</v>
      </c>
      <c r="M21" s="77">
        <v>105.2</v>
      </c>
      <c r="N21" s="77">
        <v>0</v>
      </c>
      <c r="O21" s="77">
        <v>702.41829600000005</v>
      </c>
      <c r="P21" s="78">
        <v>1E-4</v>
      </c>
      <c r="Q21" s="78">
        <v>1.06E-2</v>
      </c>
      <c r="R21" s="78">
        <v>3.8E-3</v>
      </c>
    </row>
    <row r="22" spans="2:18">
      <c r="B22" t="s">
        <v>254</v>
      </c>
      <c r="C22" t="s">
        <v>255</v>
      </c>
      <c r="D22" t="s">
        <v>100</v>
      </c>
      <c r="E22" t="s">
        <v>235</v>
      </c>
      <c r="G22" t="s">
        <v>245</v>
      </c>
      <c r="H22" s="77">
        <v>4.8499999999999996</v>
      </c>
      <c r="I22" t="s">
        <v>102</v>
      </c>
      <c r="J22" s="78">
        <v>7.4999999999999997E-3</v>
      </c>
      <c r="K22" s="78">
        <v>-1.67E-2</v>
      </c>
      <c r="L22" s="77">
        <v>1695763</v>
      </c>
      <c r="M22" s="77">
        <v>112.6</v>
      </c>
      <c r="N22" s="77">
        <v>0</v>
      </c>
      <c r="O22" s="77">
        <v>1909.429138</v>
      </c>
      <c r="P22" s="78">
        <v>1E-4</v>
      </c>
      <c r="Q22" s="78">
        <v>2.8899999999999999E-2</v>
      </c>
      <c r="R22" s="78">
        <v>1.04E-2</v>
      </c>
    </row>
    <row r="23" spans="2:18">
      <c r="B23" t="s">
        <v>256</v>
      </c>
      <c r="C23" t="s">
        <v>257</v>
      </c>
      <c r="D23" t="s">
        <v>100</v>
      </c>
      <c r="E23" t="s">
        <v>235</v>
      </c>
      <c r="G23" t="s">
        <v>258</v>
      </c>
      <c r="H23" s="77">
        <v>20.67</v>
      </c>
      <c r="I23" t="s">
        <v>102</v>
      </c>
      <c r="J23" s="78">
        <v>0.01</v>
      </c>
      <c r="K23" s="78">
        <v>7.4000000000000003E-3</v>
      </c>
      <c r="L23" s="77">
        <v>339027</v>
      </c>
      <c r="M23" s="77">
        <v>112.38</v>
      </c>
      <c r="N23" s="77">
        <v>0</v>
      </c>
      <c r="O23" s="77">
        <v>380.99854260000001</v>
      </c>
      <c r="P23" s="78">
        <v>0</v>
      </c>
      <c r="Q23" s="78">
        <v>5.7999999999999996E-3</v>
      </c>
      <c r="R23" s="78">
        <v>2.0999999999999999E-3</v>
      </c>
    </row>
    <row r="24" spans="2:18">
      <c r="B24" s="79" t="s">
        <v>259</v>
      </c>
      <c r="C24" s="16"/>
      <c r="D24" s="16"/>
      <c r="H24" s="81">
        <v>8.8699999999999992</v>
      </c>
      <c r="K24" s="80">
        <v>1.5699999999999999E-2</v>
      </c>
      <c r="L24" s="81">
        <v>29095504</v>
      </c>
      <c r="N24" s="81">
        <v>0</v>
      </c>
      <c r="O24" s="81">
        <v>30440.987185499998</v>
      </c>
      <c r="Q24" s="80">
        <v>0.46089999999999998</v>
      </c>
      <c r="R24" s="80">
        <v>0.1666</v>
      </c>
    </row>
    <row r="25" spans="2:18">
      <c r="B25" s="79" t="s">
        <v>260</v>
      </c>
      <c r="C25" s="16"/>
      <c r="D25" s="16"/>
      <c r="H25" s="81">
        <v>0.53</v>
      </c>
      <c r="K25" s="80">
        <v>1.0699999999999999E-2</v>
      </c>
      <c r="L25" s="81">
        <v>2536679</v>
      </c>
      <c r="N25" s="81">
        <v>0</v>
      </c>
      <c r="O25" s="81">
        <v>2521.9123399</v>
      </c>
      <c r="Q25" s="80">
        <v>3.8199999999999998E-2</v>
      </c>
      <c r="R25" s="80">
        <v>1.38E-2</v>
      </c>
    </row>
    <row r="26" spans="2:18">
      <c r="B26" t="s">
        <v>261</v>
      </c>
      <c r="C26" t="s">
        <v>262</v>
      </c>
      <c r="D26" t="s">
        <v>100</v>
      </c>
      <c r="E26" t="s">
        <v>235</v>
      </c>
      <c r="G26" t="s">
        <v>263</v>
      </c>
      <c r="H26" s="77">
        <v>0.34</v>
      </c>
      <c r="I26" t="s">
        <v>102</v>
      </c>
      <c r="J26" s="78">
        <v>0</v>
      </c>
      <c r="K26" s="78">
        <v>8.5000000000000006E-3</v>
      </c>
      <c r="L26" s="77">
        <v>772324</v>
      </c>
      <c r="M26" s="77">
        <v>99.71</v>
      </c>
      <c r="N26" s="77">
        <v>0</v>
      </c>
      <c r="O26" s="77">
        <v>770.08426039999995</v>
      </c>
      <c r="P26" s="78">
        <v>1E-4</v>
      </c>
      <c r="Q26" s="78">
        <v>1.17E-2</v>
      </c>
      <c r="R26" s="78">
        <v>4.1999999999999997E-3</v>
      </c>
    </row>
    <row r="27" spans="2:18">
      <c r="B27" t="s">
        <v>264</v>
      </c>
      <c r="C27" t="s">
        <v>265</v>
      </c>
      <c r="D27" t="s">
        <v>100</v>
      </c>
      <c r="E27" t="s">
        <v>235</v>
      </c>
      <c r="G27" t="s">
        <v>266</v>
      </c>
      <c r="H27" s="77">
        <v>0.61</v>
      </c>
      <c r="I27" t="s">
        <v>102</v>
      </c>
      <c r="J27" s="78">
        <v>0</v>
      </c>
      <c r="K27" s="78">
        <v>1.17E-2</v>
      </c>
      <c r="L27" s="77">
        <v>1764355</v>
      </c>
      <c r="M27" s="77">
        <v>99.29</v>
      </c>
      <c r="N27" s="77">
        <v>0</v>
      </c>
      <c r="O27" s="77">
        <v>1751.8280795000001</v>
      </c>
      <c r="P27" s="78">
        <v>1E-4</v>
      </c>
      <c r="Q27" s="78">
        <v>2.6499999999999999E-2</v>
      </c>
      <c r="R27" s="78">
        <v>9.5999999999999992E-3</v>
      </c>
    </row>
    <row r="28" spans="2:18">
      <c r="B28" s="79" t="s">
        <v>267</v>
      </c>
      <c r="C28" s="16"/>
      <c r="D28" s="16"/>
      <c r="H28" s="81">
        <v>10.78</v>
      </c>
      <c r="K28" s="80">
        <v>2.86E-2</v>
      </c>
      <c r="L28" s="81">
        <v>13991915</v>
      </c>
      <c r="N28" s="81">
        <v>0</v>
      </c>
      <c r="O28" s="81">
        <v>15430.8183422</v>
      </c>
      <c r="Q28" s="80">
        <v>0.2336</v>
      </c>
      <c r="R28" s="80">
        <v>8.4400000000000003E-2</v>
      </c>
    </row>
    <row r="29" spans="2:18">
      <c r="B29" t="s">
        <v>268</v>
      </c>
      <c r="C29" t="s">
        <v>269</v>
      </c>
      <c r="D29" t="s">
        <v>100</v>
      </c>
      <c r="E29" t="s">
        <v>235</v>
      </c>
      <c r="G29" t="s">
        <v>245</v>
      </c>
      <c r="H29" s="77">
        <v>2.33</v>
      </c>
      <c r="I29" t="s">
        <v>102</v>
      </c>
      <c r="J29" s="78">
        <v>4.0000000000000001E-3</v>
      </c>
      <c r="K29" s="78">
        <v>2.1499999999999998E-2</v>
      </c>
      <c r="L29" s="77">
        <v>423254</v>
      </c>
      <c r="M29" s="77">
        <v>96.31</v>
      </c>
      <c r="N29" s="77">
        <v>0</v>
      </c>
      <c r="O29" s="77">
        <v>407.63592740000001</v>
      </c>
      <c r="P29" s="78">
        <v>0</v>
      </c>
      <c r="Q29" s="78">
        <v>6.1999999999999998E-3</v>
      </c>
      <c r="R29" s="78">
        <v>2.2000000000000001E-3</v>
      </c>
    </row>
    <row r="30" spans="2:18">
      <c r="B30" t="s">
        <v>270</v>
      </c>
      <c r="C30" t="s">
        <v>271</v>
      </c>
      <c r="D30" t="s">
        <v>100</v>
      </c>
      <c r="E30" t="s">
        <v>235</v>
      </c>
      <c r="G30" t="s">
        <v>272</v>
      </c>
      <c r="H30" s="77">
        <v>16.68</v>
      </c>
      <c r="I30" t="s">
        <v>102</v>
      </c>
      <c r="J30" s="78">
        <v>3.7499999999999999E-2</v>
      </c>
      <c r="K30" s="78">
        <v>3.3700000000000001E-2</v>
      </c>
      <c r="L30" s="77">
        <v>3581031</v>
      </c>
      <c r="M30" s="77">
        <v>107.18</v>
      </c>
      <c r="N30" s="77">
        <v>0</v>
      </c>
      <c r="O30" s="77">
        <v>3838.1490257999999</v>
      </c>
      <c r="P30" s="78">
        <v>1E-4</v>
      </c>
      <c r="Q30" s="78">
        <v>5.8099999999999999E-2</v>
      </c>
      <c r="R30" s="78">
        <v>2.1000000000000001E-2</v>
      </c>
    </row>
    <row r="31" spans="2:18">
      <c r="B31" t="s">
        <v>273</v>
      </c>
      <c r="C31" t="s">
        <v>274</v>
      </c>
      <c r="D31" t="s">
        <v>100</v>
      </c>
      <c r="E31" t="s">
        <v>235</v>
      </c>
      <c r="G31" t="s">
        <v>245</v>
      </c>
      <c r="H31" s="77">
        <v>9.24</v>
      </c>
      <c r="I31" t="s">
        <v>102</v>
      </c>
      <c r="J31" s="78">
        <v>1.2999999999999999E-2</v>
      </c>
      <c r="K31" s="78">
        <v>2.7099999999999999E-2</v>
      </c>
      <c r="L31" s="77">
        <v>417768</v>
      </c>
      <c r="M31" s="77">
        <v>88.2</v>
      </c>
      <c r="N31" s="77">
        <v>0</v>
      </c>
      <c r="O31" s="77">
        <v>368.47137600000002</v>
      </c>
      <c r="P31" s="78">
        <v>1E-4</v>
      </c>
      <c r="Q31" s="78">
        <v>5.5999999999999999E-3</v>
      </c>
      <c r="R31" s="78">
        <v>2E-3</v>
      </c>
    </row>
    <row r="32" spans="2:18">
      <c r="B32" t="s">
        <v>275</v>
      </c>
      <c r="C32" t="s">
        <v>276</v>
      </c>
      <c r="D32" t="s">
        <v>100</v>
      </c>
      <c r="E32" t="s">
        <v>235</v>
      </c>
      <c r="G32" t="s">
        <v>277</v>
      </c>
      <c r="H32" s="77">
        <v>13.27</v>
      </c>
      <c r="I32" t="s">
        <v>102</v>
      </c>
      <c r="J32" s="78">
        <v>1.4999999999999999E-2</v>
      </c>
      <c r="K32" s="78">
        <v>3.0800000000000001E-2</v>
      </c>
      <c r="L32" s="77">
        <v>1724248</v>
      </c>
      <c r="M32" s="77">
        <v>81.400000000000006</v>
      </c>
      <c r="N32" s="77">
        <v>0</v>
      </c>
      <c r="O32" s="77">
        <v>1403.5378720000001</v>
      </c>
      <c r="P32" s="78">
        <v>1E-4</v>
      </c>
      <c r="Q32" s="78">
        <v>2.1299999999999999E-2</v>
      </c>
      <c r="R32" s="78">
        <v>7.7000000000000002E-3</v>
      </c>
    </row>
    <row r="33" spans="2:18">
      <c r="B33" t="s">
        <v>278</v>
      </c>
      <c r="C33" t="s">
        <v>279</v>
      </c>
      <c r="D33" t="s">
        <v>100</v>
      </c>
      <c r="E33" t="s">
        <v>235</v>
      </c>
      <c r="G33" t="s">
        <v>280</v>
      </c>
      <c r="H33" s="77">
        <v>1.4</v>
      </c>
      <c r="I33" t="s">
        <v>102</v>
      </c>
      <c r="J33" s="78">
        <v>1.4999999999999999E-2</v>
      </c>
      <c r="K33" s="78">
        <v>1.66E-2</v>
      </c>
      <c r="L33" s="77">
        <v>909485</v>
      </c>
      <c r="M33" s="77">
        <v>100.64</v>
      </c>
      <c r="N33" s="77">
        <v>0</v>
      </c>
      <c r="O33" s="77">
        <v>915.30570399999999</v>
      </c>
      <c r="P33" s="78">
        <v>1E-4</v>
      </c>
      <c r="Q33" s="78">
        <v>1.3899999999999999E-2</v>
      </c>
      <c r="R33" s="78">
        <v>5.0000000000000001E-3</v>
      </c>
    </row>
    <row r="34" spans="2:18">
      <c r="B34" t="s">
        <v>281</v>
      </c>
      <c r="C34" t="s">
        <v>282</v>
      </c>
      <c r="D34" t="s">
        <v>100</v>
      </c>
      <c r="E34" t="s">
        <v>235</v>
      </c>
      <c r="G34" t="s">
        <v>283</v>
      </c>
      <c r="H34" s="77">
        <v>1.72</v>
      </c>
      <c r="I34" t="s">
        <v>102</v>
      </c>
      <c r="J34" s="78">
        <v>3.7499999999999999E-2</v>
      </c>
      <c r="K34" s="78">
        <v>0.02</v>
      </c>
      <c r="L34" s="77">
        <v>2888855</v>
      </c>
      <c r="M34" s="77">
        <v>103.9</v>
      </c>
      <c r="N34" s="77">
        <v>0</v>
      </c>
      <c r="O34" s="77">
        <v>3001.5203449999999</v>
      </c>
      <c r="P34" s="78">
        <v>1E-4</v>
      </c>
      <c r="Q34" s="78">
        <v>4.5400000000000003E-2</v>
      </c>
      <c r="R34" s="78">
        <v>1.6400000000000001E-2</v>
      </c>
    </row>
    <row r="35" spans="2:18">
      <c r="B35" t="s">
        <v>284</v>
      </c>
      <c r="C35" t="s">
        <v>285</v>
      </c>
      <c r="D35" t="s">
        <v>100</v>
      </c>
      <c r="E35" t="s">
        <v>235</v>
      </c>
      <c r="G35" t="s">
        <v>286</v>
      </c>
      <c r="H35" s="77">
        <v>13.27</v>
      </c>
      <c r="I35" t="s">
        <v>102</v>
      </c>
      <c r="J35" s="78">
        <v>5.5E-2</v>
      </c>
      <c r="K35" s="78">
        <v>3.1699999999999999E-2</v>
      </c>
      <c r="L35" s="77">
        <v>4047274</v>
      </c>
      <c r="M35" s="77">
        <v>135.80000000000001</v>
      </c>
      <c r="N35" s="77">
        <v>0</v>
      </c>
      <c r="O35" s="77">
        <v>5496.1980919999996</v>
      </c>
      <c r="P35" s="78">
        <v>2.0000000000000001E-4</v>
      </c>
      <c r="Q35" s="78">
        <v>8.3199999999999996E-2</v>
      </c>
      <c r="R35" s="78">
        <v>3.0099999999999998E-2</v>
      </c>
    </row>
    <row r="36" spans="2:18">
      <c r="B36" s="79" t="s">
        <v>287</v>
      </c>
      <c r="C36" s="16"/>
      <c r="D36" s="16"/>
      <c r="H36" s="81">
        <v>8.18</v>
      </c>
      <c r="K36" s="80">
        <v>8.0000000000000004E-4</v>
      </c>
      <c r="L36" s="81">
        <v>12566910</v>
      </c>
      <c r="N36" s="81">
        <v>0</v>
      </c>
      <c r="O36" s="81">
        <v>12488.2565034</v>
      </c>
      <c r="Q36" s="80">
        <v>0.18909999999999999</v>
      </c>
      <c r="R36" s="80">
        <v>6.83E-2</v>
      </c>
    </row>
    <row r="37" spans="2:18">
      <c r="B37" t="s">
        <v>288</v>
      </c>
      <c r="C37" t="s">
        <v>289</v>
      </c>
      <c r="D37" t="s">
        <v>100</v>
      </c>
      <c r="E37" t="s">
        <v>235</v>
      </c>
      <c r="G37" t="s">
        <v>290</v>
      </c>
      <c r="H37" s="77">
        <v>3.92</v>
      </c>
      <c r="I37" t="s">
        <v>102</v>
      </c>
      <c r="J37" s="78">
        <v>0</v>
      </c>
      <c r="K37" s="78">
        <v>5.0000000000000001E-4</v>
      </c>
      <c r="L37" s="77">
        <v>659004</v>
      </c>
      <c r="M37" s="77">
        <v>99.81</v>
      </c>
      <c r="N37" s="77">
        <v>0</v>
      </c>
      <c r="O37" s="77">
        <v>657.75189239999997</v>
      </c>
      <c r="P37" s="78">
        <v>0</v>
      </c>
      <c r="Q37" s="78">
        <v>0.01</v>
      </c>
      <c r="R37" s="78">
        <v>3.5999999999999999E-3</v>
      </c>
    </row>
    <row r="38" spans="2:18">
      <c r="B38" t="s">
        <v>291</v>
      </c>
      <c r="C38" t="s">
        <v>292</v>
      </c>
      <c r="D38" t="s">
        <v>100</v>
      </c>
      <c r="E38" t="s">
        <v>235</v>
      </c>
      <c r="G38" t="s">
        <v>293</v>
      </c>
      <c r="H38" s="77">
        <v>8.42</v>
      </c>
      <c r="I38" t="s">
        <v>102</v>
      </c>
      <c r="J38" s="78">
        <v>0</v>
      </c>
      <c r="K38" s="78">
        <v>8.0000000000000004E-4</v>
      </c>
      <c r="L38" s="77">
        <v>11907906</v>
      </c>
      <c r="M38" s="77">
        <v>99.35</v>
      </c>
      <c r="N38" s="77">
        <v>0</v>
      </c>
      <c r="O38" s="77">
        <v>11830.504611</v>
      </c>
      <c r="P38" s="78">
        <v>5.9999999999999995E-4</v>
      </c>
      <c r="Q38" s="78">
        <v>0.17910000000000001</v>
      </c>
      <c r="R38" s="78">
        <v>6.4699999999999994E-2</v>
      </c>
    </row>
    <row r="39" spans="2:18">
      <c r="B39" s="79" t="s">
        <v>294</v>
      </c>
      <c r="C39" s="16"/>
      <c r="D39" s="16"/>
      <c r="H39" s="81">
        <v>0</v>
      </c>
      <c r="K39" s="80">
        <v>0</v>
      </c>
      <c r="L39" s="81">
        <v>0</v>
      </c>
      <c r="N39" s="81">
        <v>0</v>
      </c>
      <c r="O39" s="81">
        <v>0</v>
      </c>
      <c r="Q39" s="80">
        <v>0</v>
      </c>
      <c r="R39" s="80">
        <v>0</v>
      </c>
    </row>
    <row r="40" spans="2:18">
      <c r="B40" t="s">
        <v>223</v>
      </c>
      <c r="C40" t="s">
        <v>223</v>
      </c>
      <c r="D40" s="16"/>
      <c r="E40" t="s">
        <v>223</v>
      </c>
      <c r="H40" s="77">
        <v>0</v>
      </c>
      <c r="I40" t="s">
        <v>223</v>
      </c>
      <c r="J40" s="78">
        <v>0</v>
      </c>
      <c r="K40" s="78">
        <v>0</v>
      </c>
      <c r="L40" s="77">
        <v>0</v>
      </c>
      <c r="M40" s="77">
        <v>0</v>
      </c>
      <c r="O40" s="77">
        <v>0</v>
      </c>
      <c r="P40" s="78">
        <v>0</v>
      </c>
      <c r="Q40" s="78">
        <v>0</v>
      </c>
      <c r="R40" s="78">
        <v>0</v>
      </c>
    </row>
    <row r="41" spans="2:18">
      <c r="B41" s="79" t="s">
        <v>228</v>
      </c>
      <c r="C41" s="16"/>
      <c r="D41" s="16"/>
      <c r="H41" s="81">
        <v>0</v>
      </c>
      <c r="K41" s="80">
        <v>0</v>
      </c>
      <c r="L41" s="81">
        <v>0</v>
      </c>
      <c r="N41" s="81">
        <v>0</v>
      </c>
      <c r="O41" s="81">
        <v>0</v>
      </c>
      <c r="Q41" s="80">
        <v>0</v>
      </c>
      <c r="R41" s="80">
        <v>0</v>
      </c>
    </row>
    <row r="42" spans="2:18">
      <c r="B42" s="79" t="s">
        <v>295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t="s">
        <v>223</v>
      </c>
      <c r="C43" t="s">
        <v>223</v>
      </c>
      <c r="D43" s="16"/>
      <c r="E43" t="s">
        <v>223</v>
      </c>
      <c r="H43" s="77">
        <v>0</v>
      </c>
      <c r="I43" t="s">
        <v>223</v>
      </c>
      <c r="J43" s="78">
        <v>0</v>
      </c>
      <c r="K43" s="78">
        <v>0</v>
      </c>
      <c r="L43" s="77">
        <v>0</v>
      </c>
      <c r="M43" s="77">
        <v>0</v>
      </c>
      <c r="O43" s="77">
        <v>0</v>
      </c>
      <c r="P43" s="78">
        <v>0</v>
      </c>
      <c r="Q43" s="78">
        <v>0</v>
      </c>
      <c r="R43" s="78">
        <v>0</v>
      </c>
    </row>
    <row r="44" spans="2:18">
      <c r="B44" s="79" t="s">
        <v>296</v>
      </c>
      <c r="C44" s="16"/>
      <c r="D44" s="16"/>
      <c r="H44" s="81">
        <v>0</v>
      </c>
      <c r="K44" s="80">
        <v>0</v>
      </c>
      <c r="L44" s="81">
        <v>0</v>
      </c>
      <c r="N44" s="81">
        <v>0</v>
      </c>
      <c r="O44" s="81">
        <v>0</v>
      </c>
      <c r="Q44" s="80">
        <v>0</v>
      </c>
      <c r="R44" s="80">
        <v>0</v>
      </c>
    </row>
    <row r="45" spans="2:18">
      <c r="B45" t="s">
        <v>223</v>
      </c>
      <c r="C45" t="s">
        <v>223</v>
      </c>
      <c r="D45" s="16"/>
      <c r="E45" t="s">
        <v>223</v>
      </c>
      <c r="H45" s="77">
        <v>0</v>
      </c>
      <c r="I45" t="s">
        <v>223</v>
      </c>
      <c r="J45" s="78">
        <v>0</v>
      </c>
      <c r="K45" s="78">
        <v>0</v>
      </c>
      <c r="L45" s="77">
        <v>0</v>
      </c>
      <c r="M45" s="77">
        <v>0</v>
      </c>
      <c r="O45" s="77">
        <v>0</v>
      </c>
      <c r="P45" s="78">
        <v>0</v>
      </c>
      <c r="Q45" s="78">
        <v>0</v>
      </c>
      <c r="R45" s="78">
        <v>0</v>
      </c>
    </row>
    <row r="46" spans="2:18">
      <c r="B46" t="s">
        <v>297</v>
      </c>
      <c r="C46" s="16"/>
      <c r="D46" s="16"/>
    </row>
    <row r="47" spans="2:18">
      <c r="B47" t="s">
        <v>298</v>
      </c>
      <c r="C47" s="16"/>
      <c r="D47" s="16"/>
    </row>
    <row r="48" spans="2:18">
      <c r="B48" t="s">
        <v>299</v>
      </c>
      <c r="C48" s="16"/>
      <c r="D48" s="16"/>
    </row>
    <row r="49" spans="2:4">
      <c r="B49" t="s">
        <v>300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100" t="s">
        <v>179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2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201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999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223</v>
      </c>
      <c r="C14" t="s">
        <v>223</v>
      </c>
      <c r="D14" t="s">
        <v>223</v>
      </c>
      <c r="E14" t="s">
        <v>223</v>
      </c>
      <c r="F14" s="15"/>
      <c r="G14" s="15"/>
      <c r="H14" s="77">
        <v>0</v>
      </c>
      <c r="I14" t="s">
        <v>223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1000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223</v>
      </c>
      <c r="C16" t="s">
        <v>223</v>
      </c>
      <c r="D16" t="s">
        <v>223</v>
      </c>
      <c r="E16" t="s">
        <v>223</v>
      </c>
      <c r="F16" s="15"/>
      <c r="G16" s="15"/>
      <c r="H16" s="77">
        <v>0</v>
      </c>
      <c r="I16" t="s">
        <v>223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302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223</v>
      </c>
      <c r="C18" t="s">
        <v>223</v>
      </c>
      <c r="D18" t="s">
        <v>223</v>
      </c>
      <c r="E18" t="s">
        <v>223</v>
      </c>
      <c r="F18" s="15"/>
      <c r="G18" s="15"/>
      <c r="H18" s="77">
        <v>0</v>
      </c>
      <c r="I18" t="s">
        <v>223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619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223</v>
      </c>
      <c r="C20" t="s">
        <v>223</v>
      </c>
      <c r="D20" t="s">
        <v>223</v>
      </c>
      <c r="E20" t="s">
        <v>223</v>
      </c>
      <c r="F20" s="15"/>
      <c r="G20" s="15"/>
      <c r="H20" s="77">
        <v>0</v>
      </c>
      <c r="I20" t="s">
        <v>223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303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223</v>
      </c>
      <c r="C23" t="s">
        <v>223</v>
      </c>
      <c r="D23" t="s">
        <v>223</v>
      </c>
      <c r="E23" t="s">
        <v>223</v>
      </c>
      <c r="H23" s="77">
        <v>0</v>
      </c>
      <c r="I23" t="s">
        <v>223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304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223</v>
      </c>
      <c r="C25" t="s">
        <v>223</v>
      </c>
      <c r="D25" t="s">
        <v>223</v>
      </c>
      <c r="E25" t="s">
        <v>223</v>
      </c>
      <c r="H25" s="77">
        <v>0</v>
      </c>
      <c r="I25" t="s">
        <v>223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230</v>
      </c>
      <c r="D26" s="16"/>
    </row>
    <row r="27" spans="2:23">
      <c r="B27" t="s">
        <v>297</v>
      </c>
      <c r="D27" s="16"/>
    </row>
    <row r="28" spans="2:23">
      <c r="B28" t="s">
        <v>298</v>
      </c>
      <c r="D28" s="16"/>
    </row>
    <row r="29" spans="2:23">
      <c r="B29" t="s">
        <v>299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5" t="s">
        <v>68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8"/>
      <c r="P6" s="98"/>
      <c r="Q6" s="98"/>
      <c r="R6" s="98"/>
      <c r="S6" s="98"/>
      <c r="T6" s="98"/>
      <c r="U6" s="99"/>
      <c r="BP6" s="19"/>
    </row>
    <row r="7" spans="2:68" ht="26.25" customHeight="1">
      <c r="B7" s="95" t="s">
        <v>82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98"/>
      <c r="N7" s="98"/>
      <c r="O7" s="98"/>
      <c r="P7" s="98"/>
      <c r="Q7" s="98"/>
      <c r="R7" s="98"/>
      <c r="S7" s="98"/>
      <c r="T7" s="98"/>
      <c r="U7" s="99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201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301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223</v>
      </c>
      <c r="C14" t="s">
        <v>223</v>
      </c>
      <c r="D14" s="16"/>
      <c r="E14" s="16"/>
      <c r="F14" s="16"/>
      <c r="G14" t="s">
        <v>223</v>
      </c>
      <c r="H14" t="s">
        <v>223</v>
      </c>
      <c r="K14" s="77">
        <v>0</v>
      </c>
      <c r="L14" t="s">
        <v>223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259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223</v>
      </c>
      <c r="C16" t="s">
        <v>223</v>
      </c>
      <c r="D16" s="16"/>
      <c r="E16" s="16"/>
      <c r="F16" s="16"/>
      <c r="G16" t="s">
        <v>223</v>
      </c>
      <c r="H16" t="s">
        <v>223</v>
      </c>
      <c r="K16" s="77">
        <v>0</v>
      </c>
      <c r="L16" t="s">
        <v>223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302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223</v>
      </c>
      <c r="C18" t="s">
        <v>223</v>
      </c>
      <c r="D18" s="16"/>
      <c r="E18" s="16"/>
      <c r="F18" s="16"/>
      <c r="G18" t="s">
        <v>223</v>
      </c>
      <c r="H18" t="s">
        <v>223</v>
      </c>
      <c r="K18" s="77">
        <v>0</v>
      </c>
      <c r="L18" t="s">
        <v>223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303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223</v>
      </c>
      <c r="C21" t="s">
        <v>223</v>
      </c>
      <c r="D21" s="16"/>
      <c r="E21" s="16"/>
      <c r="F21" s="16"/>
      <c r="G21" t="s">
        <v>223</v>
      </c>
      <c r="H21" t="s">
        <v>223</v>
      </c>
      <c r="K21" s="77">
        <v>0</v>
      </c>
      <c r="L21" t="s">
        <v>223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304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223</v>
      </c>
      <c r="C23" t="s">
        <v>223</v>
      </c>
      <c r="D23" s="16"/>
      <c r="E23" s="16"/>
      <c r="F23" s="16"/>
      <c r="G23" t="s">
        <v>223</v>
      </c>
      <c r="H23" t="s">
        <v>223</v>
      </c>
      <c r="K23" s="77">
        <v>0</v>
      </c>
      <c r="L23" t="s">
        <v>223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230</v>
      </c>
      <c r="C24" s="16"/>
      <c r="D24" s="16"/>
      <c r="E24" s="16"/>
      <c r="F24" s="16"/>
      <c r="G24" s="16"/>
    </row>
    <row r="25" spans="2:21">
      <c r="B25" t="s">
        <v>297</v>
      </c>
      <c r="C25" s="16"/>
      <c r="D25" s="16"/>
      <c r="E25" s="16"/>
      <c r="F25" s="16"/>
      <c r="G25" s="16"/>
    </row>
    <row r="26" spans="2:21">
      <c r="B26" t="s">
        <v>298</v>
      </c>
      <c r="C26" s="16"/>
      <c r="D26" s="16"/>
      <c r="E26" s="16"/>
      <c r="F26" s="16"/>
      <c r="G26" s="16"/>
    </row>
    <row r="27" spans="2:21">
      <c r="B27" t="s">
        <v>299</v>
      </c>
      <c r="C27" s="16"/>
      <c r="D27" s="16"/>
      <c r="E27" s="16"/>
      <c r="F27" s="16"/>
      <c r="G27" s="16"/>
    </row>
    <row r="28" spans="2:21">
      <c r="B28" t="s">
        <v>300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2"/>
    </row>
    <row r="7" spans="2:66" ht="26.25" customHeight="1">
      <c r="B7" s="100" t="s">
        <v>89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1"/>
      <c r="P7" s="101"/>
      <c r="Q7" s="101"/>
      <c r="R7" s="101"/>
      <c r="S7" s="101"/>
      <c r="T7" s="101"/>
      <c r="U7" s="102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4.8600000000000003</v>
      </c>
      <c r="L11" s="7"/>
      <c r="M11" s="7"/>
      <c r="N11" s="76">
        <v>2.5499999999999998E-2</v>
      </c>
      <c r="O11" s="75">
        <v>15943251.470000001</v>
      </c>
      <c r="P11" s="33"/>
      <c r="Q11" s="75">
        <v>81.099559999999997</v>
      </c>
      <c r="R11" s="75">
        <v>16243.245261313999</v>
      </c>
      <c r="S11" s="7"/>
      <c r="T11" s="76">
        <v>1</v>
      </c>
      <c r="U11" s="76">
        <v>8.8900000000000007E-2</v>
      </c>
      <c r="V11" s="35"/>
      <c r="BI11" s="16"/>
      <c r="BJ11" s="19"/>
      <c r="BK11" s="16"/>
      <c r="BN11" s="16"/>
    </row>
    <row r="12" spans="2:66">
      <c r="B12" s="79" t="s">
        <v>201</v>
      </c>
      <c r="C12" s="16"/>
      <c r="D12" s="16"/>
      <c r="E12" s="16"/>
      <c r="F12" s="16"/>
      <c r="K12" s="81">
        <v>4.84</v>
      </c>
      <c r="N12" s="80">
        <v>2.5000000000000001E-2</v>
      </c>
      <c r="O12" s="81">
        <v>15874251.470000001</v>
      </c>
      <c r="Q12" s="81">
        <v>81.099559999999997</v>
      </c>
      <c r="R12" s="81">
        <v>16025.385092564</v>
      </c>
      <c r="T12" s="80">
        <v>0.98660000000000003</v>
      </c>
      <c r="U12" s="80">
        <v>8.77E-2</v>
      </c>
    </row>
    <row r="13" spans="2:66">
      <c r="B13" s="79" t="s">
        <v>301</v>
      </c>
      <c r="C13" s="16"/>
      <c r="D13" s="16"/>
      <c r="E13" s="16"/>
      <c r="F13" s="16"/>
      <c r="K13" s="81">
        <v>5.45</v>
      </c>
      <c r="N13" s="80">
        <v>1.54E-2</v>
      </c>
      <c r="O13" s="81">
        <v>11207279.289999999</v>
      </c>
      <c r="Q13" s="81">
        <v>80.367159999999998</v>
      </c>
      <c r="R13" s="81">
        <v>11552.190251763001</v>
      </c>
      <c r="T13" s="80">
        <v>0.71120000000000005</v>
      </c>
      <c r="U13" s="80">
        <v>6.3200000000000006E-2</v>
      </c>
    </row>
    <row r="14" spans="2:66">
      <c r="B14" t="s">
        <v>305</v>
      </c>
      <c r="C14" t="s">
        <v>306</v>
      </c>
      <c r="D14" t="s">
        <v>100</v>
      </c>
      <c r="E14" t="s">
        <v>123</v>
      </c>
      <c r="F14" t="s">
        <v>307</v>
      </c>
      <c r="G14" t="s">
        <v>308</v>
      </c>
      <c r="H14" t="s">
        <v>206</v>
      </c>
      <c r="I14" t="s">
        <v>207</v>
      </c>
      <c r="J14" t="s">
        <v>309</v>
      </c>
      <c r="K14" s="77">
        <v>4.75</v>
      </c>
      <c r="L14" t="s">
        <v>102</v>
      </c>
      <c r="M14" s="78">
        <v>1E-3</v>
      </c>
      <c r="N14" s="78">
        <v>4.7999999999999996E-3</v>
      </c>
      <c r="O14" s="77">
        <v>666000</v>
      </c>
      <c r="P14" s="77">
        <v>100.12</v>
      </c>
      <c r="Q14" s="77">
        <v>0</v>
      </c>
      <c r="R14" s="77">
        <v>666.79920000000004</v>
      </c>
      <c r="S14" s="78">
        <v>5.9999999999999995E-4</v>
      </c>
      <c r="T14" s="78">
        <v>4.1099999999999998E-2</v>
      </c>
      <c r="U14" s="78">
        <v>3.5999999999999999E-3</v>
      </c>
    </row>
    <row r="15" spans="2:66">
      <c r="B15" t="s">
        <v>310</v>
      </c>
      <c r="C15" t="s">
        <v>311</v>
      </c>
      <c r="D15" t="s">
        <v>100</v>
      </c>
      <c r="E15" t="s">
        <v>123</v>
      </c>
      <c r="F15" t="s">
        <v>307</v>
      </c>
      <c r="G15" t="s">
        <v>308</v>
      </c>
      <c r="H15" t="s">
        <v>206</v>
      </c>
      <c r="I15" t="s">
        <v>207</v>
      </c>
      <c r="J15" t="s">
        <v>312</v>
      </c>
      <c r="K15" s="77">
        <v>3.96</v>
      </c>
      <c r="L15" t="s">
        <v>102</v>
      </c>
      <c r="M15" s="78">
        <v>3.8E-3</v>
      </c>
      <c r="N15" s="78">
        <v>3.8999999999999998E-3</v>
      </c>
      <c r="O15" s="77">
        <v>199074</v>
      </c>
      <c r="P15" s="77">
        <v>104</v>
      </c>
      <c r="Q15" s="77">
        <v>0</v>
      </c>
      <c r="R15" s="77">
        <v>207.03695999999999</v>
      </c>
      <c r="S15" s="78">
        <v>1E-4</v>
      </c>
      <c r="T15" s="78">
        <v>1.2699999999999999E-2</v>
      </c>
      <c r="U15" s="78">
        <v>1.1000000000000001E-3</v>
      </c>
    </row>
    <row r="16" spans="2:66">
      <c r="B16" t="s">
        <v>313</v>
      </c>
      <c r="C16" t="s">
        <v>314</v>
      </c>
      <c r="D16" t="s">
        <v>100</v>
      </c>
      <c r="E16" t="s">
        <v>123</v>
      </c>
      <c r="F16" t="s">
        <v>315</v>
      </c>
      <c r="G16" t="s">
        <v>316</v>
      </c>
      <c r="H16" t="s">
        <v>206</v>
      </c>
      <c r="I16" t="s">
        <v>207</v>
      </c>
      <c r="J16" t="s">
        <v>317</v>
      </c>
      <c r="K16" s="77">
        <v>13.41</v>
      </c>
      <c r="L16" t="s">
        <v>102</v>
      </c>
      <c r="M16" s="78">
        <v>2.07E-2</v>
      </c>
      <c r="N16" s="78">
        <v>1.7899999999999999E-2</v>
      </c>
      <c r="O16" s="77">
        <v>102529</v>
      </c>
      <c r="P16" s="77">
        <v>108</v>
      </c>
      <c r="Q16" s="77">
        <v>0</v>
      </c>
      <c r="R16" s="77">
        <v>110.73132</v>
      </c>
      <c r="S16" s="78">
        <v>0</v>
      </c>
      <c r="T16" s="78">
        <v>6.7999999999999996E-3</v>
      </c>
      <c r="U16" s="78">
        <v>5.9999999999999995E-4</v>
      </c>
    </row>
    <row r="17" spans="2:21">
      <c r="B17" t="s">
        <v>318</v>
      </c>
      <c r="C17" t="s">
        <v>319</v>
      </c>
      <c r="D17" t="s">
        <v>100</v>
      </c>
      <c r="E17" t="s">
        <v>123</v>
      </c>
      <c r="F17" t="s">
        <v>320</v>
      </c>
      <c r="G17" t="s">
        <v>308</v>
      </c>
      <c r="H17" t="s">
        <v>206</v>
      </c>
      <c r="I17" t="s">
        <v>207</v>
      </c>
      <c r="J17" t="s">
        <v>321</v>
      </c>
      <c r="K17" s="77">
        <v>4.9000000000000004</v>
      </c>
      <c r="L17" t="s">
        <v>102</v>
      </c>
      <c r="M17" s="78">
        <v>1E-3</v>
      </c>
      <c r="N17" s="78">
        <v>5.1999999999999998E-3</v>
      </c>
      <c r="O17" s="77">
        <v>754000</v>
      </c>
      <c r="P17" s="77">
        <v>100.96</v>
      </c>
      <c r="Q17" s="77">
        <v>0</v>
      </c>
      <c r="R17" s="77">
        <v>761.23839999999996</v>
      </c>
      <c r="S17" s="78">
        <v>2.0000000000000001E-4</v>
      </c>
      <c r="T17" s="78">
        <v>4.6899999999999997E-2</v>
      </c>
      <c r="U17" s="78">
        <v>4.1999999999999997E-3</v>
      </c>
    </row>
    <row r="18" spans="2:21">
      <c r="B18" t="s">
        <v>322</v>
      </c>
      <c r="C18" t="s">
        <v>323</v>
      </c>
      <c r="D18" t="s">
        <v>100</v>
      </c>
      <c r="E18" t="s">
        <v>123</v>
      </c>
      <c r="F18" t="s">
        <v>324</v>
      </c>
      <c r="G18" t="s">
        <v>308</v>
      </c>
      <c r="H18" t="s">
        <v>206</v>
      </c>
      <c r="I18" t="s">
        <v>207</v>
      </c>
      <c r="J18" t="s">
        <v>325</v>
      </c>
      <c r="K18" s="77">
        <v>0.6</v>
      </c>
      <c r="L18" t="s">
        <v>102</v>
      </c>
      <c r="M18" s="78">
        <v>0.05</v>
      </c>
      <c r="N18" s="78">
        <v>-8.8999999999999999E-3</v>
      </c>
      <c r="O18" s="77">
        <v>85547.38</v>
      </c>
      <c r="P18" s="77">
        <v>115.13</v>
      </c>
      <c r="Q18" s="77">
        <v>0</v>
      </c>
      <c r="R18" s="77">
        <v>98.490698593999994</v>
      </c>
      <c r="S18" s="78">
        <v>0</v>
      </c>
      <c r="T18" s="78">
        <v>6.1000000000000004E-3</v>
      </c>
      <c r="U18" s="78">
        <v>5.0000000000000001E-4</v>
      </c>
    </row>
    <row r="19" spans="2:21">
      <c r="B19" t="s">
        <v>326</v>
      </c>
      <c r="C19" t="s">
        <v>327</v>
      </c>
      <c r="D19" t="s">
        <v>100</v>
      </c>
      <c r="E19" t="s">
        <v>123</v>
      </c>
      <c r="F19" t="s">
        <v>324</v>
      </c>
      <c r="G19" t="s">
        <v>308</v>
      </c>
      <c r="H19" t="s">
        <v>206</v>
      </c>
      <c r="I19" t="s">
        <v>207</v>
      </c>
      <c r="J19" t="s">
        <v>312</v>
      </c>
      <c r="K19" s="77">
        <v>4.37</v>
      </c>
      <c r="L19" t="s">
        <v>102</v>
      </c>
      <c r="M19" s="78">
        <v>1.7500000000000002E-2</v>
      </c>
      <c r="N19" s="78">
        <v>-6.8999999999999999E-3</v>
      </c>
      <c r="O19" s="77">
        <v>114910.86</v>
      </c>
      <c r="P19" s="77">
        <v>112.1</v>
      </c>
      <c r="Q19" s="77">
        <v>0</v>
      </c>
      <c r="R19" s="77">
        <v>128.81507406</v>
      </c>
      <c r="S19" s="78">
        <v>0</v>
      </c>
      <c r="T19" s="78">
        <v>7.9000000000000008E-3</v>
      </c>
      <c r="U19" s="78">
        <v>6.9999999999999999E-4</v>
      </c>
    </row>
    <row r="20" spans="2:21">
      <c r="B20" t="s">
        <v>328</v>
      </c>
      <c r="C20" t="s">
        <v>329</v>
      </c>
      <c r="D20" t="s">
        <v>100</v>
      </c>
      <c r="E20" t="s">
        <v>123</v>
      </c>
      <c r="F20" t="s">
        <v>330</v>
      </c>
      <c r="G20" t="s">
        <v>331</v>
      </c>
      <c r="H20" t="s">
        <v>332</v>
      </c>
      <c r="I20" t="s">
        <v>150</v>
      </c>
      <c r="J20" t="s">
        <v>333</v>
      </c>
      <c r="K20" s="77">
        <v>2.97</v>
      </c>
      <c r="L20" t="s">
        <v>102</v>
      </c>
      <c r="M20" s="78">
        <v>4.4999999999999998E-2</v>
      </c>
      <c r="N20" s="78">
        <v>1.1999999999999999E-3</v>
      </c>
      <c r="O20" s="77">
        <v>77071</v>
      </c>
      <c r="P20" s="77">
        <v>123.51</v>
      </c>
      <c r="Q20" s="77">
        <v>0</v>
      </c>
      <c r="R20" s="77">
        <v>95.190392099999997</v>
      </c>
      <c r="S20" s="78">
        <v>0</v>
      </c>
      <c r="T20" s="78">
        <v>5.8999999999999999E-3</v>
      </c>
      <c r="U20" s="78">
        <v>5.0000000000000001E-4</v>
      </c>
    </row>
    <row r="21" spans="2:21">
      <c r="B21" t="s">
        <v>334</v>
      </c>
      <c r="C21" t="s">
        <v>335</v>
      </c>
      <c r="D21" t="s">
        <v>100</v>
      </c>
      <c r="E21" t="s">
        <v>123</v>
      </c>
      <c r="F21" t="s">
        <v>330</v>
      </c>
      <c r="G21" t="s">
        <v>331</v>
      </c>
      <c r="H21" t="s">
        <v>332</v>
      </c>
      <c r="I21" t="s">
        <v>150</v>
      </c>
      <c r="J21" t="s">
        <v>336</v>
      </c>
      <c r="K21" s="77">
        <v>5.28</v>
      </c>
      <c r="L21" t="s">
        <v>102</v>
      </c>
      <c r="M21" s="78">
        <v>3.85E-2</v>
      </c>
      <c r="N21" s="78">
        <v>8.0000000000000002E-3</v>
      </c>
      <c r="O21" s="77">
        <v>83997.4</v>
      </c>
      <c r="P21" s="77">
        <v>125.57</v>
      </c>
      <c r="Q21" s="77">
        <v>0</v>
      </c>
      <c r="R21" s="77">
        <v>105.47553517999999</v>
      </c>
      <c r="S21" s="78">
        <v>0</v>
      </c>
      <c r="T21" s="78">
        <v>6.4999999999999997E-3</v>
      </c>
      <c r="U21" s="78">
        <v>5.9999999999999995E-4</v>
      </c>
    </row>
    <row r="22" spans="2:21">
      <c r="B22" t="s">
        <v>337</v>
      </c>
      <c r="C22" t="s">
        <v>338</v>
      </c>
      <c r="D22" t="s">
        <v>100</v>
      </c>
      <c r="E22" t="s">
        <v>123</v>
      </c>
      <c r="F22" t="s">
        <v>339</v>
      </c>
      <c r="G22" t="s">
        <v>340</v>
      </c>
      <c r="H22" t="s">
        <v>332</v>
      </c>
      <c r="I22" t="s">
        <v>150</v>
      </c>
      <c r="J22" t="s">
        <v>312</v>
      </c>
      <c r="K22" s="77">
        <v>3.1</v>
      </c>
      <c r="L22" t="s">
        <v>102</v>
      </c>
      <c r="M22" s="78">
        <v>8.3000000000000001E-3</v>
      </c>
      <c r="N22" s="78">
        <v>1.1000000000000001E-3</v>
      </c>
      <c r="O22" s="77">
        <v>216719</v>
      </c>
      <c r="P22" s="77">
        <v>108.95</v>
      </c>
      <c r="Q22" s="77">
        <v>0</v>
      </c>
      <c r="R22" s="77">
        <v>236.11535050000001</v>
      </c>
      <c r="S22" s="78">
        <v>1E-4</v>
      </c>
      <c r="T22" s="78">
        <v>1.4500000000000001E-2</v>
      </c>
      <c r="U22" s="78">
        <v>1.2999999999999999E-3</v>
      </c>
    </row>
    <row r="23" spans="2:21">
      <c r="B23" t="s">
        <v>341</v>
      </c>
      <c r="C23" t="s">
        <v>342</v>
      </c>
      <c r="D23" t="s">
        <v>100</v>
      </c>
      <c r="E23" t="s">
        <v>123</v>
      </c>
      <c r="F23" t="s">
        <v>343</v>
      </c>
      <c r="G23" t="s">
        <v>316</v>
      </c>
      <c r="H23" t="s">
        <v>344</v>
      </c>
      <c r="I23" t="s">
        <v>207</v>
      </c>
      <c r="J23" t="s">
        <v>345</v>
      </c>
      <c r="K23" s="77">
        <v>7.31</v>
      </c>
      <c r="L23" t="s">
        <v>102</v>
      </c>
      <c r="M23" s="78">
        <v>2.6499999999999999E-2</v>
      </c>
      <c r="N23" s="78">
        <v>1.4999999999999999E-2</v>
      </c>
      <c r="O23" s="77">
        <v>270587.75</v>
      </c>
      <c r="P23" s="77">
        <v>117.9</v>
      </c>
      <c r="Q23" s="77">
        <v>0</v>
      </c>
      <c r="R23" s="77">
        <v>319.02295724999999</v>
      </c>
      <c r="S23" s="78">
        <v>2.0000000000000001E-4</v>
      </c>
      <c r="T23" s="78">
        <v>1.9599999999999999E-2</v>
      </c>
      <c r="U23" s="78">
        <v>1.6999999999999999E-3</v>
      </c>
    </row>
    <row r="24" spans="2:21">
      <c r="B24" t="s">
        <v>346</v>
      </c>
      <c r="C24" t="s">
        <v>347</v>
      </c>
      <c r="D24" t="s">
        <v>100</v>
      </c>
      <c r="E24" t="s">
        <v>123</v>
      </c>
      <c r="F24" t="s">
        <v>348</v>
      </c>
      <c r="G24" t="s">
        <v>340</v>
      </c>
      <c r="H24" t="s">
        <v>344</v>
      </c>
      <c r="I24" t="s">
        <v>207</v>
      </c>
      <c r="J24" t="s">
        <v>349</v>
      </c>
      <c r="K24" s="77">
        <v>8.98</v>
      </c>
      <c r="L24" t="s">
        <v>102</v>
      </c>
      <c r="M24" s="78">
        <v>8.9999999999999993E-3</v>
      </c>
      <c r="N24" s="78">
        <v>1.83E-2</v>
      </c>
      <c r="O24" s="77">
        <v>260555</v>
      </c>
      <c r="P24" s="77">
        <v>95.75</v>
      </c>
      <c r="Q24" s="77">
        <v>1.21991</v>
      </c>
      <c r="R24" s="77">
        <v>250.7013225</v>
      </c>
      <c r="S24" s="78">
        <v>1E-4</v>
      </c>
      <c r="T24" s="78">
        <v>1.54E-2</v>
      </c>
      <c r="U24" s="78">
        <v>1.4E-3</v>
      </c>
    </row>
    <row r="25" spans="2:21">
      <c r="B25" t="s">
        <v>350</v>
      </c>
      <c r="C25" t="s">
        <v>351</v>
      </c>
      <c r="D25" t="s">
        <v>100</v>
      </c>
      <c r="E25" t="s">
        <v>123</v>
      </c>
      <c r="F25" t="s">
        <v>348</v>
      </c>
      <c r="G25" t="s">
        <v>340</v>
      </c>
      <c r="H25" t="s">
        <v>332</v>
      </c>
      <c r="I25" t="s">
        <v>150</v>
      </c>
      <c r="J25" t="s">
        <v>352</v>
      </c>
      <c r="K25" s="77">
        <v>4.16</v>
      </c>
      <c r="L25" t="s">
        <v>102</v>
      </c>
      <c r="M25" s="78">
        <v>1.34E-2</v>
      </c>
      <c r="N25" s="78">
        <v>8.6E-3</v>
      </c>
      <c r="O25" s="77">
        <v>234205.6</v>
      </c>
      <c r="P25" s="77">
        <v>109.1</v>
      </c>
      <c r="Q25" s="77">
        <v>17.443650000000002</v>
      </c>
      <c r="R25" s="77">
        <v>272.9619596</v>
      </c>
      <c r="S25" s="78">
        <v>1E-4</v>
      </c>
      <c r="T25" s="78">
        <v>1.6799999999999999E-2</v>
      </c>
      <c r="U25" s="78">
        <v>1.5E-3</v>
      </c>
    </row>
    <row r="26" spans="2:21">
      <c r="B26" t="s">
        <v>353</v>
      </c>
      <c r="C26" t="s">
        <v>354</v>
      </c>
      <c r="D26" t="s">
        <v>100</v>
      </c>
      <c r="E26" t="s">
        <v>123</v>
      </c>
      <c r="F26" t="s">
        <v>348</v>
      </c>
      <c r="G26" t="s">
        <v>340</v>
      </c>
      <c r="H26" t="s">
        <v>344</v>
      </c>
      <c r="I26" t="s">
        <v>207</v>
      </c>
      <c r="J26" t="s">
        <v>355</v>
      </c>
      <c r="K26" s="77">
        <v>12.38</v>
      </c>
      <c r="L26" t="s">
        <v>102</v>
      </c>
      <c r="M26" s="78">
        <v>1.6899999999999998E-2</v>
      </c>
      <c r="N26" s="78">
        <v>2.3E-2</v>
      </c>
      <c r="O26" s="77">
        <v>644830</v>
      </c>
      <c r="P26" s="77">
        <v>96.61</v>
      </c>
      <c r="Q26" s="77">
        <v>5.66913</v>
      </c>
      <c r="R26" s="77">
        <v>628.63939300000004</v>
      </c>
      <c r="S26" s="78">
        <v>4.0000000000000002E-4</v>
      </c>
      <c r="T26" s="78">
        <v>3.8699999999999998E-2</v>
      </c>
      <c r="U26" s="78">
        <v>3.3999999999999998E-3</v>
      </c>
    </row>
    <row r="27" spans="2:21">
      <c r="B27" t="s">
        <v>356</v>
      </c>
      <c r="C27" t="s">
        <v>357</v>
      </c>
      <c r="D27" t="s">
        <v>100</v>
      </c>
      <c r="E27" t="s">
        <v>123</v>
      </c>
      <c r="F27" t="s">
        <v>358</v>
      </c>
      <c r="G27" t="s">
        <v>340</v>
      </c>
      <c r="H27" t="s">
        <v>359</v>
      </c>
      <c r="I27" t="s">
        <v>207</v>
      </c>
      <c r="J27" t="s">
        <v>360</v>
      </c>
      <c r="K27" s="77">
        <v>3.38</v>
      </c>
      <c r="L27" t="s">
        <v>102</v>
      </c>
      <c r="M27" s="78">
        <v>2.3400000000000001E-2</v>
      </c>
      <c r="N27" s="78">
        <v>7.7999999999999996E-3</v>
      </c>
      <c r="O27" s="77">
        <v>152197.26999999999</v>
      </c>
      <c r="P27" s="77">
        <v>111.8</v>
      </c>
      <c r="Q27" s="77">
        <v>0</v>
      </c>
      <c r="R27" s="77">
        <v>170.15654785999999</v>
      </c>
      <c r="S27" s="78">
        <v>0</v>
      </c>
      <c r="T27" s="78">
        <v>1.0500000000000001E-2</v>
      </c>
      <c r="U27" s="78">
        <v>8.9999999999999998E-4</v>
      </c>
    </row>
    <row r="28" spans="2:21">
      <c r="B28" t="s">
        <v>361</v>
      </c>
      <c r="C28" t="s">
        <v>362</v>
      </c>
      <c r="D28" t="s">
        <v>100</v>
      </c>
      <c r="E28" t="s">
        <v>123</v>
      </c>
      <c r="F28" t="s">
        <v>363</v>
      </c>
      <c r="G28" t="s">
        <v>340</v>
      </c>
      <c r="H28" t="s">
        <v>359</v>
      </c>
      <c r="I28" t="s">
        <v>207</v>
      </c>
      <c r="J28" t="s">
        <v>364</v>
      </c>
      <c r="K28" s="77">
        <v>7.43</v>
      </c>
      <c r="L28" t="s">
        <v>102</v>
      </c>
      <c r="M28" s="78">
        <v>5.8999999999999999E-3</v>
      </c>
      <c r="N28" s="78">
        <v>1.8100000000000002E-2</v>
      </c>
      <c r="O28" s="77">
        <v>342163</v>
      </c>
      <c r="P28" s="77">
        <v>93.8</v>
      </c>
      <c r="Q28" s="77">
        <v>0</v>
      </c>
      <c r="R28" s="77">
        <v>320.948894</v>
      </c>
      <c r="S28" s="78">
        <v>8.9999999999999998E-4</v>
      </c>
      <c r="T28" s="78">
        <v>1.9800000000000002E-2</v>
      </c>
      <c r="U28" s="78">
        <v>1.8E-3</v>
      </c>
    </row>
    <row r="29" spans="2:21">
      <c r="B29" t="s">
        <v>365</v>
      </c>
      <c r="C29" t="s">
        <v>366</v>
      </c>
      <c r="D29" t="s">
        <v>100</v>
      </c>
      <c r="E29" t="s">
        <v>123</v>
      </c>
      <c r="F29" t="s">
        <v>367</v>
      </c>
      <c r="G29" t="s">
        <v>340</v>
      </c>
      <c r="H29" t="s">
        <v>359</v>
      </c>
      <c r="I29" t="s">
        <v>207</v>
      </c>
      <c r="J29" t="s">
        <v>368</v>
      </c>
      <c r="K29" s="77">
        <v>5.29</v>
      </c>
      <c r="L29" t="s">
        <v>102</v>
      </c>
      <c r="M29" s="78">
        <v>2.81E-2</v>
      </c>
      <c r="N29" s="78">
        <v>1.23E-2</v>
      </c>
      <c r="O29" s="77">
        <v>1810.4</v>
      </c>
      <c r="P29" s="77">
        <v>115</v>
      </c>
      <c r="Q29" s="77">
        <v>0</v>
      </c>
      <c r="R29" s="77">
        <v>2.08196</v>
      </c>
      <c r="S29" s="78">
        <v>0</v>
      </c>
      <c r="T29" s="78">
        <v>1E-4</v>
      </c>
      <c r="U29" s="78">
        <v>0</v>
      </c>
    </row>
    <row r="30" spans="2:21">
      <c r="B30" t="s">
        <v>369</v>
      </c>
      <c r="C30" t="s">
        <v>370</v>
      </c>
      <c r="D30" t="s">
        <v>100</v>
      </c>
      <c r="E30" t="s">
        <v>123</v>
      </c>
      <c r="F30" t="s">
        <v>367</v>
      </c>
      <c r="G30" t="s">
        <v>340</v>
      </c>
      <c r="H30" t="s">
        <v>359</v>
      </c>
      <c r="I30" t="s">
        <v>207</v>
      </c>
      <c r="J30" t="s">
        <v>371</v>
      </c>
      <c r="K30" s="77">
        <v>1.88</v>
      </c>
      <c r="L30" t="s">
        <v>102</v>
      </c>
      <c r="M30" s="78">
        <v>2.8500000000000001E-2</v>
      </c>
      <c r="N30" s="78">
        <v>-3.3E-3</v>
      </c>
      <c r="O30" s="77">
        <v>213757</v>
      </c>
      <c r="P30" s="77">
        <v>115.06</v>
      </c>
      <c r="Q30" s="77">
        <v>0</v>
      </c>
      <c r="R30" s="77">
        <v>245.94880420000001</v>
      </c>
      <c r="S30" s="78">
        <v>2.9999999999999997E-4</v>
      </c>
      <c r="T30" s="78">
        <v>1.5100000000000001E-2</v>
      </c>
      <c r="U30" s="78">
        <v>1.2999999999999999E-3</v>
      </c>
    </row>
    <row r="31" spans="2:21">
      <c r="B31" t="s">
        <v>372</v>
      </c>
      <c r="C31" t="s">
        <v>373</v>
      </c>
      <c r="D31" t="s">
        <v>100</v>
      </c>
      <c r="E31" t="s">
        <v>123</v>
      </c>
      <c r="F31" t="s">
        <v>374</v>
      </c>
      <c r="G31" t="s">
        <v>340</v>
      </c>
      <c r="H31" t="s">
        <v>359</v>
      </c>
      <c r="I31" t="s">
        <v>207</v>
      </c>
      <c r="J31" t="s">
        <v>375</v>
      </c>
      <c r="K31" s="77">
        <v>6.96</v>
      </c>
      <c r="L31" t="s">
        <v>102</v>
      </c>
      <c r="M31" s="78">
        <v>2.5000000000000001E-3</v>
      </c>
      <c r="N31" s="78">
        <v>1.84E-2</v>
      </c>
      <c r="O31" s="77">
        <v>288960</v>
      </c>
      <c r="P31" s="77">
        <v>92.8</v>
      </c>
      <c r="Q31" s="77">
        <v>6.6209300000000004</v>
      </c>
      <c r="R31" s="77">
        <v>274.77580999999998</v>
      </c>
      <c r="S31" s="78">
        <v>2.9999999999999997E-4</v>
      </c>
      <c r="T31" s="78">
        <v>1.6899999999999998E-2</v>
      </c>
      <c r="U31" s="78">
        <v>1.5E-3</v>
      </c>
    </row>
    <row r="32" spans="2:21">
      <c r="B32" t="s">
        <v>376</v>
      </c>
      <c r="C32" t="s">
        <v>377</v>
      </c>
      <c r="D32" t="s">
        <v>100</v>
      </c>
      <c r="E32" t="s">
        <v>123</v>
      </c>
      <c r="F32" t="s">
        <v>324</v>
      </c>
      <c r="G32" t="s">
        <v>308</v>
      </c>
      <c r="H32" t="s">
        <v>359</v>
      </c>
      <c r="I32" t="s">
        <v>207</v>
      </c>
      <c r="J32" t="s">
        <v>378</v>
      </c>
      <c r="K32" s="77">
        <v>0.83</v>
      </c>
      <c r="L32" t="s">
        <v>102</v>
      </c>
      <c r="M32" s="78">
        <v>1.4200000000000001E-2</v>
      </c>
      <c r="N32" s="78">
        <v>1.5E-3</v>
      </c>
      <c r="O32" s="77">
        <v>2</v>
      </c>
      <c r="P32" s="77">
        <v>5413108</v>
      </c>
      <c r="Q32" s="77">
        <v>0</v>
      </c>
      <c r="R32" s="77">
        <v>108.26215999999999</v>
      </c>
      <c r="S32" s="78">
        <v>0</v>
      </c>
      <c r="T32" s="78">
        <v>6.7000000000000002E-3</v>
      </c>
      <c r="U32" s="78">
        <v>5.9999999999999995E-4</v>
      </c>
    </row>
    <row r="33" spans="2:21">
      <c r="B33" t="s">
        <v>379</v>
      </c>
      <c r="C33" t="s">
        <v>380</v>
      </c>
      <c r="D33" t="s">
        <v>100</v>
      </c>
      <c r="E33" t="s">
        <v>123</v>
      </c>
      <c r="F33" t="s">
        <v>381</v>
      </c>
      <c r="G33" t="s">
        <v>340</v>
      </c>
      <c r="H33" t="s">
        <v>359</v>
      </c>
      <c r="I33" t="s">
        <v>207</v>
      </c>
      <c r="J33" t="s">
        <v>382</v>
      </c>
      <c r="K33" s="77">
        <v>1.22</v>
      </c>
      <c r="L33" t="s">
        <v>102</v>
      </c>
      <c r="M33" s="78">
        <v>0.04</v>
      </c>
      <c r="N33" s="78">
        <v>-1.21E-2</v>
      </c>
      <c r="O33" s="77">
        <v>50109.54</v>
      </c>
      <c r="P33" s="77">
        <v>113.37</v>
      </c>
      <c r="Q33" s="77">
        <v>0</v>
      </c>
      <c r="R33" s="77">
        <v>56.809185497999998</v>
      </c>
      <c r="S33" s="78">
        <v>2.0000000000000001E-4</v>
      </c>
      <c r="T33" s="78">
        <v>3.5000000000000001E-3</v>
      </c>
      <c r="U33" s="78">
        <v>2.9999999999999997E-4</v>
      </c>
    </row>
    <row r="34" spans="2:21">
      <c r="B34" t="s">
        <v>383</v>
      </c>
      <c r="C34" t="s">
        <v>384</v>
      </c>
      <c r="D34" t="s">
        <v>100</v>
      </c>
      <c r="E34" t="s">
        <v>123</v>
      </c>
      <c r="F34" t="s">
        <v>385</v>
      </c>
      <c r="G34" t="s">
        <v>386</v>
      </c>
      <c r="H34" t="s">
        <v>359</v>
      </c>
      <c r="I34" t="s">
        <v>207</v>
      </c>
      <c r="J34" t="s">
        <v>387</v>
      </c>
      <c r="K34" s="77">
        <v>3.12</v>
      </c>
      <c r="L34" t="s">
        <v>102</v>
      </c>
      <c r="M34" s="78">
        <v>4.2999999999999997E-2</v>
      </c>
      <c r="N34" s="78">
        <v>3.5999999999999999E-3</v>
      </c>
      <c r="O34" s="77">
        <v>288416.34000000003</v>
      </c>
      <c r="P34" s="77">
        <v>122.39</v>
      </c>
      <c r="Q34" s="77">
        <v>0</v>
      </c>
      <c r="R34" s="77">
        <v>352.99275852599999</v>
      </c>
      <c r="S34" s="78">
        <v>4.0000000000000002E-4</v>
      </c>
      <c r="T34" s="78">
        <v>2.1700000000000001E-2</v>
      </c>
      <c r="U34" s="78">
        <v>1.9E-3</v>
      </c>
    </row>
    <row r="35" spans="2:21">
      <c r="B35" t="s">
        <v>388</v>
      </c>
      <c r="C35" t="s">
        <v>389</v>
      </c>
      <c r="D35" t="s">
        <v>100</v>
      </c>
      <c r="E35" t="s">
        <v>123</v>
      </c>
      <c r="F35" t="s">
        <v>390</v>
      </c>
      <c r="G35" t="s">
        <v>391</v>
      </c>
      <c r="H35" t="s">
        <v>392</v>
      </c>
      <c r="I35" t="s">
        <v>207</v>
      </c>
      <c r="J35" t="s">
        <v>333</v>
      </c>
      <c r="K35" s="77">
        <v>6.49</v>
      </c>
      <c r="L35" t="s">
        <v>102</v>
      </c>
      <c r="M35" s="78">
        <v>5.1499999999999997E-2</v>
      </c>
      <c r="N35" s="78">
        <v>1.7399999999999999E-2</v>
      </c>
      <c r="O35" s="77">
        <v>32649.7</v>
      </c>
      <c r="P35" s="77">
        <v>157.37</v>
      </c>
      <c r="Q35" s="77">
        <v>0</v>
      </c>
      <c r="R35" s="77">
        <v>51.380832890000001</v>
      </c>
      <c r="S35" s="78">
        <v>0</v>
      </c>
      <c r="T35" s="78">
        <v>3.2000000000000002E-3</v>
      </c>
      <c r="U35" s="78">
        <v>2.9999999999999997E-4</v>
      </c>
    </row>
    <row r="36" spans="2:21">
      <c r="B36" t="s">
        <v>393</v>
      </c>
      <c r="C36" t="s">
        <v>394</v>
      </c>
      <c r="D36" t="s">
        <v>100</v>
      </c>
      <c r="E36" t="s">
        <v>123</v>
      </c>
      <c r="F36" t="s">
        <v>395</v>
      </c>
      <c r="G36" t="s">
        <v>340</v>
      </c>
      <c r="H36" t="s">
        <v>392</v>
      </c>
      <c r="I36" t="s">
        <v>207</v>
      </c>
      <c r="J36" t="s">
        <v>312</v>
      </c>
      <c r="K36" s="77">
        <v>0.65</v>
      </c>
      <c r="L36" t="s">
        <v>102</v>
      </c>
      <c r="M36" s="78">
        <v>4.4499999999999998E-2</v>
      </c>
      <c r="N36" s="78">
        <v>-2.7000000000000001E-3</v>
      </c>
      <c r="O36" s="77">
        <v>69099</v>
      </c>
      <c r="P36" s="77">
        <v>114.11</v>
      </c>
      <c r="Q36" s="77">
        <v>0</v>
      </c>
      <c r="R36" s="77">
        <v>78.848868899999999</v>
      </c>
      <c r="S36" s="78">
        <v>2.9999999999999997E-4</v>
      </c>
      <c r="T36" s="78">
        <v>4.8999999999999998E-3</v>
      </c>
      <c r="U36" s="78">
        <v>4.0000000000000002E-4</v>
      </c>
    </row>
    <row r="37" spans="2:21">
      <c r="B37" t="s">
        <v>396</v>
      </c>
      <c r="C37" t="s">
        <v>397</v>
      </c>
      <c r="D37" t="s">
        <v>100</v>
      </c>
      <c r="E37" t="s">
        <v>123</v>
      </c>
      <c r="F37" t="s">
        <v>398</v>
      </c>
      <c r="G37" t="s">
        <v>399</v>
      </c>
      <c r="H37" t="s">
        <v>392</v>
      </c>
      <c r="I37" t="s">
        <v>207</v>
      </c>
      <c r="J37" t="s">
        <v>400</v>
      </c>
      <c r="K37" s="77">
        <v>5.13</v>
      </c>
      <c r="L37" t="s">
        <v>102</v>
      </c>
      <c r="M37" s="78">
        <v>5.0000000000000001E-3</v>
      </c>
      <c r="N37" s="78">
        <v>1.8200000000000001E-2</v>
      </c>
      <c r="O37" s="77">
        <v>390000</v>
      </c>
      <c r="P37" s="77">
        <v>96.48</v>
      </c>
      <c r="Q37" s="77">
        <v>0</v>
      </c>
      <c r="R37" s="77">
        <v>376.27199999999999</v>
      </c>
      <c r="S37" s="78">
        <v>5.9999999999999995E-4</v>
      </c>
      <c r="T37" s="78">
        <v>2.3199999999999998E-2</v>
      </c>
      <c r="U37" s="78">
        <v>2.0999999999999999E-3</v>
      </c>
    </row>
    <row r="38" spans="2:21">
      <c r="B38" t="s">
        <v>401</v>
      </c>
      <c r="C38" t="s">
        <v>402</v>
      </c>
      <c r="D38" t="s">
        <v>100</v>
      </c>
      <c r="E38" t="s">
        <v>123</v>
      </c>
      <c r="F38" t="s">
        <v>403</v>
      </c>
      <c r="G38" t="s">
        <v>340</v>
      </c>
      <c r="H38" t="s">
        <v>404</v>
      </c>
      <c r="I38" t="s">
        <v>150</v>
      </c>
      <c r="J38" t="s">
        <v>405</v>
      </c>
      <c r="K38" s="77">
        <v>6.08</v>
      </c>
      <c r="L38" t="s">
        <v>102</v>
      </c>
      <c r="M38" s="78">
        <v>1.3299999999999999E-2</v>
      </c>
      <c r="N38" s="78">
        <v>2.1600000000000001E-2</v>
      </c>
      <c r="O38" s="77">
        <v>218000</v>
      </c>
      <c r="P38" s="77">
        <v>100.75</v>
      </c>
      <c r="Q38" s="77">
        <v>0</v>
      </c>
      <c r="R38" s="77">
        <v>219.63499999999999</v>
      </c>
      <c r="S38" s="78">
        <v>2.0000000000000001E-4</v>
      </c>
      <c r="T38" s="78">
        <v>1.35E-2</v>
      </c>
      <c r="U38" s="78">
        <v>1.1999999999999999E-3</v>
      </c>
    </row>
    <row r="39" spans="2:21">
      <c r="B39" t="s">
        <v>406</v>
      </c>
      <c r="C39" t="s">
        <v>407</v>
      </c>
      <c r="D39" t="s">
        <v>100</v>
      </c>
      <c r="E39" t="s">
        <v>123</v>
      </c>
      <c r="F39" t="s">
        <v>403</v>
      </c>
      <c r="G39" t="s">
        <v>340</v>
      </c>
      <c r="H39" t="s">
        <v>392</v>
      </c>
      <c r="I39" t="s">
        <v>207</v>
      </c>
      <c r="J39" t="s">
        <v>408</v>
      </c>
      <c r="K39" s="77">
        <v>6.64</v>
      </c>
      <c r="L39" t="s">
        <v>102</v>
      </c>
      <c r="M39" s="78">
        <v>1.8700000000000001E-2</v>
      </c>
      <c r="N39" s="78">
        <v>2.3699999999999999E-2</v>
      </c>
      <c r="O39" s="77">
        <v>405000</v>
      </c>
      <c r="P39" s="77">
        <v>98.45</v>
      </c>
      <c r="Q39" s="77">
        <v>0</v>
      </c>
      <c r="R39" s="77">
        <v>398.72250000000003</v>
      </c>
      <c r="S39" s="78">
        <v>6.9999999999999999E-4</v>
      </c>
      <c r="T39" s="78">
        <v>2.4500000000000001E-2</v>
      </c>
      <c r="U39" s="78">
        <v>2.2000000000000001E-3</v>
      </c>
    </row>
    <row r="40" spans="2:21">
      <c r="B40" t="s">
        <v>409</v>
      </c>
      <c r="C40" t="s">
        <v>410</v>
      </c>
      <c r="D40" t="s">
        <v>100</v>
      </c>
      <c r="E40" t="s">
        <v>123</v>
      </c>
      <c r="F40" t="s">
        <v>411</v>
      </c>
      <c r="G40" t="s">
        <v>340</v>
      </c>
      <c r="H40" t="s">
        <v>404</v>
      </c>
      <c r="I40" t="s">
        <v>150</v>
      </c>
      <c r="J40" t="s">
        <v>360</v>
      </c>
      <c r="K40" s="77">
        <v>5.03</v>
      </c>
      <c r="L40" t="s">
        <v>102</v>
      </c>
      <c r="M40" s="78">
        <v>1.9599999999999999E-2</v>
      </c>
      <c r="N40" s="78">
        <v>1.4500000000000001E-2</v>
      </c>
      <c r="O40" s="77">
        <v>15291</v>
      </c>
      <c r="P40" s="77">
        <v>109.46</v>
      </c>
      <c r="Q40" s="77">
        <v>0</v>
      </c>
      <c r="R40" s="77">
        <v>16.737528600000001</v>
      </c>
      <c r="S40" s="78">
        <v>0</v>
      </c>
      <c r="T40" s="78">
        <v>1E-3</v>
      </c>
      <c r="U40" s="78">
        <v>1E-4</v>
      </c>
    </row>
    <row r="41" spans="2:21">
      <c r="B41" t="s">
        <v>412</v>
      </c>
      <c r="C41" t="s">
        <v>413</v>
      </c>
      <c r="D41" t="s">
        <v>100</v>
      </c>
      <c r="E41" t="s">
        <v>123</v>
      </c>
      <c r="F41" t="s">
        <v>414</v>
      </c>
      <c r="G41" t="s">
        <v>415</v>
      </c>
      <c r="H41" t="s">
        <v>416</v>
      </c>
      <c r="I41" t="s">
        <v>150</v>
      </c>
      <c r="J41" t="s">
        <v>387</v>
      </c>
      <c r="K41" s="77">
        <v>5.83</v>
      </c>
      <c r="L41" t="s">
        <v>102</v>
      </c>
      <c r="M41" s="78">
        <v>1E-3</v>
      </c>
      <c r="N41" s="78">
        <v>1.5599999999999999E-2</v>
      </c>
      <c r="O41" s="77">
        <v>226619.65</v>
      </c>
      <c r="P41" s="77">
        <v>96.05</v>
      </c>
      <c r="Q41" s="77">
        <v>0</v>
      </c>
      <c r="R41" s="77">
        <v>217.668173825</v>
      </c>
      <c r="S41" s="78">
        <v>1.1999999999999999E-3</v>
      </c>
      <c r="T41" s="78">
        <v>1.34E-2</v>
      </c>
      <c r="U41" s="78">
        <v>1.1999999999999999E-3</v>
      </c>
    </row>
    <row r="42" spans="2:21">
      <c r="B42" t="s">
        <v>417</v>
      </c>
      <c r="C42" t="s">
        <v>418</v>
      </c>
      <c r="D42" t="s">
        <v>100</v>
      </c>
      <c r="E42" t="s">
        <v>123</v>
      </c>
      <c r="F42" t="s">
        <v>419</v>
      </c>
      <c r="G42" t="s">
        <v>399</v>
      </c>
      <c r="H42" t="s">
        <v>420</v>
      </c>
      <c r="I42" t="s">
        <v>207</v>
      </c>
      <c r="J42" t="s">
        <v>421</v>
      </c>
      <c r="K42" s="77">
        <v>1.23</v>
      </c>
      <c r="L42" t="s">
        <v>102</v>
      </c>
      <c r="M42" s="78">
        <v>5.3499999999999999E-2</v>
      </c>
      <c r="N42" s="78">
        <v>5.8999999999999999E-3</v>
      </c>
      <c r="O42" s="77">
        <v>191193</v>
      </c>
      <c r="P42" s="77">
        <v>117.3</v>
      </c>
      <c r="Q42" s="77">
        <v>0</v>
      </c>
      <c r="R42" s="77">
        <v>224.26938899999999</v>
      </c>
      <c r="S42" s="78">
        <v>2.0000000000000001E-4</v>
      </c>
      <c r="T42" s="78">
        <v>1.38E-2</v>
      </c>
      <c r="U42" s="78">
        <v>1.1999999999999999E-3</v>
      </c>
    </row>
    <row r="43" spans="2:21">
      <c r="B43" t="s">
        <v>422</v>
      </c>
      <c r="C43" t="s">
        <v>423</v>
      </c>
      <c r="D43" t="s">
        <v>100</v>
      </c>
      <c r="E43" t="s">
        <v>123</v>
      </c>
      <c r="F43" t="s">
        <v>419</v>
      </c>
      <c r="G43" t="s">
        <v>399</v>
      </c>
      <c r="H43" t="s">
        <v>420</v>
      </c>
      <c r="I43" t="s">
        <v>207</v>
      </c>
      <c r="J43" t="s">
        <v>424</v>
      </c>
      <c r="K43" s="77">
        <v>5.12</v>
      </c>
      <c r="L43" t="s">
        <v>102</v>
      </c>
      <c r="M43" s="78">
        <v>1.2500000000000001E-2</v>
      </c>
      <c r="N43" s="78">
        <v>5.0500000000000003E-2</v>
      </c>
      <c r="O43" s="77">
        <v>474000</v>
      </c>
      <c r="P43" s="77">
        <v>85.89</v>
      </c>
      <c r="Q43" s="77">
        <v>0</v>
      </c>
      <c r="R43" s="77">
        <v>407.11860000000001</v>
      </c>
      <c r="S43" s="78">
        <v>5.0000000000000001E-4</v>
      </c>
      <c r="T43" s="78">
        <v>2.5100000000000001E-2</v>
      </c>
      <c r="U43" s="78">
        <v>2.2000000000000001E-3</v>
      </c>
    </row>
    <row r="44" spans="2:21">
      <c r="B44" t="s">
        <v>425</v>
      </c>
      <c r="C44" t="s">
        <v>426</v>
      </c>
      <c r="D44" t="s">
        <v>100</v>
      </c>
      <c r="E44" t="s">
        <v>123</v>
      </c>
      <c r="F44" t="s">
        <v>427</v>
      </c>
      <c r="G44" t="s">
        <v>340</v>
      </c>
      <c r="H44" t="s">
        <v>416</v>
      </c>
      <c r="I44" t="s">
        <v>150</v>
      </c>
      <c r="J44" t="s">
        <v>428</v>
      </c>
      <c r="K44" s="77">
        <v>7.7</v>
      </c>
      <c r="L44" t="s">
        <v>102</v>
      </c>
      <c r="M44" s="78">
        <v>3.8999999999999998E-3</v>
      </c>
      <c r="N44" s="78">
        <v>2.5399999999999999E-2</v>
      </c>
      <c r="O44" s="77">
        <v>682645</v>
      </c>
      <c r="P44" s="77">
        <v>87.13</v>
      </c>
      <c r="Q44" s="77">
        <v>0</v>
      </c>
      <c r="R44" s="77">
        <v>594.78858849999995</v>
      </c>
      <c r="S44" s="78">
        <v>2.7000000000000001E-3</v>
      </c>
      <c r="T44" s="78">
        <v>3.6600000000000001E-2</v>
      </c>
      <c r="U44" s="78">
        <v>3.3E-3</v>
      </c>
    </row>
    <row r="45" spans="2:21">
      <c r="B45" t="s">
        <v>429</v>
      </c>
      <c r="C45" t="s">
        <v>430</v>
      </c>
      <c r="D45" t="s">
        <v>100</v>
      </c>
      <c r="E45" t="s">
        <v>123</v>
      </c>
      <c r="F45" t="s">
        <v>431</v>
      </c>
      <c r="G45" t="s">
        <v>340</v>
      </c>
      <c r="H45" t="s">
        <v>420</v>
      </c>
      <c r="I45" t="s">
        <v>207</v>
      </c>
      <c r="J45" t="s">
        <v>432</v>
      </c>
      <c r="K45" s="77">
        <v>6.96</v>
      </c>
      <c r="L45" t="s">
        <v>102</v>
      </c>
      <c r="M45" s="78">
        <v>5.0000000000000001E-3</v>
      </c>
      <c r="N45" s="78">
        <v>2.46E-2</v>
      </c>
      <c r="O45" s="77">
        <v>302250</v>
      </c>
      <c r="P45" s="77">
        <v>91</v>
      </c>
      <c r="Q45" s="77">
        <v>0</v>
      </c>
      <c r="R45" s="77">
        <v>275.04750000000001</v>
      </c>
      <c r="S45" s="78">
        <v>1.6000000000000001E-3</v>
      </c>
      <c r="T45" s="78">
        <v>1.6899999999999998E-2</v>
      </c>
      <c r="U45" s="78">
        <v>1.5E-3</v>
      </c>
    </row>
    <row r="46" spans="2:21">
      <c r="B46" t="s">
        <v>433</v>
      </c>
      <c r="C46" t="s">
        <v>434</v>
      </c>
      <c r="D46" t="s">
        <v>100</v>
      </c>
      <c r="E46" t="s">
        <v>123</v>
      </c>
      <c r="F46" t="s">
        <v>435</v>
      </c>
      <c r="G46" t="s">
        <v>436</v>
      </c>
      <c r="H46" t="s">
        <v>416</v>
      </c>
      <c r="I46" t="s">
        <v>150</v>
      </c>
      <c r="J46" t="s">
        <v>387</v>
      </c>
      <c r="K46" s="77">
        <v>2.04</v>
      </c>
      <c r="L46" t="s">
        <v>102</v>
      </c>
      <c r="M46" s="78">
        <v>1.8499999999999999E-2</v>
      </c>
      <c r="N46" s="78">
        <v>9.1999999999999998E-3</v>
      </c>
      <c r="O46" s="77">
        <v>306604.32</v>
      </c>
      <c r="P46" s="77">
        <v>107.61</v>
      </c>
      <c r="Q46" s="77">
        <v>0</v>
      </c>
      <c r="R46" s="77">
        <v>329.93690875200002</v>
      </c>
      <c r="S46" s="78">
        <v>4.0000000000000002E-4</v>
      </c>
      <c r="T46" s="78">
        <v>2.0299999999999999E-2</v>
      </c>
      <c r="U46" s="78">
        <v>1.8E-3</v>
      </c>
    </row>
    <row r="47" spans="2:21">
      <c r="B47" t="s">
        <v>437</v>
      </c>
      <c r="C47" t="s">
        <v>438</v>
      </c>
      <c r="D47" t="s">
        <v>100</v>
      </c>
      <c r="E47" t="s">
        <v>123</v>
      </c>
      <c r="F47" t="s">
        <v>439</v>
      </c>
      <c r="G47" t="s">
        <v>331</v>
      </c>
      <c r="H47" t="s">
        <v>420</v>
      </c>
      <c r="I47" t="s">
        <v>207</v>
      </c>
      <c r="J47" t="s">
        <v>312</v>
      </c>
      <c r="K47" s="77">
        <v>4.34</v>
      </c>
      <c r="L47" t="s">
        <v>102</v>
      </c>
      <c r="M47" s="78">
        <v>1.23E-2</v>
      </c>
      <c r="N47" s="78">
        <v>9.7000000000000003E-3</v>
      </c>
      <c r="O47" s="77">
        <v>180910.04</v>
      </c>
      <c r="P47" s="77">
        <v>107.52</v>
      </c>
      <c r="Q47" s="77">
        <v>0</v>
      </c>
      <c r="R47" s="77">
        <v>194.51447500800001</v>
      </c>
      <c r="S47" s="78">
        <v>1E-4</v>
      </c>
      <c r="T47" s="78">
        <v>1.2E-2</v>
      </c>
      <c r="U47" s="78">
        <v>1.1000000000000001E-3</v>
      </c>
    </row>
    <row r="48" spans="2:21">
      <c r="B48" t="s">
        <v>440</v>
      </c>
      <c r="C48" t="s">
        <v>441</v>
      </c>
      <c r="D48" t="s">
        <v>100</v>
      </c>
      <c r="E48" t="s">
        <v>123</v>
      </c>
      <c r="F48" t="s">
        <v>442</v>
      </c>
      <c r="G48" t="s">
        <v>340</v>
      </c>
      <c r="H48" t="s">
        <v>416</v>
      </c>
      <c r="I48" t="s">
        <v>150</v>
      </c>
      <c r="J48" t="s">
        <v>443</v>
      </c>
      <c r="K48" s="77">
        <v>3.38</v>
      </c>
      <c r="L48" t="s">
        <v>102</v>
      </c>
      <c r="M48" s="78">
        <v>2.1499999999999998E-2</v>
      </c>
      <c r="N48" s="78">
        <v>1.32E-2</v>
      </c>
      <c r="O48" s="77">
        <v>210308.7</v>
      </c>
      <c r="P48" s="77">
        <v>110.3</v>
      </c>
      <c r="Q48" s="77">
        <v>0</v>
      </c>
      <c r="R48" s="77">
        <v>231.97049609999999</v>
      </c>
      <c r="S48" s="78">
        <v>1E-4</v>
      </c>
      <c r="T48" s="78">
        <v>1.43E-2</v>
      </c>
      <c r="U48" s="78">
        <v>1.2999999999999999E-3</v>
      </c>
    </row>
    <row r="49" spans="2:21">
      <c r="B49" t="s">
        <v>444</v>
      </c>
      <c r="C49" t="s">
        <v>445</v>
      </c>
      <c r="D49" t="s">
        <v>100</v>
      </c>
      <c r="E49" t="s">
        <v>123</v>
      </c>
      <c r="F49" t="s">
        <v>446</v>
      </c>
      <c r="G49" t="s">
        <v>399</v>
      </c>
      <c r="H49" t="s">
        <v>447</v>
      </c>
      <c r="I49" t="s">
        <v>150</v>
      </c>
      <c r="J49" t="s">
        <v>312</v>
      </c>
      <c r="K49" s="77">
        <v>1.95</v>
      </c>
      <c r="L49" t="s">
        <v>102</v>
      </c>
      <c r="M49" s="78">
        <v>4.65E-2</v>
      </c>
      <c r="N49" s="78">
        <v>3.8E-3</v>
      </c>
      <c r="O49" s="77">
        <v>126262.2</v>
      </c>
      <c r="P49" s="77">
        <v>115.15</v>
      </c>
      <c r="Q49" s="77">
        <v>48.818449999999999</v>
      </c>
      <c r="R49" s="77">
        <v>194.20937330000001</v>
      </c>
      <c r="S49" s="78">
        <v>2.9999999999999997E-4</v>
      </c>
      <c r="T49" s="78">
        <v>1.2E-2</v>
      </c>
      <c r="U49" s="78">
        <v>1.1000000000000001E-3</v>
      </c>
    </row>
    <row r="50" spans="2:21">
      <c r="B50" t="s">
        <v>448</v>
      </c>
      <c r="C50" t="s">
        <v>449</v>
      </c>
      <c r="D50" t="s">
        <v>100</v>
      </c>
      <c r="E50" t="s">
        <v>123</v>
      </c>
      <c r="F50" t="s">
        <v>446</v>
      </c>
      <c r="G50" t="s">
        <v>399</v>
      </c>
      <c r="H50" t="s">
        <v>447</v>
      </c>
      <c r="I50" t="s">
        <v>150</v>
      </c>
      <c r="J50" t="s">
        <v>450</v>
      </c>
      <c r="K50" s="77">
        <v>6.29</v>
      </c>
      <c r="L50" t="s">
        <v>102</v>
      </c>
      <c r="M50" s="78">
        <v>4.3E-3</v>
      </c>
      <c r="N50" s="78">
        <v>2.6700000000000002E-2</v>
      </c>
      <c r="O50" s="77">
        <v>611000</v>
      </c>
      <c r="P50" s="77">
        <v>89.81</v>
      </c>
      <c r="Q50" s="77">
        <v>0</v>
      </c>
      <c r="R50" s="77">
        <v>548.73910000000001</v>
      </c>
      <c r="S50" s="78">
        <v>2.3999999999999998E-3</v>
      </c>
      <c r="T50" s="78">
        <v>3.3799999999999997E-2</v>
      </c>
      <c r="U50" s="78">
        <v>3.0000000000000001E-3</v>
      </c>
    </row>
    <row r="51" spans="2:21">
      <c r="B51" t="s">
        <v>451</v>
      </c>
      <c r="C51" t="s">
        <v>452</v>
      </c>
      <c r="D51" t="s">
        <v>100</v>
      </c>
      <c r="E51" t="s">
        <v>123</v>
      </c>
      <c r="F51" t="s">
        <v>453</v>
      </c>
      <c r="G51" t="s">
        <v>399</v>
      </c>
      <c r="H51" t="s">
        <v>454</v>
      </c>
      <c r="I51" t="s">
        <v>207</v>
      </c>
      <c r="J51" t="s">
        <v>455</v>
      </c>
      <c r="K51" s="77">
        <v>5.93</v>
      </c>
      <c r="L51" t="s">
        <v>102</v>
      </c>
      <c r="M51" s="78">
        <v>7.4000000000000003E-3</v>
      </c>
      <c r="N51" s="78">
        <v>2.7900000000000001E-2</v>
      </c>
      <c r="O51" s="77">
        <v>393000</v>
      </c>
      <c r="P51" s="77">
        <v>91.89</v>
      </c>
      <c r="Q51" s="77">
        <v>0</v>
      </c>
      <c r="R51" s="77">
        <v>361.1277</v>
      </c>
      <c r="S51" s="78">
        <v>1.2999999999999999E-3</v>
      </c>
      <c r="T51" s="78">
        <v>2.2200000000000001E-2</v>
      </c>
      <c r="U51" s="78">
        <v>2E-3</v>
      </c>
    </row>
    <row r="52" spans="2:21">
      <c r="B52" t="s">
        <v>456</v>
      </c>
      <c r="C52" t="s">
        <v>457</v>
      </c>
      <c r="D52" t="s">
        <v>100</v>
      </c>
      <c r="E52" t="s">
        <v>123</v>
      </c>
      <c r="F52" t="s">
        <v>458</v>
      </c>
      <c r="G52" t="s">
        <v>399</v>
      </c>
      <c r="H52" t="s">
        <v>447</v>
      </c>
      <c r="I52" t="s">
        <v>150</v>
      </c>
      <c r="J52" t="s">
        <v>312</v>
      </c>
      <c r="K52" s="77">
        <v>0.82</v>
      </c>
      <c r="L52" t="s">
        <v>102</v>
      </c>
      <c r="M52" s="78">
        <v>3.6999999999999998E-2</v>
      </c>
      <c r="N52" s="78">
        <v>3.2000000000000002E-3</v>
      </c>
      <c r="O52" s="77">
        <v>75820.679999999993</v>
      </c>
      <c r="P52" s="77">
        <v>109.5</v>
      </c>
      <c r="Q52" s="77">
        <v>0</v>
      </c>
      <c r="R52" s="77">
        <v>83.023644599999997</v>
      </c>
      <c r="S52" s="78">
        <v>2.9999999999999997E-4</v>
      </c>
      <c r="T52" s="78">
        <v>5.1000000000000004E-3</v>
      </c>
      <c r="U52" s="78">
        <v>5.0000000000000001E-4</v>
      </c>
    </row>
    <row r="53" spans="2:21">
      <c r="B53" t="s">
        <v>459</v>
      </c>
      <c r="C53" t="s">
        <v>460</v>
      </c>
      <c r="D53" t="s">
        <v>100</v>
      </c>
      <c r="E53" t="s">
        <v>123</v>
      </c>
      <c r="F53" t="s">
        <v>461</v>
      </c>
      <c r="G53" t="s">
        <v>340</v>
      </c>
      <c r="H53" t="s">
        <v>454</v>
      </c>
      <c r="I53" t="s">
        <v>207</v>
      </c>
      <c r="J53" t="s">
        <v>462</v>
      </c>
      <c r="K53" s="77">
        <v>2.66</v>
      </c>
      <c r="L53" t="s">
        <v>102</v>
      </c>
      <c r="M53" s="78">
        <v>3.0599999999999999E-2</v>
      </c>
      <c r="N53" s="78">
        <v>8.9999999999999993E-3</v>
      </c>
      <c r="O53" s="77">
        <v>36503.46</v>
      </c>
      <c r="P53" s="77">
        <v>112.7</v>
      </c>
      <c r="Q53" s="77">
        <v>0.59509000000000001</v>
      </c>
      <c r="R53" s="77">
        <v>41.734489420000003</v>
      </c>
      <c r="S53" s="78">
        <v>1E-4</v>
      </c>
      <c r="T53" s="78">
        <v>2.5999999999999999E-3</v>
      </c>
      <c r="U53" s="78">
        <v>2.0000000000000001E-4</v>
      </c>
    </row>
    <row r="54" spans="2:21">
      <c r="B54" t="s">
        <v>463</v>
      </c>
      <c r="C54" t="s">
        <v>464</v>
      </c>
      <c r="D54" t="s">
        <v>100</v>
      </c>
      <c r="E54" t="s">
        <v>123</v>
      </c>
      <c r="F54" t="s">
        <v>465</v>
      </c>
      <c r="G54" t="s">
        <v>415</v>
      </c>
      <c r="H54" t="s">
        <v>454</v>
      </c>
      <c r="I54" t="s">
        <v>207</v>
      </c>
      <c r="J54" t="s">
        <v>466</v>
      </c>
      <c r="K54" s="77">
        <v>5.47</v>
      </c>
      <c r="L54" t="s">
        <v>102</v>
      </c>
      <c r="M54" s="78">
        <v>7.4999999999999997E-3</v>
      </c>
      <c r="N54" s="78">
        <v>2.6599999999999999E-2</v>
      </c>
      <c r="O54" s="77">
        <v>219000</v>
      </c>
      <c r="P54" s="77">
        <v>93.03</v>
      </c>
      <c r="Q54" s="77">
        <v>0</v>
      </c>
      <c r="R54" s="77">
        <v>203.73570000000001</v>
      </c>
      <c r="S54" s="78">
        <v>2.9999999999999997E-4</v>
      </c>
      <c r="T54" s="78">
        <v>1.2500000000000001E-2</v>
      </c>
      <c r="U54" s="78">
        <v>1.1000000000000001E-3</v>
      </c>
    </row>
    <row r="55" spans="2:21">
      <c r="B55" t="s">
        <v>467</v>
      </c>
      <c r="C55" t="s">
        <v>468</v>
      </c>
      <c r="D55" t="s">
        <v>100</v>
      </c>
      <c r="E55" t="s">
        <v>123</v>
      </c>
      <c r="F55" t="s">
        <v>469</v>
      </c>
      <c r="G55" t="s">
        <v>415</v>
      </c>
      <c r="H55" t="s">
        <v>454</v>
      </c>
      <c r="I55" t="s">
        <v>207</v>
      </c>
      <c r="J55" t="s">
        <v>364</v>
      </c>
      <c r="K55" s="77">
        <v>5.45</v>
      </c>
      <c r="L55" t="s">
        <v>102</v>
      </c>
      <c r="M55" s="78">
        <v>3.2500000000000001E-2</v>
      </c>
      <c r="N55" s="78">
        <v>2.46E-2</v>
      </c>
      <c r="O55" s="77">
        <v>343000</v>
      </c>
      <c r="P55" s="77">
        <v>111.59</v>
      </c>
      <c r="Q55" s="77">
        <v>0</v>
      </c>
      <c r="R55" s="77">
        <v>382.75369999999998</v>
      </c>
      <c r="S55" s="78">
        <v>8.0000000000000004E-4</v>
      </c>
      <c r="T55" s="78">
        <v>2.3599999999999999E-2</v>
      </c>
      <c r="U55" s="78">
        <v>2.0999999999999999E-3</v>
      </c>
    </row>
    <row r="56" spans="2:21">
      <c r="B56" t="s">
        <v>470</v>
      </c>
      <c r="C56" t="s">
        <v>471</v>
      </c>
      <c r="D56" t="s">
        <v>100</v>
      </c>
      <c r="E56" t="s">
        <v>123</v>
      </c>
      <c r="F56" t="s">
        <v>472</v>
      </c>
      <c r="G56" t="s">
        <v>331</v>
      </c>
      <c r="H56" t="s">
        <v>473</v>
      </c>
      <c r="I56" t="s">
        <v>150</v>
      </c>
      <c r="J56" t="s">
        <v>474</v>
      </c>
      <c r="K56" s="77">
        <v>4.9400000000000004</v>
      </c>
      <c r="L56" t="s">
        <v>102</v>
      </c>
      <c r="M56" s="78">
        <v>1.7999999999999999E-2</v>
      </c>
      <c r="N56" s="78">
        <v>1.5900000000000001E-2</v>
      </c>
      <c r="O56" s="77">
        <v>442680</v>
      </c>
      <c r="P56" s="77">
        <v>107.5</v>
      </c>
      <c r="Q56" s="77">
        <v>0</v>
      </c>
      <c r="R56" s="77">
        <v>475.88099999999997</v>
      </c>
      <c r="S56" s="78">
        <v>4.0000000000000002E-4</v>
      </c>
      <c r="T56" s="78">
        <v>2.93E-2</v>
      </c>
      <c r="U56" s="78">
        <v>2.5999999999999999E-3</v>
      </c>
    </row>
    <row r="57" spans="2:21">
      <c r="B57" t="s">
        <v>475</v>
      </c>
      <c r="C57" t="s">
        <v>476</v>
      </c>
      <c r="D57" t="s">
        <v>100</v>
      </c>
      <c r="E57" t="s">
        <v>123</v>
      </c>
      <c r="F57" t="s">
        <v>477</v>
      </c>
      <c r="G57" t="s">
        <v>340</v>
      </c>
      <c r="H57" t="s">
        <v>478</v>
      </c>
      <c r="I57" t="s">
        <v>207</v>
      </c>
      <c r="J57" t="s">
        <v>479</v>
      </c>
      <c r="K57" s="77">
        <v>3.99</v>
      </c>
      <c r="L57" t="s">
        <v>102</v>
      </c>
      <c r="M57" s="78">
        <v>3.3000000000000002E-2</v>
      </c>
      <c r="N57" s="78">
        <v>1.9800000000000002E-2</v>
      </c>
      <c r="O57" s="77">
        <v>208000</v>
      </c>
      <c r="P57" s="77">
        <v>111</v>
      </c>
      <c r="Q57" s="77">
        <v>0</v>
      </c>
      <c r="R57" s="77">
        <v>230.88</v>
      </c>
      <c r="S57" s="78">
        <v>4.0000000000000002E-4</v>
      </c>
      <c r="T57" s="78">
        <v>1.4200000000000001E-2</v>
      </c>
      <c r="U57" s="78">
        <v>1.2999999999999999E-3</v>
      </c>
    </row>
    <row r="58" spans="2:21">
      <c r="B58" s="79" t="s">
        <v>259</v>
      </c>
      <c r="C58" s="16"/>
      <c r="D58" s="16"/>
      <c r="E58" s="16"/>
      <c r="F58" s="16"/>
      <c r="K58" s="81">
        <v>3.2</v>
      </c>
      <c r="N58" s="80">
        <v>4.3700000000000003E-2</v>
      </c>
      <c r="O58" s="81">
        <v>3624358.81</v>
      </c>
      <c r="Q58" s="81">
        <v>0.21537000000000001</v>
      </c>
      <c r="R58" s="81">
        <v>3528.9320508380001</v>
      </c>
      <c r="T58" s="80">
        <v>0.21729999999999999</v>
      </c>
      <c r="U58" s="80">
        <v>1.9300000000000001E-2</v>
      </c>
    </row>
    <row r="59" spans="2:21">
      <c r="B59" t="s">
        <v>480</v>
      </c>
      <c r="C59" t="s">
        <v>481</v>
      </c>
      <c r="D59" t="s">
        <v>100</v>
      </c>
      <c r="E59" t="s">
        <v>123</v>
      </c>
      <c r="F59" t="s">
        <v>339</v>
      </c>
      <c r="G59" t="s">
        <v>340</v>
      </c>
      <c r="H59" t="s">
        <v>332</v>
      </c>
      <c r="I59" t="s">
        <v>150</v>
      </c>
      <c r="J59" t="s">
        <v>371</v>
      </c>
      <c r="K59" s="77">
        <v>1.48</v>
      </c>
      <c r="L59" t="s">
        <v>102</v>
      </c>
      <c r="M59" s="78">
        <v>1.6299999999999999E-2</v>
      </c>
      <c r="N59" s="78">
        <v>2.2499999999999999E-2</v>
      </c>
      <c r="O59" s="77">
        <v>182430.75</v>
      </c>
      <c r="P59" s="77">
        <v>99.09</v>
      </c>
      <c r="Q59" s="77">
        <v>0</v>
      </c>
      <c r="R59" s="77">
        <v>180.77063017500001</v>
      </c>
      <c r="S59" s="78">
        <v>5.9999999999999995E-4</v>
      </c>
      <c r="T59" s="78">
        <v>1.11E-2</v>
      </c>
      <c r="U59" s="78">
        <v>1E-3</v>
      </c>
    </row>
    <row r="60" spans="2:21">
      <c r="B60" t="s">
        <v>482</v>
      </c>
      <c r="C60" t="s">
        <v>483</v>
      </c>
      <c r="D60" t="s">
        <v>100</v>
      </c>
      <c r="E60" t="s">
        <v>123</v>
      </c>
      <c r="F60" t="s">
        <v>484</v>
      </c>
      <c r="G60" t="s">
        <v>485</v>
      </c>
      <c r="H60" t="s">
        <v>344</v>
      </c>
      <c r="I60" t="s">
        <v>207</v>
      </c>
      <c r="J60" t="s">
        <v>486</v>
      </c>
      <c r="K60" s="77">
        <v>3.21</v>
      </c>
      <c r="L60" t="s">
        <v>102</v>
      </c>
      <c r="M60" s="78">
        <v>2.6100000000000002E-2</v>
      </c>
      <c r="N60" s="78">
        <v>2.7699999999999999E-2</v>
      </c>
      <c r="O60" s="77">
        <v>250687.67</v>
      </c>
      <c r="P60" s="77">
        <v>99.56</v>
      </c>
      <c r="Q60" s="77">
        <v>0</v>
      </c>
      <c r="R60" s="77">
        <v>249.584644252</v>
      </c>
      <c r="S60" s="78">
        <v>5.0000000000000001E-4</v>
      </c>
      <c r="T60" s="78">
        <v>1.54E-2</v>
      </c>
      <c r="U60" s="78">
        <v>1.4E-3</v>
      </c>
    </row>
    <row r="61" spans="2:21">
      <c r="B61" t="s">
        <v>487</v>
      </c>
      <c r="C61" t="s">
        <v>488</v>
      </c>
      <c r="D61" t="s">
        <v>100</v>
      </c>
      <c r="E61" t="s">
        <v>123</v>
      </c>
      <c r="F61" t="s">
        <v>489</v>
      </c>
      <c r="G61" t="s">
        <v>490</v>
      </c>
      <c r="H61" t="s">
        <v>491</v>
      </c>
      <c r="I61" t="s">
        <v>150</v>
      </c>
      <c r="J61" t="s">
        <v>492</v>
      </c>
      <c r="K61" s="77">
        <v>1.1599999999999999</v>
      </c>
      <c r="L61" t="s">
        <v>102</v>
      </c>
      <c r="M61" s="78">
        <v>1.49E-2</v>
      </c>
      <c r="N61" s="78">
        <v>2.4E-2</v>
      </c>
      <c r="O61" s="77">
        <v>742.31</v>
      </c>
      <c r="P61" s="77">
        <v>99.1</v>
      </c>
      <c r="Q61" s="77">
        <v>0</v>
      </c>
      <c r="R61" s="77">
        <v>0.73562921000000003</v>
      </c>
      <c r="S61" s="78">
        <v>0</v>
      </c>
      <c r="T61" s="78">
        <v>0</v>
      </c>
      <c r="U61" s="78">
        <v>0</v>
      </c>
    </row>
    <row r="62" spans="2:21">
      <c r="B62" t="s">
        <v>493</v>
      </c>
      <c r="C62" t="s">
        <v>494</v>
      </c>
      <c r="D62" t="s">
        <v>100</v>
      </c>
      <c r="E62" t="s">
        <v>123</v>
      </c>
      <c r="F62" t="s">
        <v>495</v>
      </c>
      <c r="G62" t="s">
        <v>391</v>
      </c>
      <c r="H62" t="s">
        <v>359</v>
      </c>
      <c r="I62" t="s">
        <v>207</v>
      </c>
      <c r="J62" t="s">
        <v>382</v>
      </c>
      <c r="K62" s="77">
        <v>1.23</v>
      </c>
      <c r="L62" t="s">
        <v>102</v>
      </c>
      <c r="M62" s="78">
        <v>2.4500000000000001E-2</v>
      </c>
      <c r="N62" s="78">
        <v>2.1299999999999999E-2</v>
      </c>
      <c r="O62" s="77">
        <v>76439.5</v>
      </c>
      <c r="P62" s="77">
        <v>101.01</v>
      </c>
      <c r="Q62" s="77">
        <v>0</v>
      </c>
      <c r="R62" s="77">
        <v>77.211538950000005</v>
      </c>
      <c r="S62" s="78">
        <v>1E-4</v>
      </c>
      <c r="T62" s="78">
        <v>4.7999999999999996E-3</v>
      </c>
      <c r="U62" s="78">
        <v>4.0000000000000002E-4</v>
      </c>
    </row>
    <row r="63" spans="2:21">
      <c r="B63" t="s">
        <v>496</v>
      </c>
      <c r="C63" t="s">
        <v>497</v>
      </c>
      <c r="D63" t="s">
        <v>100</v>
      </c>
      <c r="E63" t="s">
        <v>123</v>
      </c>
      <c r="F63" t="s">
        <v>498</v>
      </c>
      <c r="G63" t="s">
        <v>399</v>
      </c>
      <c r="H63" t="s">
        <v>491</v>
      </c>
      <c r="I63" t="s">
        <v>150</v>
      </c>
      <c r="J63" t="s">
        <v>462</v>
      </c>
      <c r="K63" s="77">
        <v>5.47</v>
      </c>
      <c r="L63" t="s">
        <v>102</v>
      </c>
      <c r="M63" s="78">
        <v>3.6900000000000002E-2</v>
      </c>
      <c r="N63" s="78">
        <v>3.9899999999999998E-2</v>
      </c>
      <c r="O63" s="77">
        <v>31150.560000000001</v>
      </c>
      <c r="P63" s="77">
        <v>100.1</v>
      </c>
      <c r="Q63" s="77">
        <v>0</v>
      </c>
      <c r="R63" s="77">
        <v>31.181710559999999</v>
      </c>
      <c r="S63" s="78">
        <v>1E-4</v>
      </c>
      <c r="T63" s="78">
        <v>1.9E-3</v>
      </c>
      <c r="U63" s="78">
        <v>2.0000000000000001E-4</v>
      </c>
    </row>
    <row r="64" spans="2:21">
      <c r="B64" t="s">
        <v>499</v>
      </c>
      <c r="C64" t="s">
        <v>500</v>
      </c>
      <c r="D64" t="s">
        <v>100</v>
      </c>
      <c r="E64" t="s">
        <v>123</v>
      </c>
      <c r="F64" t="s">
        <v>501</v>
      </c>
      <c r="G64" t="s">
        <v>132</v>
      </c>
      <c r="H64" t="s">
        <v>392</v>
      </c>
      <c r="I64" t="s">
        <v>207</v>
      </c>
      <c r="J64" t="s">
        <v>502</v>
      </c>
      <c r="K64" s="77">
        <v>2.14</v>
      </c>
      <c r="L64" t="s">
        <v>102</v>
      </c>
      <c r="M64" s="78">
        <v>3.6499999999999998E-2</v>
      </c>
      <c r="N64" s="78">
        <v>2.7900000000000001E-2</v>
      </c>
      <c r="O64" s="77">
        <v>869.71</v>
      </c>
      <c r="P64" s="77">
        <v>102.15</v>
      </c>
      <c r="Q64" s="77">
        <v>0</v>
      </c>
      <c r="R64" s="77">
        <v>0.88840876499999999</v>
      </c>
      <c r="S64" s="78">
        <v>0</v>
      </c>
      <c r="T64" s="78">
        <v>1E-4</v>
      </c>
      <c r="U64" s="78">
        <v>0</v>
      </c>
    </row>
    <row r="65" spans="2:21">
      <c r="B65" t="s">
        <v>503</v>
      </c>
      <c r="C65" t="s">
        <v>504</v>
      </c>
      <c r="D65" t="s">
        <v>100</v>
      </c>
      <c r="E65" t="s">
        <v>123</v>
      </c>
      <c r="F65" t="s">
        <v>505</v>
      </c>
      <c r="G65" t="s">
        <v>506</v>
      </c>
      <c r="H65" t="s">
        <v>392</v>
      </c>
      <c r="I65" t="s">
        <v>207</v>
      </c>
      <c r="J65" t="s">
        <v>507</v>
      </c>
      <c r="K65" s="77">
        <v>2</v>
      </c>
      <c r="L65" t="s">
        <v>102</v>
      </c>
      <c r="M65" s="78">
        <v>3.9199999999999999E-2</v>
      </c>
      <c r="N65" s="78">
        <v>2.41E-2</v>
      </c>
      <c r="O65" s="77">
        <v>57633</v>
      </c>
      <c r="P65" s="77">
        <v>104.7</v>
      </c>
      <c r="Q65" s="77">
        <v>0</v>
      </c>
      <c r="R65" s="77">
        <v>60.341751000000002</v>
      </c>
      <c r="S65" s="78">
        <v>1E-4</v>
      </c>
      <c r="T65" s="78">
        <v>3.7000000000000002E-3</v>
      </c>
      <c r="U65" s="78">
        <v>2.9999999999999997E-4</v>
      </c>
    </row>
    <row r="66" spans="2:21">
      <c r="B66" t="s">
        <v>508</v>
      </c>
      <c r="C66" t="s">
        <v>509</v>
      </c>
      <c r="D66" t="s">
        <v>100</v>
      </c>
      <c r="E66" t="s">
        <v>123</v>
      </c>
      <c r="F66" t="s">
        <v>510</v>
      </c>
      <c r="G66" t="s">
        <v>415</v>
      </c>
      <c r="H66" t="s">
        <v>416</v>
      </c>
      <c r="I66" t="s">
        <v>150</v>
      </c>
      <c r="J66" t="s">
        <v>511</v>
      </c>
      <c r="K66" s="77">
        <v>1.99</v>
      </c>
      <c r="L66" t="s">
        <v>102</v>
      </c>
      <c r="M66" s="78">
        <v>4.1700000000000001E-2</v>
      </c>
      <c r="N66" s="78">
        <v>3.5099999999999999E-2</v>
      </c>
      <c r="O66" s="77">
        <v>45248</v>
      </c>
      <c r="P66" s="77">
        <v>101.35</v>
      </c>
      <c r="Q66" s="77">
        <v>0</v>
      </c>
      <c r="R66" s="77">
        <v>45.858848000000002</v>
      </c>
      <c r="S66" s="78">
        <v>2.0000000000000001E-4</v>
      </c>
      <c r="T66" s="78">
        <v>2.8E-3</v>
      </c>
      <c r="U66" s="78">
        <v>2.9999999999999997E-4</v>
      </c>
    </row>
    <row r="67" spans="2:21">
      <c r="B67" t="s">
        <v>512</v>
      </c>
      <c r="C67" t="s">
        <v>513</v>
      </c>
      <c r="D67" t="s">
        <v>100</v>
      </c>
      <c r="E67" t="s">
        <v>123</v>
      </c>
      <c r="F67" t="s">
        <v>510</v>
      </c>
      <c r="G67" t="s">
        <v>415</v>
      </c>
      <c r="H67" t="s">
        <v>416</v>
      </c>
      <c r="I67" t="s">
        <v>150</v>
      </c>
      <c r="J67" t="s">
        <v>514</v>
      </c>
      <c r="K67" s="77">
        <v>3.88</v>
      </c>
      <c r="L67" t="s">
        <v>102</v>
      </c>
      <c r="M67" s="78">
        <v>2.58E-2</v>
      </c>
      <c r="N67" s="78">
        <v>3.8399999999999997E-2</v>
      </c>
      <c r="O67" s="77">
        <v>146438.24</v>
      </c>
      <c r="P67" s="77">
        <v>95.39</v>
      </c>
      <c r="Q67" s="77">
        <v>0</v>
      </c>
      <c r="R67" s="77">
        <v>139.687437136</v>
      </c>
      <c r="S67" s="78">
        <v>5.0000000000000001E-4</v>
      </c>
      <c r="T67" s="78">
        <v>8.6E-3</v>
      </c>
      <c r="U67" s="78">
        <v>8.0000000000000004E-4</v>
      </c>
    </row>
    <row r="68" spans="2:21">
      <c r="B68" t="s">
        <v>515</v>
      </c>
      <c r="C68" t="s">
        <v>516</v>
      </c>
      <c r="D68" t="s">
        <v>100</v>
      </c>
      <c r="E68" t="s">
        <v>123</v>
      </c>
      <c r="F68" t="s">
        <v>517</v>
      </c>
      <c r="G68" t="s">
        <v>399</v>
      </c>
      <c r="H68" t="s">
        <v>420</v>
      </c>
      <c r="I68" t="s">
        <v>207</v>
      </c>
      <c r="J68" t="s">
        <v>239</v>
      </c>
      <c r="K68" s="77">
        <v>3.1</v>
      </c>
      <c r="L68" t="s">
        <v>102</v>
      </c>
      <c r="M68" s="78">
        <v>5.7000000000000002E-2</v>
      </c>
      <c r="N68" s="78">
        <v>6.13E-2</v>
      </c>
      <c r="O68" s="77">
        <v>361000</v>
      </c>
      <c r="P68" s="77">
        <v>101.3</v>
      </c>
      <c r="Q68" s="77">
        <v>0</v>
      </c>
      <c r="R68" s="77">
        <v>365.69299999999998</v>
      </c>
      <c r="S68" s="78">
        <v>1.6999999999999999E-3</v>
      </c>
      <c r="T68" s="78">
        <v>2.2499999999999999E-2</v>
      </c>
      <c r="U68" s="78">
        <v>2E-3</v>
      </c>
    </row>
    <row r="69" spans="2:21">
      <c r="B69" t="s">
        <v>518</v>
      </c>
      <c r="C69" t="s">
        <v>519</v>
      </c>
      <c r="D69" t="s">
        <v>100</v>
      </c>
      <c r="E69" t="s">
        <v>123</v>
      </c>
      <c r="F69" t="s">
        <v>520</v>
      </c>
      <c r="G69" t="s">
        <v>132</v>
      </c>
      <c r="H69" t="s">
        <v>420</v>
      </c>
      <c r="I69" t="s">
        <v>207</v>
      </c>
      <c r="J69" t="s">
        <v>462</v>
      </c>
      <c r="K69" s="77">
        <v>1.47</v>
      </c>
      <c r="L69" t="s">
        <v>102</v>
      </c>
      <c r="M69" s="78">
        <v>2.1600000000000001E-2</v>
      </c>
      <c r="N69" s="78">
        <v>2.2700000000000001E-2</v>
      </c>
      <c r="O69" s="77">
        <v>3098.85</v>
      </c>
      <c r="P69" s="77">
        <v>99.88</v>
      </c>
      <c r="Q69" s="77">
        <v>0</v>
      </c>
      <c r="R69" s="77">
        <v>3.0951313800000002</v>
      </c>
      <c r="S69" s="78">
        <v>0</v>
      </c>
      <c r="T69" s="78">
        <v>2.0000000000000001E-4</v>
      </c>
      <c r="U69" s="78">
        <v>0</v>
      </c>
    </row>
    <row r="70" spans="2:21">
      <c r="B70" t="s">
        <v>521</v>
      </c>
      <c r="C70" t="s">
        <v>522</v>
      </c>
      <c r="D70" t="s">
        <v>100</v>
      </c>
      <c r="E70" t="s">
        <v>123</v>
      </c>
      <c r="F70" t="s">
        <v>523</v>
      </c>
      <c r="G70" t="s">
        <v>524</v>
      </c>
      <c r="H70" t="s">
        <v>420</v>
      </c>
      <c r="I70" t="s">
        <v>207</v>
      </c>
      <c r="J70" t="s">
        <v>525</v>
      </c>
      <c r="K70" s="77">
        <v>6.69</v>
      </c>
      <c r="L70" t="s">
        <v>102</v>
      </c>
      <c r="M70" s="78">
        <v>2.3400000000000001E-2</v>
      </c>
      <c r="N70" s="78">
        <v>4.2299999999999997E-2</v>
      </c>
      <c r="O70" s="77">
        <v>39636</v>
      </c>
      <c r="P70" s="77">
        <v>88.41</v>
      </c>
      <c r="Q70" s="77">
        <v>0</v>
      </c>
      <c r="R70" s="77">
        <v>35.042187599999998</v>
      </c>
      <c r="S70" s="78">
        <v>1E-4</v>
      </c>
      <c r="T70" s="78">
        <v>2.2000000000000001E-3</v>
      </c>
      <c r="U70" s="78">
        <v>2.0000000000000001E-4</v>
      </c>
    </row>
    <row r="71" spans="2:21">
      <c r="B71" t="s">
        <v>526</v>
      </c>
      <c r="C71" t="s">
        <v>527</v>
      </c>
      <c r="D71" t="s">
        <v>100</v>
      </c>
      <c r="E71" t="s">
        <v>123</v>
      </c>
      <c r="F71" t="s">
        <v>414</v>
      </c>
      <c r="G71" t="s">
        <v>415</v>
      </c>
      <c r="H71" t="s">
        <v>447</v>
      </c>
      <c r="I71" t="s">
        <v>150</v>
      </c>
      <c r="J71" t="s">
        <v>528</v>
      </c>
      <c r="K71" s="77">
        <v>2.6</v>
      </c>
      <c r="L71" t="s">
        <v>102</v>
      </c>
      <c r="M71" s="78">
        <v>2.9499999999999998E-2</v>
      </c>
      <c r="N71" s="78">
        <v>3.7600000000000001E-2</v>
      </c>
      <c r="O71" s="77">
        <v>14425.2</v>
      </c>
      <c r="P71" s="77">
        <v>98.04</v>
      </c>
      <c r="Q71" s="77">
        <v>0</v>
      </c>
      <c r="R71" s="77">
        <v>14.14246608</v>
      </c>
      <c r="S71" s="78">
        <v>1E-4</v>
      </c>
      <c r="T71" s="78">
        <v>8.9999999999999998E-4</v>
      </c>
      <c r="U71" s="78">
        <v>1E-4</v>
      </c>
    </row>
    <row r="72" spans="2:21">
      <c r="B72" t="s">
        <v>529</v>
      </c>
      <c r="C72" t="s">
        <v>530</v>
      </c>
      <c r="D72" t="s">
        <v>100</v>
      </c>
      <c r="E72" t="s">
        <v>123</v>
      </c>
      <c r="F72" t="s">
        <v>531</v>
      </c>
      <c r="G72" t="s">
        <v>316</v>
      </c>
      <c r="H72" t="s">
        <v>454</v>
      </c>
      <c r="I72" t="s">
        <v>207</v>
      </c>
      <c r="J72" t="s">
        <v>532</v>
      </c>
      <c r="K72" s="77">
        <v>0.34</v>
      </c>
      <c r="L72" t="s">
        <v>102</v>
      </c>
      <c r="M72" s="78">
        <v>3.6999999999999998E-2</v>
      </c>
      <c r="N72" s="78">
        <v>3.1099999999999999E-2</v>
      </c>
      <c r="O72" s="77">
        <v>127737</v>
      </c>
      <c r="P72" s="77">
        <v>100.77</v>
      </c>
      <c r="Q72" s="77">
        <v>0</v>
      </c>
      <c r="R72" s="77">
        <v>128.7205749</v>
      </c>
      <c r="S72" s="78">
        <v>1.9E-3</v>
      </c>
      <c r="T72" s="78">
        <v>7.9000000000000008E-3</v>
      </c>
      <c r="U72" s="78">
        <v>6.9999999999999999E-4</v>
      </c>
    </row>
    <row r="73" spans="2:21">
      <c r="B73" t="s">
        <v>533</v>
      </c>
      <c r="C73" t="s">
        <v>534</v>
      </c>
      <c r="D73" t="s">
        <v>100</v>
      </c>
      <c r="E73" t="s">
        <v>123</v>
      </c>
      <c r="F73" t="s">
        <v>535</v>
      </c>
      <c r="G73" t="s">
        <v>536</v>
      </c>
      <c r="H73" t="s">
        <v>454</v>
      </c>
      <c r="I73" t="s">
        <v>207</v>
      </c>
      <c r="J73" t="s">
        <v>537</v>
      </c>
      <c r="K73" s="77">
        <v>2.87</v>
      </c>
      <c r="L73" t="s">
        <v>102</v>
      </c>
      <c r="M73" s="78">
        <v>3.9E-2</v>
      </c>
      <c r="N73" s="78">
        <v>3.7699999999999997E-2</v>
      </c>
      <c r="O73" s="77">
        <v>74508</v>
      </c>
      <c r="P73" s="77">
        <v>101.43</v>
      </c>
      <c r="Q73" s="77">
        <v>0</v>
      </c>
      <c r="R73" s="77">
        <v>75.573464400000006</v>
      </c>
      <c r="S73" s="78">
        <v>1E-4</v>
      </c>
      <c r="T73" s="78">
        <v>4.7000000000000002E-3</v>
      </c>
      <c r="U73" s="78">
        <v>4.0000000000000002E-4</v>
      </c>
    </row>
    <row r="74" spans="2:21">
      <c r="B74" t="s">
        <v>538</v>
      </c>
      <c r="C74" t="s">
        <v>539</v>
      </c>
      <c r="D74" t="s">
        <v>100</v>
      </c>
      <c r="E74" t="s">
        <v>123</v>
      </c>
      <c r="F74" t="s">
        <v>540</v>
      </c>
      <c r="G74" t="s">
        <v>541</v>
      </c>
      <c r="H74" t="s">
        <v>447</v>
      </c>
      <c r="I74" t="s">
        <v>150</v>
      </c>
      <c r="J74" t="s">
        <v>239</v>
      </c>
      <c r="K74" s="77">
        <v>5.82</v>
      </c>
      <c r="L74" t="s">
        <v>123</v>
      </c>
      <c r="M74" s="78">
        <v>1.4999999999999999E-2</v>
      </c>
      <c r="N74" s="78">
        <v>4.7199999999999999E-2</v>
      </c>
      <c r="O74" s="77">
        <v>217000</v>
      </c>
      <c r="P74" s="77">
        <v>83.7</v>
      </c>
      <c r="Q74" s="77">
        <v>0</v>
      </c>
      <c r="R74" s="77">
        <v>181.62899999999999</v>
      </c>
      <c r="S74" s="78">
        <v>5.9999999999999995E-4</v>
      </c>
      <c r="T74" s="78">
        <v>1.12E-2</v>
      </c>
      <c r="U74" s="78">
        <v>1E-3</v>
      </c>
    </row>
    <row r="75" spans="2:21">
      <c r="B75" t="s">
        <v>542</v>
      </c>
      <c r="C75" t="s">
        <v>543</v>
      </c>
      <c r="D75" t="s">
        <v>100</v>
      </c>
      <c r="E75" t="s">
        <v>123</v>
      </c>
      <c r="F75" t="s">
        <v>544</v>
      </c>
      <c r="G75" t="s">
        <v>541</v>
      </c>
      <c r="H75" t="s">
        <v>454</v>
      </c>
      <c r="I75" t="s">
        <v>207</v>
      </c>
      <c r="J75" t="s">
        <v>545</v>
      </c>
      <c r="K75" s="77">
        <v>3.74</v>
      </c>
      <c r="L75" t="s">
        <v>102</v>
      </c>
      <c r="M75" s="78">
        <v>2.0500000000000001E-2</v>
      </c>
      <c r="N75" s="78">
        <v>4.1300000000000003E-2</v>
      </c>
      <c r="O75" s="77">
        <v>70513.17</v>
      </c>
      <c r="P75" s="77">
        <v>93.42</v>
      </c>
      <c r="Q75" s="77">
        <v>0</v>
      </c>
      <c r="R75" s="77">
        <v>65.873403413999995</v>
      </c>
      <c r="S75" s="78">
        <v>1E-4</v>
      </c>
      <c r="T75" s="78">
        <v>4.1000000000000003E-3</v>
      </c>
      <c r="U75" s="78">
        <v>4.0000000000000002E-4</v>
      </c>
    </row>
    <row r="76" spans="2:21">
      <c r="B76" t="s">
        <v>546</v>
      </c>
      <c r="C76" t="s">
        <v>547</v>
      </c>
      <c r="D76" t="s">
        <v>100</v>
      </c>
      <c r="E76" t="s">
        <v>123</v>
      </c>
      <c r="F76" t="s">
        <v>458</v>
      </c>
      <c r="G76" t="s">
        <v>399</v>
      </c>
      <c r="H76" t="s">
        <v>447</v>
      </c>
      <c r="I76" t="s">
        <v>150</v>
      </c>
      <c r="J76" t="s">
        <v>548</v>
      </c>
      <c r="K76" s="77">
        <v>4.3499999999999996</v>
      </c>
      <c r="L76" t="s">
        <v>102</v>
      </c>
      <c r="M76" s="78">
        <v>2.3E-2</v>
      </c>
      <c r="N76" s="78">
        <v>4.1799999999999997E-2</v>
      </c>
      <c r="O76" s="77">
        <v>427770</v>
      </c>
      <c r="P76" s="77">
        <v>93.02</v>
      </c>
      <c r="Q76" s="77">
        <v>0</v>
      </c>
      <c r="R76" s="77">
        <v>397.911654</v>
      </c>
      <c r="S76" s="78">
        <v>6.9999999999999999E-4</v>
      </c>
      <c r="T76" s="78">
        <v>2.4500000000000001E-2</v>
      </c>
      <c r="U76" s="78">
        <v>2.2000000000000001E-3</v>
      </c>
    </row>
    <row r="77" spans="2:21">
      <c r="B77" t="s">
        <v>549</v>
      </c>
      <c r="C77" t="s">
        <v>550</v>
      </c>
      <c r="D77" t="s">
        <v>100</v>
      </c>
      <c r="E77" t="s">
        <v>123</v>
      </c>
      <c r="F77" t="s">
        <v>551</v>
      </c>
      <c r="G77" t="s">
        <v>415</v>
      </c>
      <c r="H77" t="s">
        <v>454</v>
      </c>
      <c r="I77" t="s">
        <v>207</v>
      </c>
      <c r="J77" t="s">
        <v>552</v>
      </c>
      <c r="K77" s="77">
        <v>1.59</v>
      </c>
      <c r="L77" t="s">
        <v>102</v>
      </c>
      <c r="M77" s="78">
        <v>3.4200000000000001E-2</v>
      </c>
      <c r="N77" s="78">
        <v>3.2800000000000003E-2</v>
      </c>
      <c r="O77" s="77">
        <v>69300</v>
      </c>
      <c r="P77" s="77">
        <v>101.66</v>
      </c>
      <c r="Q77" s="77">
        <v>0</v>
      </c>
      <c r="R77" s="77">
        <v>70.450379999999996</v>
      </c>
      <c r="S77" s="78">
        <v>2.0000000000000001E-4</v>
      </c>
      <c r="T77" s="78">
        <v>4.3E-3</v>
      </c>
      <c r="U77" s="78">
        <v>4.0000000000000002E-4</v>
      </c>
    </row>
    <row r="78" spans="2:21">
      <c r="B78" t="s">
        <v>553</v>
      </c>
      <c r="C78" t="s">
        <v>554</v>
      </c>
      <c r="D78" t="s">
        <v>100</v>
      </c>
      <c r="E78" t="s">
        <v>123</v>
      </c>
      <c r="F78" t="s">
        <v>465</v>
      </c>
      <c r="G78" t="s">
        <v>415</v>
      </c>
      <c r="H78" t="s">
        <v>454</v>
      </c>
      <c r="I78" t="s">
        <v>207</v>
      </c>
      <c r="J78" t="s">
        <v>511</v>
      </c>
      <c r="K78" s="77">
        <v>1.8</v>
      </c>
      <c r="L78" t="s">
        <v>102</v>
      </c>
      <c r="M78" s="78">
        <v>4.2000000000000003E-2</v>
      </c>
      <c r="N78" s="78">
        <v>3.0200000000000001E-2</v>
      </c>
      <c r="O78" s="77">
        <v>4774</v>
      </c>
      <c r="P78" s="77">
        <v>102.72</v>
      </c>
      <c r="Q78" s="77">
        <v>0</v>
      </c>
      <c r="R78" s="77">
        <v>4.9038528000000001</v>
      </c>
      <c r="S78" s="78">
        <v>0</v>
      </c>
      <c r="T78" s="78">
        <v>2.9999999999999997E-4</v>
      </c>
      <c r="U78" s="78">
        <v>0</v>
      </c>
    </row>
    <row r="79" spans="2:21">
      <c r="B79" t="s">
        <v>555</v>
      </c>
      <c r="C79" t="s">
        <v>556</v>
      </c>
      <c r="D79" t="s">
        <v>100</v>
      </c>
      <c r="E79" t="s">
        <v>123</v>
      </c>
      <c r="F79" t="s">
        <v>557</v>
      </c>
      <c r="G79" t="s">
        <v>331</v>
      </c>
      <c r="H79" t="s">
        <v>454</v>
      </c>
      <c r="I79" t="s">
        <v>207</v>
      </c>
      <c r="J79" t="s">
        <v>511</v>
      </c>
      <c r="K79" s="77">
        <v>3.94</v>
      </c>
      <c r="L79" t="s">
        <v>102</v>
      </c>
      <c r="M79" s="78">
        <v>2.7E-2</v>
      </c>
      <c r="N79" s="78">
        <v>4.1700000000000001E-2</v>
      </c>
      <c r="O79" s="77">
        <v>62973</v>
      </c>
      <c r="P79" s="77">
        <v>95.25</v>
      </c>
      <c r="Q79" s="77">
        <v>0</v>
      </c>
      <c r="R79" s="77">
        <v>59.981782500000001</v>
      </c>
      <c r="S79" s="78">
        <v>1E-4</v>
      </c>
      <c r="T79" s="78">
        <v>3.7000000000000002E-3</v>
      </c>
      <c r="U79" s="78">
        <v>2.9999999999999997E-4</v>
      </c>
    </row>
    <row r="80" spans="2:21">
      <c r="B80" t="s">
        <v>558</v>
      </c>
      <c r="C80" t="s">
        <v>559</v>
      </c>
      <c r="D80" t="s">
        <v>100</v>
      </c>
      <c r="E80" t="s">
        <v>123</v>
      </c>
      <c r="F80" t="s">
        <v>560</v>
      </c>
      <c r="G80" t="s">
        <v>340</v>
      </c>
      <c r="H80" t="s">
        <v>447</v>
      </c>
      <c r="I80" t="s">
        <v>150</v>
      </c>
      <c r="J80" t="s">
        <v>345</v>
      </c>
      <c r="K80" s="77">
        <v>4.6399999999999997</v>
      </c>
      <c r="L80" t="s">
        <v>102</v>
      </c>
      <c r="M80" s="78">
        <v>3.95E-2</v>
      </c>
      <c r="N80" s="78">
        <v>5.62E-2</v>
      </c>
      <c r="O80" s="77">
        <v>224274.34</v>
      </c>
      <c r="P80" s="77">
        <v>93</v>
      </c>
      <c r="Q80" s="77">
        <v>0</v>
      </c>
      <c r="R80" s="77">
        <v>208.5751362</v>
      </c>
      <c r="S80" s="78">
        <v>1E-4</v>
      </c>
      <c r="T80" s="78">
        <v>1.2800000000000001E-2</v>
      </c>
      <c r="U80" s="78">
        <v>1.1000000000000001E-3</v>
      </c>
    </row>
    <row r="81" spans="2:21">
      <c r="B81" t="s">
        <v>561</v>
      </c>
      <c r="C81" t="s">
        <v>562</v>
      </c>
      <c r="D81" t="s">
        <v>100</v>
      </c>
      <c r="E81" t="s">
        <v>123</v>
      </c>
      <c r="F81" t="s">
        <v>563</v>
      </c>
      <c r="G81" t="s">
        <v>399</v>
      </c>
      <c r="H81" t="s">
        <v>454</v>
      </c>
      <c r="I81" t="s">
        <v>207</v>
      </c>
      <c r="J81" t="s">
        <v>564</v>
      </c>
      <c r="K81" s="77">
        <v>0.57999999999999996</v>
      </c>
      <c r="L81" t="s">
        <v>102</v>
      </c>
      <c r="M81" s="78">
        <v>4.65E-2</v>
      </c>
      <c r="N81" s="78">
        <v>5.96E-2</v>
      </c>
      <c r="O81" s="77">
        <v>236340.06</v>
      </c>
      <c r="P81" s="77">
        <v>101.21</v>
      </c>
      <c r="Q81" s="77">
        <v>0</v>
      </c>
      <c r="R81" s="77">
        <v>239.19977472599999</v>
      </c>
      <c r="S81" s="78">
        <v>1E-3</v>
      </c>
      <c r="T81" s="78">
        <v>1.47E-2</v>
      </c>
      <c r="U81" s="78">
        <v>1.2999999999999999E-3</v>
      </c>
    </row>
    <row r="82" spans="2:21">
      <c r="B82" t="s">
        <v>565</v>
      </c>
      <c r="C82" t="s">
        <v>566</v>
      </c>
      <c r="D82" t="s">
        <v>100</v>
      </c>
      <c r="E82" t="s">
        <v>123</v>
      </c>
      <c r="F82" t="s">
        <v>567</v>
      </c>
      <c r="G82" t="s">
        <v>415</v>
      </c>
      <c r="H82" t="s">
        <v>473</v>
      </c>
      <c r="I82" t="s">
        <v>150</v>
      </c>
      <c r="J82" t="s">
        <v>568</v>
      </c>
      <c r="K82" s="77">
        <v>0.51</v>
      </c>
      <c r="L82" t="s">
        <v>102</v>
      </c>
      <c r="M82" s="78">
        <v>6.3E-2</v>
      </c>
      <c r="N82" s="78">
        <v>3.5200000000000002E-2</v>
      </c>
      <c r="O82" s="77">
        <v>772.75</v>
      </c>
      <c r="P82" s="77">
        <v>101.4</v>
      </c>
      <c r="Q82" s="77">
        <v>0</v>
      </c>
      <c r="R82" s="77">
        <v>0.7835685</v>
      </c>
      <c r="S82" s="78">
        <v>0</v>
      </c>
      <c r="T82" s="78">
        <v>0</v>
      </c>
      <c r="U82" s="78">
        <v>0</v>
      </c>
    </row>
    <row r="83" spans="2:21">
      <c r="B83" t="s">
        <v>569</v>
      </c>
      <c r="C83" t="s">
        <v>570</v>
      </c>
      <c r="D83" t="s">
        <v>100</v>
      </c>
      <c r="E83" t="s">
        <v>123</v>
      </c>
      <c r="F83" t="s">
        <v>571</v>
      </c>
      <c r="G83" t="s">
        <v>331</v>
      </c>
      <c r="H83" t="s">
        <v>478</v>
      </c>
      <c r="I83" t="s">
        <v>207</v>
      </c>
      <c r="J83" t="s">
        <v>405</v>
      </c>
      <c r="K83" s="77">
        <v>4.9000000000000004</v>
      </c>
      <c r="L83" t="s">
        <v>102</v>
      </c>
      <c r="M83" s="78">
        <v>2.5000000000000001E-2</v>
      </c>
      <c r="N83" s="78">
        <v>4.6800000000000001E-2</v>
      </c>
      <c r="O83" s="77">
        <v>210094</v>
      </c>
      <c r="P83" s="77">
        <v>90.92</v>
      </c>
      <c r="Q83" s="77">
        <v>0</v>
      </c>
      <c r="R83" s="77">
        <v>191.0174648</v>
      </c>
      <c r="S83" s="78">
        <v>2.0000000000000001E-4</v>
      </c>
      <c r="T83" s="78">
        <v>1.18E-2</v>
      </c>
      <c r="U83" s="78">
        <v>1E-3</v>
      </c>
    </row>
    <row r="84" spans="2:21">
      <c r="B84" t="s">
        <v>572</v>
      </c>
      <c r="C84" t="s">
        <v>573</v>
      </c>
      <c r="D84" t="s">
        <v>100</v>
      </c>
      <c r="E84" t="s">
        <v>123</v>
      </c>
      <c r="F84" t="s">
        <v>535</v>
      </c>
      <c r="G84" t="s">
        <v>536</v>
      </c>
      <c r="H84" t="s">
        <v>473</v>
      </c>
      <c r="I84" t="s">
        <v>150</v>
      </c>
      <c r="J84" t="s">
        <v>574</v>
      </c>
      <c r="K84" s="77">
        <v>0.99</v>
      </c>
      <c r="L84" t="s">
        <v>102</v>
      </c>
      <c r="M84" s="78">
        <v>4.5999999999999999E-2</v>
      </c>
      <c r="N84" s="78">
        <v>2.8799999999999999E-2</v>
      </c>
      <c r="O84" s="77">
        <v>45990.7</v>
      </c>
      <c r="P84" s="77">
        <v>101.67</v>
      </c>
      <c r="Q84" s="77">
        <v>0</v>
      </c>
      <c r="R84" s="77">
        <v>46.75874469</v>
      </c>
      <c r="S84" s="78">
        <v>1E-4</v>
      </c>
      <c r="T84" s="78">
        <v>2.8999999999999998E-3</v>
      </c>
      <c r="U84" s="78">
        <v>2.9999999999999997E-4</v>
      </c>
    </row>
    <row r="85" spans="2:21">
      <c r="B85" t="s">
        <v>575</v>
      </c>
      <c r="C85" t="s">
        <v>576</v>
      </c>
      <c r="D85" t="s">
        <v>100</v>
      </c>
      <c r="E85" t="s">
        <v>123</v>
      </c>
      <c r="F85" t="s">
        <v>577</v>
      </c>
      <c r="G85" t="s">
        <v>331</v>
      </c>
      <c r="H85" t="s">
        <v>473</v>
      </c>
      <c r="I85" t="s">
        <v>150</v>
      </c>
      <c r="J85" t="s">
        <v>462</v>
      </c>
      <c r="K85" s="77">
        <v>0.99</v>
      </c>
      <c r="L85" t="s">
        <v>102</v>
      </c>
      <c r="M85" s="78">
        <v>4.5499999999999999E-2</v>
      </c>
      <c r="N85" s="78">
        <v>3.3399999999999999E-2</v>
      </c>
      <c r="O85" s="77">
        <v>206</v>
      </c>
      <c r="P85" s="77">
        <v>101.2</v>
      </c>
      <c r="Q85" s="77">
        <v>0.21537000000000001</v>
      </c>
      <c r="R85" s="77">
        <v>0.423842</v>
      </c>
      <c r="S85" s="78">
        <v>0</v>
      </c>
      <c r="T85" s="78">
        <v>0</v>
      </c>
      <c r="U85" s="78">
        <v>0</v>
      </c>
    </row>
    <row r="86" spans="2:21">
      <c r="B86" t="s">
        <v>578</v>
      </c>
      <c r="C86" t="s">
        <v>579</v>
      </c>
      <c r="D86" t="s">
        <v>100</v>
      </c>
      <c r="E86" t="s">
        <v>123</v>
      </c>
      <c r="F86" t="s">
        <v>580</v>
      </c>
      <c r="G86" t="s">
        <v>415</v>
      </c>
      <c r="H86" t="s">
        <v>581</v>
      </c>
      <c r="I86" t="s">
        <v>150</v>
      </c>
      <c r="J86" t="s">
        <v>582</v>
      </c>
      <c r="K86" s="77">
        <v>1.93</v>
      </c>
      <c r="L86" t="s">
        <v>102</v>
      </c>
      <c r="M86" s="78">
        <v>4.3999999999999997E-2</v>
      </c>
      <c r="N86" s="78">
        <v>3.5299999999999998E-2</v>
      </c>
      <c r="O86" s="77">
        <v>46098</v>
      </c>
      <c r="P86" s="77">
        <v>101.72</v>
      </c>
      <c r="Q86" s="77">
        <v>0</v>
      </c>
      <c r="R86" s="77">
        <v>46.890885599999997</v>
      </c>
      <c r="S86" s="78">
        <v>2.0000000000000001E-4</v>
      </c>
      <c r="T86" s="78">
        <v>2.8999999999999998E-3</v>
      </c>
      <c r="U86" s="78">
        <v>2.9999999999999997E-4</v>
      </c>
    </row>
    <row r="87" spans="2:21">
      <c r="B87" t="s">
        <v>583</v>
      </c>
      <c r="C87" t="s">
        <v>584</v>
      </c>
      <c r="D87" t="s">
        <v>100</v>
      </c>
      <c r="E87" t="s">
        <v>123</v>
      </c>
      <c r="F87" t="s">
        <v>580</v>
      </c>
      <c r="G87" t="s">
        <v>415</v>
      </c>
      <c r="H87" t="s">
        <v>581</v>
      </c>
      <c r="I87" t="s">
        <v>150</v>
      </c>
      <c r="J87" t="s">
        <v>585</v>
      </c>
      <c r="K87" s="77">
        <v>3.9</v>
      </c>
      <c r="L87" t="s">
        <v>102</v>
      </c>
      <c r="M87" s="78">
        <v>5.5500000000000001E-2</v>
      </c>
      <c r="N87" s="78">
        <v>5.4699999999999999E-2</v>
      </c>
      <c r="O87" s="77">
        <v>425000</v>
      </c>
      <c r="P87" s="77">
        <v>101</v>
      </c>
      <c r="Q87" s="77">
        <v>0</v>
      </c>
      <c r="R87" s="77">
        <v>429.25</v>
      </c>
      <c r="S87" s="78">
        <v>4.3E-3</v>
      </c>
      <c r="T87" s="78">
        <v>2.64E-2</v>
      </c>
      <c r="U87" s="78">
        <v>2.3E-3</v>
      </c>
    </row>
    <row r="88" spans="2:21">
      <c r="B88" t="s">
        <v>586</v>
      </c>
      <c r="C88" t="s">
        <v>587</v>
      </c>
      <c r="D88" t="s">
        <v>100</v>
      </c>
      <c r="E88" t="s">
        <v>123</v>
      </c>
      <c r="F88" t="s">
        <v>588</v>
      </c>
      <c r="G88" t="s">
        <v>415</v>
      </c>
      <c r="H88" t="s">
        <v>589</v>
      </c>
      <c r="I88" t="s">
        <v>207</v>
      </c>
      <c r="J88" t="s">
        <v>590</v>
      </c>
      <c r="K88" s="77">
        <v>1.67</v>
      </c>
      <c r="L88" t="s">
        <v>102</v>
      </c>
      <c r="M88" s="78">
        <v>4.8000000000000001E-2</v>
      </c>
      <c r="N88" s="78">
        <v>3.61E-2</v>
      </c>
      <c r="O88" s="77">
        <v>171208</v>
      </c>
      <c r="P88" s="77">
        <v>103.24</v>
      </c>
      <c r="Q88" s="77">
        <v>0</v>
      </c>
      <c r="R88" s="77">
        <v>176.7551392</v>
      </c>
      <c r="S88" s="78">
        <v>1E-3</v>
      </c>
      <c r="T88" s="78">
        <v>1.09E-2</v>
      </c>
      <c r="U88" s="78">
        <v>1E-3</v>
      </c>
    </row>
    <row r="89" spans="2:21">
      <c r="B89" s="79" t="s">
        <v>302</v>
      </c>
      <c r="C89" s="16"/>
      <c r="D89" s="16"/>
      <c r="E89" s="16"/>
      <c r="F89" s="16"/>
      <c r="K89" s="81">
        <v>3.58</v>
      </c>
      <c r="N89" s="80">
        <v>7.1999999999999995E-2</v>
      </c>
      <c r="O89" s="81">
        <v>1042613.37</v>
      </c>
      <c r="Q89" s="81">
        <v>0.51702999999999999</v>
      </c>
      <c r="R89" s="81">
        <v>944.26278996300005</v>
      </c>
      <c r="T89" s="80">
        <v>5.8099999999999999E-2</v>
      </c>
      <c r="U89" s="80">
        <v>5.1999999999999998E-3</v>
      </c>
    </row>
    <row r="90" spans="2:21">
      <c r="B90" t="s">
        <v>591</v>
      </c>
      <c r="C90" t="s">
        <v>592</v>
      </c>
      <c r="D90" t="s">
        <v>100</v>
      </c>
      <c r="E90" t="s">
        <v>123</v>
      </c>
      <c r="F90" t="s">
        <v>593</v>
      </c>
      <c r="G90" t="s">
        <v>594</v>
      </c>
      <c r="H90" t="s">
        <v>206</v>
      </c>
      <c r="I90" t="s">
        <v>207</v>
      </c>
      <c r="J90" t="s">
        <v>595</v>
      </c>
      <c r="K90" s="77">
        <v>1.1100000000000001</v>
      </c>
      <c r="L90" t="s">
        <v>102</v>
      </c>
      <c r="M90" s="78">
        <v>2.9000000000000001E-2</v>
      </c>
      <c r="N90" s="78">
        <v>5.04E-2</v>
      </c>
      <c r="O90" s="77">
        <v>65110</v>
      </c>
      <c r="P90" s="77">
        <v>96.71</v>
      </c>
      <c r="Q90" s="77">
        <v>0</v>
      </c>
      <c r="R90" s="77">
        <v>62.967880999999998</v>
      </c>
      <c r="S90" s="78">
        <v>1E-4</v>
      </c>
      <c r="T90" s="78">
        <v>3.8999999999999998E-3</v>
      </c>
      <c r="U90" s="78">
        <v>2.9999999999999997E-4</v>
      </c>
    </row>
    <row r="91" spans="2:21">
      <c r="B91" t="s">
        <v>596</v>
      </c>
      <c r="C91" t="s">
        <v>597</v>
      </c>
      <c r="D91" t="s">
        <v>100</v>
      </c>
      <c r="E91" t="s">
        <v>123</v>
      </c>
      <c r="F91" t="s">
        <v>598</v>
      </c>
      <c r="G91" t="s">
        <v>599</v>
      </c>
      <c r="H91" t="s">
        <v>359</v>
      </c>
      <c r="I91" t="s">
        <v>207</v>
      </c>
      <c r="J91" t="s">
        <v>600</v>
      </c>
      <c r="K91" s="77">
        <v>1.7</v>
      </c>
      <c r="L91" t="s">
        <v>102</v>
      </c>
      <c r="M91" s="78">
        <v>3.49E-2</v>
      </c>
      <c r="N91" s="78">
        <v>4.6800000000000001E-2</v>
      </c>
      <c r="O91" s="77">
        <v>76836.899999999994</v>
      </c>
      <c r="P91" s="77">
        <v>95.86</v>
      </c>
      <c r="Q91" s="77">
        <v>0</v>
      </c>
      <c r="R91" s="77">
        <v>73.655852339999996</v>
      </c>
      <c r="S91" s="78">
        <v>1E-4</v>
      </c>
      <c r="T91" s="78">
        <v>4.4999999999999997E-3</v>
      </c>
      <c r="U91" s="78">
        <v>4.0000000000000002E-4</v>
      </c>
    </row>
    <row r="92" spans="2:21">
      <c r="B92" t="s">
        <v>601</v>
      </c>
      <c r="C92" t="s">
        <v>602</v>
      </c>
      <c r="D92" t="s">
        <v>100</v>
      </c>
      <c r="E92" t="s">
        <v>123</v>
      </c>
      <c r="F92" t="s">
        <v>603</v>
      </c>
      <c r="G92" t="s">
        <v>129</v>
      </c>
      <c r="H92" t="s">
        <v>392</v>
      </c>
      <c r="I92" t="s">
        <v>207</v>
      </c>
      <c r="J92" t="s">
        <v>604</v>
      </c>
      <c r="K92" s="77">
        <v>1.92</v>
      </c>
      <c r="L92" t="s">
        <v>102</v>
      </c>
      <c r="M92" s="78">
        <v>3.3700000000000001E-2</v>
      </c>
      <c r="N92" s="78">
        <v>5.2400000000000002E-2</v>
      </c>
      <c r="O92" s="77">
        <v>31000</v>
      </c>
      <c r="P92" s="77">
        <v>96.01</v>
      </c>
      <c r="Q92" s="77">
        <v>0.51702999999999999</v>
      </c>
      <c r="R92" s="77">
        <v>30.28013</v>
      </c>
      <c r="S92" s="78">
        <v>1E-4</v>
      </c>
      <c r="T92" s="78">
        <v>1.9E-3</v>
      </c>
      <c r="U92" s="78">
        <v>2.0000000000000001E-4</v>
      </c>
    </row>
    <row r="93" spans="2:21">
      <c r="B93" t="s">
        <v>605</v>
      </c>
      <c r="C93" t="s">
        <v>606</v>
      </c>
      <c r="D93" t="s">
        <v>100</v>
      </c>
      <c r="E93" t="s">
        <v>123</v>
      </c>
      <c r="F93" t="s">
        <v>607</v>
      </c>
      <c r="G93" t="s">
        <v>399</v>
      </c>
      <c r="H93" t="s">
        <v>404</v>
      </c>
      <c r="I93" t="s">
        <v>150</v>
      </c>
      <c r="J93" t="s">
        <v>608</v>
      </c>
      <c r="K93" s="77">
        <v>4.17</v>
      </c>
      <c r="L93" t="s">
        <v>102</v>
      </c>
      <c r="M93" s="78">
        <v>4.2999999999999997E-2</v>
      </c>
      <c r="N93" s="78">
        <v>8.2699999999999996E-2</v>
      </c>
      <c r="O93" s="77">
        <v>342252.91</v>
      </c>
      <c r="P93" s="77">
        <v>86.33</v>
      </c>
      <c r="Q93" s="77">
        <v>0</v>
      </c>
      <c r="R93" s="77">
        <v>295.46693720299999</v>
      </c>
      <c r="S93" s="78">
        <v>2.9999999999999997E-4</v>
      </c>
      <c r="T93" s="78">
        <v>1.8200000000000001E-2</v>
      </c>
      <c r="U93" s="78">
        <v>1.6000000000000001E-3</v>
      </c>
    </row>
    <row r="94" spans="2:21">
      <c r="B94" t="s">
        <v>609</v>
      </c>
      <c r="C94" t="s">
        <v>610</v>
      </c>
      <c r="D94" t="s">
        <v>100</v>
      </c>
      <c r="E94" t="s">
        <v>123</v>
      </c>
      <c r="F94" t="s">
        <v>611</v>
      </c>
      <c r="G94" t="s">
        <v>599</v>
      </c>
      <c r="H94" t="s">
        <v>416</v>
      </c>
      <c r="I94" t="s">
        <v>150</v>
      </c>
      <c r="J94" t="s">
        <v>612</v>
      </c>
      <c r="K94" s="77">
        <v>4.07</v>
      </c>
      <c r="L94" t="s">
        <v>102</v>
      </c>
      <c r="M94" s="78">
        <v>4.6899999999999997E-2</v>
      </c>
      <c r="N94" s="78">
        <v>7.4300000000000005E-2</v>
      </c>
      <c r="O94" s="77">
        <v>493085.76</v>
      </c>
      <c r="P94" s="77">
        <v>90.9</v>
      </c>
      <c r="Q94" s="77">
        <v>0</v>
      </c>
      <c r="R94" s="77">
        <v>448.21495584000002</v>
      </c>
      <c r="S94" s="78">
        <v>2.9999999999999997E-4</v>
      </c>
      <c r="T94" s="78">
        <v>2.76E-2</v>
      </c>
      <c r="U94" s="78">
        <v>2.5000000000000001E-3</v>
      </c>
    </row>
    <row r="95" spans="2:21">
      <c r="B95" t="s">
        <v>613</v>
      </c>
      <c r="C95" t="s">
        <v>614</v>
      </c>
      <c r="D95" t="s">
        <v>100</v>
      </c>
      <c r="E95" t="s">
        <v>123</v>
      </c>
      <c r="F95" t="s">
        <v>557</v>
      </c>
      <c r="G95" t="s">
        <v>331</v>
      </c>
      <c r="H95" t="s">
        <v>454</v>
      </c>
      <c r="I95" t="s">
        <v>207</v>
      </c>
      <c r="J95" t="s">
        <v>615</v>
      </c>
      <c r="K95" s="77">
        <v>2.17</v>
      </c>
      <c r="L95" t="s">
        <v>102</v>
      </c>
      <c r="M95" s="78">
        <v>4.7E-2</v>
      </c>
      <c r="N95" s="78">
        <v>6.8400000000000002E-2</v>
      </c>
      <c r="O95" s="77">
        <v>15525</v>
      </c>
      <c r="P95" s="77">
        <v>92.95</v>
      </c>
      <c r="Q95" s="77">
        <v>0</v>
      </c>
      <c r="R95" s="77">
        <v>14.4304875</v>
      </c>
      <c r="S95" s="78">
        <v>0</v>
      </c>
      <c r="T95" s="78">
        <v>8.9999999999999998E-4</v>
      </c>
      <c r="U95" s="78">
        <v>1E-4</v>
      </c>
    </row>
    <row r="96" spans="2:21">
      <c r="B96" t="s">
        <v>616</v>
      </c>
      <c r="C96" t="s">
        <v>617</v>
      </c>
      <c r="D96" t="s">
        <v>100</v>
      </c>
      <c r="E96" t="s">
        <v>123</v>
      </c>
      <c r="F96" t="s">
        <v>618</v>
      </c>
      <c r="G96" t="s">
        <v>536</v>
      </c>
      <c r="H96" t="s">
        <v>454</v>
      </c>
      <c r="I96" t="s">
        <v>207</v>
      </c>
      <c r="J96" t="s">
        <v>462</v>
      </c>
      <c r="K96" s="77">
        <v>2.13</v>
      </c>
      <c r="L96" t="s">
        <v>102</v>
      </c>
      <c r="M96" s="78">
        <v>5.6000000000000001E-2</v>
      </c>
      <c r="N96" s="78">
        <v>5.33E-2</v>
      </c>
      <c r="O96" s="77">
        <v>18802.8</v>
      </c>
      <c r="P96" s="77">
        <v>102.36</v>
      </c>
      <c r="Q96" s="77">
        <v>0</v>
      </c>
      <c r="R96" s="77">
        <v>19.246546080000002</v>
      </c>
      <c r="S96" s="78">
        <v>1E-4</v>
      </c>
      <c r="T96" s="78">
        <v>1.1999999999999999E-3</v>
      </c>
      <c r="U96" s="78">
        <v>1E-4</v>
      </c>
    </row>
    <row r="97" spans="2:21">
      <c r="B97" s="79" t="s">
        <v>619</v>
      </c>
      <c r="C97" s="16"/>
      <c r="D97" s="16"/>
      <c r="E97" s="16"/>
      <c r="F97" s="16"/>
      <c r="K97" s="81">
        <v>0</v>
      </c>
      <c r="N97" s="80">
        <v>0</v>
      </c>
      <c r="O97" s="81">
        <v>0</v>
      </c>
      <c r="Q97" s="81">
        <v>0</v>
      </c>
      <c r="R97" s="81">
        <v>0</v>
      </c>
      <c r="T97" s="80">
        <v>0</v>
      </c>
      <c r="U97" s="80">
        <v>0</v>
      </c>
    </row>
    <row r="98" spans="2:21">
      <c r="B98" t="s">
        <v>223</v>
      </c>
      <c r="C98" t="s">
        <v>223</v>
      </c>
      <c r="D98" s="16"/>
      <c r="E98" s="16"/>
      <c r="F98" s="16"/>
      <c r="G98" t="s">
        <v>223</v>
      </c>
      <c r="H98" t="s">
        <v>223</v>
      </c>
      <c r="K98" s="77">
        <v>0</v>
      </c>
      <c r="L98" t="s">
        <v>223</v>
      </c>
      <c r="M98" s="78">
        <v>0</v>
      </c>
      <c r="N98" s="78">
        <v>0</v>
      </c>
      <c r="O98" s="77">
        <v>0</v>
      </c>
      <c r="P98" s="77">
        <v>0</v>
      </c>
      <c r="R98" s="77">
        <v>0</v>
      </c>
      <c r="S98" s="78">
        <v>0</v>
      </c>
      <c r="T98" s="78">
        <v>0</v>
      </c>
      <c r="U98" s="78">
        <v>0</v>
      </c>
    </row>
    <row r="99" spans="2:21">
      <c r="B99" s="79" t="s">
        <v>228</v>
      </c>
      <c r="C99" s="16"/>
      <c r="D99" s="16"/>
      <c r="E99" s="16"/>
      <c r="F99" s="16"/>
      <c r="K99" s="81">
        <v>5.84</v>
      </c>
      <c r="N99" s="80">
        <v>6.1899999999999997E-2</v>
      </c>
      <c r="O99" s="81">
        <v>69000</v>
      </c>
      <c r="Q99" s="81">
        <v>0</v>
      </c>
      <c r="R99" s="81">
        <v>217.86016875000001</v>
      </c>
      <c r="T99" s="80">
        <v>1.34E-2</v>
      </c>
      <c r="U99" s="80">
        <v>1.1999999999999999E-3</v>
      </c>
    </row>
    <row r="100" spans="2:21">
      <c r="B100" s="79" t="s">
        <v>303</v>
      </c>
      <c r="C100" s="16"/>
      <c r="D100" s="16"/>
      <c r="E100" s="16"/>
      <c r="F100" s="16"/>
      <c r="K100" s="81">
        <v>0</v>
      </c>
      <c r="N100" s="80">
        <v>0</v>
      </c>
      <c r="O100" s="81">
        <v>0</v>
      </c>
      <c r="Q100" s="81">
        <v>0</v>
      </c>
      <c r="R100" s="81">
        <v>0</v>
      </c>
      <c r="T100" s="80">
        <v>0</v>
      </c>
      <c r="U100" s="80">
        <v>0</v>
      </c>
    </row>
    <row r="101" spans="2:21">
      <c r="B101" t="s">
        <v>223</v>
      </c>
      <c r="C101" t="s">
        <v>223</v>
      </c>
      <c r="D101" s="16"/>
      <c r="E101" s="16"/>
      <c r="F101" s="16"/>
      <c r="G101" t="s">
        <v>223</v>
      </c>
      <c r="H101" t="s">
        <v>223</v>
      </c>
      <c r="K101" s="77">
        <v>0</v>
      </c>
      <c r="L101" t="s">
        <v>223</v>
      </c>
      <c r="M101" s="78">
        <v>0</v>
      </c>
      <c r="N101" s="78">
        <v>0</v>
      </c>
      <c r="O101" s="77">
        <v>0</v>
      </c>
      <c r="P101" s="77">
        <v>0</v>
      </c>
      <c r="R101" s="77">
        <v>0</v>
      </c>
      <c r="S101" s="78">
        <v>0</v>
      </c>
      <c r="T101" s="78">
        <v>0</v>
      </c>
      <c r="U101" s="78">
        <v>0</v>
      </c>
    </row>
    <row r="102" spans="2:21">
      <c r="B102" s="79" t="s">
        <v>304</v>
      </c>
      <c r="C102" s="16"/>
      <c r="D102" s="16"/>
      <c r="E102" s="16"/>
      <c r="F102" s="16"/>
      <c r="K102" s="81">
        <v>5.84</v>
      </c>
      <c r="N102" s="80">
        <v>6.1899999999999997E-2</v>
      </c>
      <c r="O102" s="81">
        <v>69000</v>
      </c>
      <c r="Q102" s="81">
        <v>0</v>
      </c>
      <c r="R102" s="81">
        <v>217.86016875000001</v>
      </c>
      <c r="T102" s="80">
        <v>1.34E-2</v>
      </c>
      <c r="U102" s="80">
        <v>1.1999999999999999E-3</v>
      </c>
    </row>
    <row r="103" spans="2:21">
      <c r="B103" t="s">
        <v>620</v>
      </c>
      <c r="C103" t="s">
        <v>621</v>
      </c>
      <c r="D103" t="s">
        <v>123</v>
      </c>
      <c r="E103" t="s">
        <v>622</v>
      </c>
      <c r="F103" t="s">
        <v>623</v>
      </c>
      <c r="G103" t="s">
        <v>624</v>
      </c>
      <c r="H103" t="s">
        <v>625</v>
      </c>
      <c r="I103" t="s">
        <v>626</v>
      </c>
      <c r="J103" t="s">
        <v>627</v>
      </c>
      <c r="K103" s="77">
        <v>5.84</v>
      </c>
      <c r="L103" t="s">
        <v>106</v>
      </c>
      <c r="M103" s="78">
        <v>4.1300000000000003E-2</v>
      </c>
      <c r="N103" s="78">
        <v>6.1899999999999997E-2</v>
      </c>
      <c r="O103" s="77">
        <v>69000</v>
      </c>
      <c r="P103" s="77">
        <v>90.211250000000007</v>
      </c>
      <c r="Q103" s="77">
        <v>0</v>
      </c>
      <c r="R103" s="77">
        <v>217.86016875000001</v>
      </c>
      <c r="S103" s="78">
        <v>1E-4</v>
      </c>
      <c r="T103" s="78">
        <v>1.34E-2</v>
      </c>
      <c r="U103" s="78">
        <v>1.1999999999999999E-3</v>
      </c>
    </row>
    <row r="104" spans="2:21">
      <c r="B104" t="s">
        <v>230</v>
      </c>
      <c r="C104" s="16"/>
      <c r="D104" s="16"/>
      <c r="E104" s="16"/>
      <c r="F104" s="16"/>
    </row>
    <row r="105" spans="2:21">
      <c r="B105" t="s">
        <v>297</v>
      </c>
      <c r="C105" s="16"/>
      <c r="D105" s="16"/>
      <c r="E105" s="16"/>
      <c r="F105" s="16"/>
    </row>
    <row r="106" spans="2:21">
      <c r="B106" t="s">
        <v>298</v>
      </c>
      <c r="C106" s="16"/>
      <c r="D106" s="16"/>
      <c r="E106" s="16"/>
      <c r="F106" s="16"/>
    </row>
    <row r="107" spans="2:21">
      <c r="B107" t="s">
        <v>299</v>
      </c>
      <c r="C107" s="16"/>
      <c r="D107" s="16"/>
      <c r="E107" s="16"/>
      <c r="F107" s="16"/>
    </row>
    <row r="108" spans="2:21">
      <c r="B108" t="s">
        <v>300</v>
      </c>
      <c r="C108" s="16"/>
      <c r="D108" s="16"/>
      <c r="E108" s="16"/>
      <c r="F108" s="16"/>
    </row>
    <row r="109" spans="2:21">
      <c r="C109" s="16"/>
      <c r="D109" s="16"/>
      <c r="E109" s="16"/>
      <c r="F109" s="16"/>
    </row>
    <row r="110" spans="2:21">
      <c r="C110" s="16"/>
      <c r="D110" s="16"/>
      <c r="E110" s="16"/>
      <c r="F110" s="16"/>
    </row>
    <row r="111" spans="2:21">
      <c r="C111" s="16"/>
      <c r="D111" s="16"/>
      <c r="E111" s="16"/>
      <c r="F111" s="16"/>
    </row>
    <row r="112" spans="2:21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  <c r="BJ6" s="19"/>
    </row>
    <row r="7" spans="2:62" ht="26.25" customHeight="1">
      <c r="B7" s="100" t="s">
        <v>91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496597.58</v>
      </c>
      <c r="J11" s="7"/>
      <c r="K11" s="75">
        <v>0.91071000000000002</v>
      </c>
      <c r="L11" s="75">
        <v>16029.281747200001</v>
      </c>
      <c r="M11" s="7"/>
      <c r="N11" s="76">
        <v>1</v>
      </c>
      <c r="O11" s="76">
        <v>8.77E-2</v>
      </c>
      <c r="BF11" s="16"/>
      <c r="BG11" s="19"/>
      <c r="BH11" s="16"/>
      <c r="BJ11" s="16"/>
    </row>
    <row r="12" spans="2:62">
      <c r="B12" s="79" t="s">
        <v>201</v>
      </c>
      <c r="E12" s="16"/>
      <c r="F12" s="16"/>
      <c r="G12" s="16"/>
      <c r="I12" s="81">
        <v>435236.58</v>
      </c>
      <c r="K12" s="81">
        <v>0.91071000000000002</v>
      </c>
      <c r="L12" s="81">
        <v>11250.753307200001</v>
      </c>
      <c r="N12" s="80">
        <v>0.70189999999999997</v>
      </c>
      <c r="O12" s="80">
        <v>6.1600000000000002E-2</v>
      </c>
    </row>
    <row r="13" spans="2:62">
      <c r="B13" s="79" t="s">
        <v>628</v>
      </c>
      <c r="E13" s="16"/>
      <c r="F13" s="16"/>
      <c r="G13" s="16"/>
      <c r="I13" s="81">
        <v>221314.91</v>
      </c>
      <c r="K13" s="81">
        <v>0.91071000000000002</v>
      </c>
      <c r="L13" s="81">
        <v>7168.4925151999996</v>
      </c>
      <c r="N13" s="80">
        <v>0.44719999999999999</v>
      </c>
      <c r="O13" s="80">
        <v>3.9199999999999999E-2</v>
      </c>
    </row>
    <row r="14" spans="2:62">
      <c r="B14" t="s">
        <v>629</v>
      </c>
      <c r="C14" t="s">
        <v>630</v>
      </c>
      <c r="D14" t="s">
        <v>100</v>
      </c>
      <c r="E14" t="s">
        <v>123</v>
      </c>
      <c r="F14" t="s">
        <v>571</v>
      </c>
      <c r="G14" t="s">
        <v>331</v>
      </c>
      <c r="H14" t="s">
        <v>102</v>
      </c>
      <c r="I14" s="77">
        <v>6633</v>
      </c>
      <c r="J14" s="77">
        <v>3425</v>
      </c>
      <c r="K14" s="77">
        <v>0</v>
      </c>
      <c r="L14" s="77">
        <v>227.18025</v>
      </c>
      <c r="M14" s="78">
        <v>0</v>
      </c>
      <c r="N14" s="78">
        <v>1.4200000000000001E-2</v>
      </c>
      <c r="O14" s="78">
        <v>1.1999999999999999E-3</v>
      </c>
    </row>
    <row r="15" spans="2:62">
      <c r="B15" t="s">
        <v>631</v>
      </c>
      <c r="C15" t="s">
        <v>632</v>
      </c>
      <c r="D15" t="s">
        <v>100</v>
      </c>
      <c r="E15" t="s">
        <v>123</v>
      </c>
      <c r="F15" t="s">
        <v>633</v>
      </c>
      <c r="G15" t="s">
        <v>541</v>
      </c>
      <c r="H15" t="s">
        <v>102</v>
      </c>
      <c r="I15" s="77">
        <v>515</v>
      </c>
      <c r="J15" s="77">
        <v>26550</v>
      </c>
      <c r="K15" s="77">
        <v>0</v>
      </c>
      <c r="L15" s="77">
        <v>136.73249999999999</v>
      </c>
      <c r="M15" s="78">
        <v>0</v>
      </c>
      <c r="N15" s="78">
        <v>8.5000000000000006E-3</v>
      </c>
      <c r="O15" s="78">
        <v>6.9999999999999999E-4</v>
      </c>
    </row>
    <row r="16" spans="2:62">
      <c r="B16" t="s">
        <v>634</v>
      </c>
      <c r="C16" t="s">
        <v>635</v>
      </c>
      <c r="D16" t="s">
        <v>100</v>
      </c>
      <c r="E16" t="s">
        <v>123</v>
      </c>
      <c r="F16" t="s">
        <v>544</v>
      </c>
      <c r="G16" t="s">
        <v>541</v>
      </c>
      <c r="H16" t="s">
        <v>102</v>
      </c>
      <c r="I16" s="77">
        <v>15090</v>
      </c>
      <c r="J16" s="77">
        <v>1057</v>
      </c>
      <c r="K16" s="77">
        <v>0</v>
      </c>
      <c r="L16" s="77">
        <v>159.50129999999999</v>
      </c>
      <c r="M16" s="78">
        <v>0</v>
      </c>
      <c r="N16" s="78">
        <v>0.01</v>
      </c>
      <c r="O16" s="78">
        <v>8.9999999999999998E-4</v>
      </c>
    </row>
    <row r="17" spans="2:15">
      <c r="B17" t="s">
        <v>636</v>
      </c>
      <c r="C17" t="s">
        <v>637</v>
      </c>
      <c r="D17" t="s">
        <v>100</v>
      </c>
      <c r="E17" t="s">
        <v>123</v>
      </c>
      <c r="F17" t="s">
        <v>638</v>
      </c>
      <c r="G17" t="s">
        <v>506</v>
      </c>
      <c r="H17" t="s">
        <v>102</v>
      </c>
      <c r="I17" s="77">
        <v>1846</v>
      </c>
      <c r="J17" s="77">
        <v>3446</v>
      </c>
      <c r="K17" s="77">
        <v>0</v>
      </c>
      <c r="L17" s="77">
        <v>63.613160000000001</v>
      </c>
      <c r="M17" s="78">
        <v>0</v>
      </c>
      <c r="N17" s="78">
        <v>4.0000000000000001E-3</v>
      </c>
      <c r="O17" s="78">
        <v>2.9999999999999997E-4</v>
      </c>
    </row>
    <row r="18" spans="2:15">
      <c r="B18" t="s">
        <v>639</v>
      </c>
      <c r="C18" t="s">
        <v>640</v>
      </c>
      <c r="D18" t="s">
        <v>100</v>
      </c>
      <c r="E18" t="s">
        <v>123</v>
      </c>
      <c r="F18" t="s">
        <v>641</v>
      </c>
      <c r="G18" t="s">
        <v>506</v>
      </c>
      <c r="H18" t="s">
        <v>102</v>
      </c>
      <c r="I18" s="77">
        <v>1768</v>
      </c>
      <c r="J18" s="77">
        <v>3402</v>
      </c>
      <c r="K18" s="77">
        <v>0</v>
      </c>
      <c r="L18" s="77">
        <v>60.147359999999999</v>
      </c>
      <c r="M18" s="78">
        <v>0</v>
      </c>
      <c r="N18" s="78">
        <v>3.8E-3</v>
      </c>
      <c r="O18" s="78">
        <v>2.9999999999999997E-4</v>
      </c>
    </row>
    <row r="19" spans="2:15">
      <c r="B19" t="s">
        <v>642</v>
      </c>
      <c r="C19" t="s">
        <v>643</v>
      </c>
      <c r="D19" t="s">
        <v>100</v>
      </c>
      <c r="E19" t="s">
        <v>123</v>
      </c>
      <c r="F19" t="s">
        <v>644</v>
      </c>
      <c r="G19" t="s">
        <v>645</v>
      </c>
      <c r="H19" t="s">
        <v>102</v>
      </c>
      <c r="I19" s="77">
        <v>521</v>
      </c>
      <c r="J19" s="77">
        <v>79720</v>
      </c>
      <c r="K19" s="77">
        <v>0.91071000000000002</v>
      </c>
      <c r="L19" s="77">
        <v>416.25191000000001</v>
      </c>
      <c r="M19" s="78">
        <v>0</v>
      </c>
      <c r="N19" s="78">
        <v>2.5999999999999999E-2</v>
      </c>
      <c r="O19" s="78">
        <v>2.3E-3</v>
      </c>
    </row>
    <row r="20" spans="2:15">
      <c r="B20" t="s">
        <v>646</v>
      </c>
      <c r="C20" t="s">
        <v>647</v>
      </c>
      <c r="D20" t="s">
        <v>100</v>
      </c>
      <c r="E20" t="s">
        <v>123</v>
      </c>
      <c r="F20" t="s">
        <v>469</v>
      </c>
      <c r="G20" t="s">
        <v>415</v>
      </c>
      <c r="H20" t="s">
        <v>102</v>
      </c>
      <c r="I20" s="77">
        <v>53.76</v>
      </c>
      <c r="J20" s="77">
        <v>2062</v>
      </c>
      <c r="K20" s="77">
        <v>0</v>
      </c>
      <c r="L20" s="77">
        <v>1.1085312</v>
      </c>
      <c r="M20" s="78">
        <v>0</v>
      </c>
      <c r="N20" s="78">
        <v>1E-4</v>
      </c>
      <c r="O20" s="78">
        <v>0</v>
      </c>
    </row>
    <row r="21" spans="2:15">
      <c r="B21" t="s">
        <v>648</v>
      </c>
      <c r="C21" t="s">
        <v>649</v>
      </c>
      <c r="D21" t="s">
        <v>100</v>
      </c>
      <c r="E21" t="s">
        <v>123</v>
      </c>
      <c r="F21" t="s">
        <v>469</v>
      </c>
      <c r="G21" t="s">
        <v>415</v>
      </c>
      <c r="H21" t="s">
        <v>102</v>
      </c>
      <c r="I21" s="77">
        <v>11021</v>
      </c>
      <c r="J21" s="77">
        <v>1422</v>
      </c>
      <c r="K21" s="77">
        <v>0</v>
      </c>
      <c r="L21" s="77">
        <v>156.71861999999999</v>
      </c>
      <c r="M21" s="78">
        <v>0</v>
      </c>
      <c r="N21" s="78">
        <v>9.7999999999999997E-3</v>
      </c>
      <c r="O21" s="78">
        <v>8.9999999999999998E-4</v>
      </c>
    </row>
    <row r="22" spans="2:15">
      <c r="B22" t="s">
        <v>650</v>
      </c>
      <c r="C22" t="s">
        <v>651</v>
      </c>
      <c r="D22" t="s">
        <v>100</v>
      </c>
      <c r="E22" t="s">
        <v>123</v>
      </c>
      <c r="F22" t="s">
        <v>652</v>
      </c>
      <c r="G22" t="s">
        <v>308</v>
      </c>
      <c r="H22" t="s">
        <v>102</v>
      </c>
      <c r="I22" s="77">
        <v>3234</v>
      </c>
      <c r="J22" s="77">
        <v>13010</v>
      </c>
      <c r="K22" s="77">
        <v>0</v>
      </c>
      <c r="L22" s="77">
        <v>420.74340000000001</v>
      </c>
      <c r="M22" s="78">
        <v>0</v>
      </c>
      <c r="N22" s="78">
        <v>2.6200000000000001E-2</v>
      </c>
      <c r="O22" s="78">
        <v>2.3E-3</v>
      </c>
    </row>
    <row r="23" spans="2:15">
      <c r="B23" t="s">
        <v>653</v>
      </c>
      <c r="C23" t="s">
        <v>654</v>
      </c>
      <c r="D23" t="s">
        <v>100</v>
      </c>
      <c r="E23" t="s">
        <v>123</v>
      </c>
      <c r="F23" t="s">
        <v>655</v>
      </c>
      <c r="G23" t="s">
        <v>308</v>
      </c>
      <c r="H23" t="s">
        <v>102</v>
      </c>
      <c r="I23" s="77">
        <v>15844</v>
      </c>
      <c r="J23" s="77">
        <v>1816</v>
      </c>
      <c r="K23" s="77">
        <v>0</v>
      </c>
      <c r="L23" s="77">
        <v>287.72703999999999</v>
      </c>
      <c r="M23" s="78">
        <v>0</v>
      </c>
      <c r="N23" s="78">
        <v>1.7999999999999999E-2</v>
      </c>
      <c r="O23" s="78">
        <v>1.6000000000000001E-3</v>
      </c>
    </row>
    <row r="24" spans="2:15">
      <c r="B24" t="s">
        <v>656</v>
      </c>
      <c r="C24" t="s">
        <v>657</v>
      </c>
      <c r="D24" t="s">
        <v>100</v>
      </c>
      <c r="E24" t="s">
        <v>123</v>
      </c>
      <c r="F24" t="s">
        <v>658</v>
      </c>
      <c r="G24" t="s">
        <v>308</v>
      </c>
      <c r="H24" t="s">
        <v>102</v>
      </c>
      <c r="I24" s="77">
        <v>35503</v>
      </c>
      <c r="J24" s="77">
        <v>3105</v>
      </c>
      <c r="K24" s="77">
        <v>0</v>
      </c>
      <c r="L24" s="77">
        <v>1102.36815</v>
      </c>
      <c r="M24" s="78">
        <v>0</v>
      </c>
      <c r="N24" s="78">
        <v>6.88E-2</v>
      </c>
      <c r="O24" s="78">
        <v>6.0000000000000001E-3</v>
      </c>
    </row>
    <row r="25" spans="2:15">
      <c r="B25" t="s">
        <v>659</v>
      </c>
      <c r="C25" t="s">
        <v>660</v>
      </c>
      <c r="D25" t="s">
        <v>100</v>
      </c>
      <c r="E25" t="s">
        <v>123</v>
      </c>
      <c r="F25" t="s">
        <v>661</v>
      </c>
      <c r="G25" t="s">
        <v>308</v>
      </c>
      <c r="H25" t="s">
        <v>102</v>
      </c>
      <c r="I25" s="77">
        <v>2430</v>
      </c>
      <c r="J25" s="77">
        <v>11550</v>
      </c>
      <c r="K25" s="77">
        <v>0</v>
      </c>
      <c r="L25" s="77">
        <v>280.66500000000002</v>
      </c>
      <c r="M25" s="78">
        <v>0</v>
      </c>
      <c r="N25" s="78">
        <v>1.7500000000000002E-2</v>
      </c>
      <c r="O25" s="78">
        <v>1.5E-3</v>
      </c>
    </row>
    <row r="26" spans="2:15">
      <c r="B26" t="s">
        <v>662</v>
      </c>
      <c r="C26" t="s">
        <v>663</v>
      </c>
      <c r="D26" t="s">
        <v>100</v>
      </c>
      <c r="E26" t="s">
        <v>123</v>
      </c>
      <c r="F26" t="s">
        <v>320</v>
      </c>
      <c r="G26" t="s">
        <v>308</v>
      </c>
      <c r="H26" t="s">
        <v>102</v>
      </c>
      <c r="I26" s="77">
        <v>23022</v>
      </c>
      <c r="J26" s="77">
        <v>2916</v>
      </c>
      <c r="K26" s="77">
        <v>0</v>
      </c>
      <c r="L26" s="77">
        <v>671.32151999999996</v>
      </c>
      <c r="M26" s="78">
        <v>0</v>
      </c>
      <c r="N26" s="78">
        <v>4.19E-2</v>
      </c>
      <c r="O26" s="78">
        <v>3.7000000000000002E-3</v>
      </c>
    </row>
    <row r="27" spans="2:15">
      <c r="B27" t="s">
        <v>664</v>
      </c>
      <c r="C27" t="s">
        <v>665</v>
      </c>
      <c r="D27" t="s">
        <v>100</v>
      </c>
      <c r="E27" t="s">
        <v>123</v>
      </c>
      <c r="F27" t="s">
        <v>618</v>
      </c>
      <c r="G27" t="s">
        <v>536</v>
      </c>
      <c r="H27" t="s">
        <v>102</v>
      </c>
      <c r="I27" s="77">
        <v>97</v>
      </c>
      <c r="J27" s="77">
        <v>153500</v>
      </c>
      <c r="K27" s="77">
        <v>0</v>
      </c>
      <c r="L27" s="77">
        <v>148.89500000000001</v>
      </c>
      <c r="M27" s="78">
        <v>0</v>
      </c>
      <c r="N27" s="78">
        <v>9.2999999999999992E-3</v>
      </c>
      <c r="O27" s="78">
        <v>8.0000000000000004E-4</v>
      </c>
    </row>
    <row r="28" spans="2:15">
      <c r="B28" t="s">
        <v>666</v>
      </c>
      <c r="C28" t="s">
        <v>667</v>
      </c>
      <c r="D28" t="s">
        <v>100</v>
      </c>
      <c r="E28" t="s">
        <v>123</v>
      </c>
      <c r="F28" t="s">
        <v>495</v>
      </c>
      <c r="G28" t="s">
        <v>391</v>
      </c>
      <c r="H28" t="s">
        <v>102</v>
      </c>
      <c r="I28" s="77">
        <v>9641</v>
      </c>
      <c r="J28" s="77">
        <v>3169</v>
      </c>
      <c r="K28" s="77">
        <v>0</v>
      </c>
      <c r="L28" s="77">
        <v>305.52328999999997</v>
      </c>
      <c r="M28" s="78">
        <v>0</v>
      </c>
      <c r="N28" s="78">
        <v>1.9099999999999999E-2</v>
      </c>
      <c r="O28" s="78">
        <v>1.6999999999999999E-3</v>
      </c>
    </row>
    <row r="29" spans="2:15">
      <c r="B29" t="s">
        <v>668</v>
      </c>
      <c r="C29" t="s">
        <v>669</v>
      </c>
      <c r="D29" t="s">
        <v>100</v>
      </c>
      <c r="E29" t="s">
        <v>123</v>
      </c>
      <c r="F29" t="s">
        <v>670</v>
      </c>
      <c r="G29" t="s">
        <v>671</v>
      </c>
      <c r="H29" t="s">
        <v>102</v>
      </c>
      <c r="I29" s="77">
        <v>316</v>
      </c>
      <c r="J29" s="77">
        <v>30360</v>
      </c>
      <c r="K29" s="77">
        <v>0</v>
      </c>
      <c r="L29" s="77">
        <v>95.937600000000003</v>
      </c>
      <c r="M29" s="78">
        <v>0</v>
      </c>
      <c r="N29" s="78">
        <v>6.0000000000000001E-3</v>
      </c>
      <c r="O29" s="78">
        <v>5.0000000000000001E-4</v>
      </c>
    </row>
    <row r="30" spans="2:15">
      <c r="B30" t="s">
        <v>672</v>
      </c>
      <c r="C30" t="s">
        <v>673</v>
      </c>
      <c r="D30" t="s">
        <v>100</v>
      </c>
      <c r="E30" t="s">
        <v>123</v>
      </c>
      <c r="F30" t="s">
        <v>484</v>
      </c>
      <c r="G30" t="s">
        <v>485</v>
      </c>
      <c r="H30" t="s">
        <v>102</v>
      </c>
      <c r="I30" s="77">
        <v>1483</v>
      </c>
      <c r="J30" s="77">
        <v>8574</v>
      </c>
      <c r="K30" s="77">
        <v>0</v>
      </c>
      <c r="L30" s="77">
        <v>127.15242000000001</v>
      </c>
      <c r="M30" s="78">
        <v>0</v>
      </c>
      <c r="N30" s="78">
        <v>7.9000000000000008E-3</v>
      </c>
      <c r="O30" s="78">
        <v>6.9999999999999999E-4</v>
      </c>
    </row>
    <row r="31" spans="2:15">
      <c r="B31" t="s">
        <v>674</v>
      </c>
      <c r="C31" t="s">
        <v>675</v>
      </c>
      <c r="D31" t="s">
        <v>100</v>
      </c>
      <c r="E31" t="s">
        <v>123</v>
      </c>
      <c r="F31" t="s">
        <v>523</v>
      </c>
      <c r="G31" t="s">
        <v>524</v>
      </c>
      <c r="H31" t="s">
        <v>102</v>
      </c>
      <c r="I31" s="77">
        <v>691</v>
      </c>
      <c r="J31" s="77">
        <v>2850</v>
      </c>
      <c r="K31" s="77">
        <v>0</v>
      </c>
      <c r="L31" s="77">
        <v>19.6935</v>
      </c>
      <c r="M31" s="78">
        <v>0</v>
      </c>
      <c r="N31" s="78">
        <v>1.1999999999999999E-3</v>
      </c>
      <c r="O31" s="78">
        <v>1E-4</v>
      </c>
    </row>
    <row r="32" spans="2:15">
      <c r="B32" t="s">
        <v>676</v>
      </c>
      <c r="C32" t="s">
        <v>677</v>
      </c>
      <c r="D32" t="s">
        <v>100</v>
      </c>
      <c r="E32" t="s">
        <v>123</v>
      </c>
      <c r="F32" t="s">
        <v>358</v>
      </c>
      <c r="G32" t="s">
        <v>340</v>
      </c>
      <c r="H32" t="s">
        <v>102</v>
      </c>
      <c r="I32" s="77">
        <v>1237</v>
      </c>
      <c r="J32" s="77">
        <v>5958</v>
      </c>
      <c r="K32" s="77">
        <v>0</v>
      </c>
      <c r="L32" s="77">
        <v>73.700460000000007</v>
      </c>
      <c r="M32" s="78">
        <v>0</v>
      </c>
      <c r="N32" s="78">
        <v>4.5999999999999999E-3</v>
      </c>
      <c r="O32" s="78">
        <v>4.0000000000000002E-4</v>
      </c>
    </row>
    <row r="33" spans="2:15">
      <c r="B33" t="s">
        <v>678</v>
      </c>
      <c r="C33" t="s">
        <v>679</v>
      </c>
      <c r="D33" t="s">
        <v>100</v>
      </c>
      <c r="E33" t="s">
        <v>123</v>
      </c>
      <c r="F33" t="s">
        <v>395</v>
      </c>
      <c r="G33" t="s">
        <v>340</v>
      </c>
      <c r="H33" t="s">
        <v>102</v>
      </c>
      <c r="I33" s="77">
        <v>5087</v>
      </c>
      <c r="J33" s="77">
        <v>4376</v>
      </c>
      <c r="K33" s="77">
        <v>0</v>
      </c>
      <c r="L33" s="77">
        <v>222.60712000000001</v>
      </c>
      <c r="M33" s="78">
        <v>0</v>
      </c>
      <c r="N33" s="78">
        <v>1.3899999999999999E-2</v>
      </c>
      <c r="O33" s="78">
        <v>1.1999999999999999E-3</v>
      </c>
    </row>
    <row r="34" spans="2:15">
      <c r="B34" t="s">
        <v>680</v>
      </c>
      <c r="C34" t="s">
        <v>681</v>
      </c>
      <c r="D34" t="s">
        <v>100</v>
      </c>
      <c r="E34" t="s">
        <v>123</v>
      </c>
      <c r="F34" t="s">
        <v>682</v>
      </c>
      <c r="G34" t="s">
        <v>340</v>
      </c>
      <c r="H34" t="s">
        <v>102</v>
      </c>
      <c r="I34" s="77">
        <v>7263</v>
      </c>
      <c r="J34" s="77">
        <v>2098</v>
      </c>
      <c r="K34" s="77">
        <v>0</v>
      </c>
      <c r="L34" s="77">
        <v>152.37773999999999</v>
      </c>
      <c r="M34" s="78">
        <v>0</v>
      </c>
      <c r="N34" s="78">
        <v>9.4999999999999998E-3</v>
      </c>
      <c r="O34" s="78">
        <v>8.0000000000000004E-4</v>
      </c>
    </row>
    <row r="35" spans="2:15">
      <c r="B35" t="s">
        <v>683</v>
      </c>
      <c r="C35" t="s">
        <v>684</v>
      </c>
      <c r="D35" t="s">
        <v>100</v>
      </c>
      <c r="E35" t="s">
        <v>123</v>
      </c>
      <c r="F35" t="s">
        <v>403</v>
      </c>
      <c r="G35" t="s">
        <v>340</v>
      </c>
      <c r="H35" t="s">
        <v>102</v>
      </c>
      <c r="I35" s="77">
        <v>761</v>
      </c>
      <c r="J35" s="77">
        <v>42990</v>
      </c>
      <c r="K35" s="77">
        <v>0</v>
      </c>
      <c r="L35" s="77">
        <v>327.15390000000002</v>
      </c>
      <c r="M35" s="78">
        <v>0</v>
      </c>
      <c r="N35" s="78">
        <v>2.0400000000000001E-2</v>
      </c>
      <c r="O35" s="78">
        <v>1.8E-3</v>
      </c>
    </row>
    <row r="36" spans="2:15">
      <c r="B36" t="s">
        <v>685</v>
      </c>
      <c r="C36" t="s">
        <v>686</v>
      </c>
      <c r="D36" t="s">
        <v>100</v>
      </c>
      <c r="E36" t="s">
        <v>123</v>
      </c>
      <c r="F36" t="s">
        <v>367</v>
      </c>
      <c r="G36" t="s">
        <v>340</v>
      </c>
      <c r="H36" t="s">
        <v>102</v>
      </c>
      <c r="I36" s="77">
        <v>7776.15</v>
      </c>
      <c r="J36" s="77">
        <v>1016</v>
      </c>
      <c r="K36" s="77">
        <v>0</v>
      </c>
      <c r="L36" s="77">
        <v>79.005684000000002</v>
      </c>
      <c r="M36" s="78">
        <v>0</v>
      </c>
      <c r="N36" s="78">
        <v>4.8999999999999998E-3</v>
      </c>
      <c r="O36" s="78">
        <v>4.0000000000000002E-4</v>
      </c>
    </row>
    <row r="37" spans="2:15">
      <c r="B37" t="s">
        <v>687</v>
      </c>
      <c r="C37" t="s">
        <v>688</v>
      </c>
      <c r="D37" t="s">
        <v>100</v>
      </c>
      <c r="E37" t="s">
        <v>123</v>
      </c>
      <c r="F37" t="s">
        <v>374</v>
      </c>
      <c r="G37" t="s">
        <v>340</v>
      </c>
      <c r="H37" t="s">
        <v>102</v>
      </c>
      <c r="I37" s="77">
        <v>843</v>
      </c>
      <c r="J37" s="77">
        <v>23300</v>
      </c>
      <c r="K37" s="77">
        <v>0</v>
      </c>
      <c r="L37" s="77">
        <v>196.41900000000001</v>
      </c>
      <c r="M37" s="78">
        <v>0</v>
      </c>
      <c r="N37" s="78">
        <v>1.23E-2</v>
      </c>
      <c r="O37" s="78">
        <v>1.1000000000000001E-3</v>
      </c>
    </row>
    <row r="38" spans="2:15">
      <c r="B38" t="s">
        <v>689</v>
      </c>
      <c r="C38" t="s">
        <v>690</v>
      </c>
      <c r="D38" t="s">
        <v>100</v>
      </c>
      <c r="E38" t="s">
        <v>123</v>
      </c>
      <c r="F38" t="s">
        <v>348</v>
      </c>
      <c r="G38" t="s">
        <v>340</v>
      </c>
      <c r="H38" t="s">
        <v>102</v>
      </c>
      <c r="I38" s="77">
        <v>740</v>
      </c>
      <c r="J38" s="77">
        <v>24440</v>
      </c>
      <c r="K38" s="77">
        <v>0</v>
      </c>
      <c r="L38" s="77">
        <v>180.85599999999999</v>
      </c>
      <c r="M38" s="78">
        <v>0</v>
      </c>
      <c r="N38" s="78">
        <v>1.1299999999999999E-2</v>
      </c>
      <c r="O38" s="78">
        <v>1E-3</v>
      </c>
    </row>
    <row r="39" spans="2:15">
      <c r="B39" t="s">
        <v>691</v>
      </c>
      <c r="C39" t="s">
        <v>692</v>
      </c>
      <c r="D39" t="s">
        <v>100</v>
      </c>
      <c r="E39" t="s">
        <v>123</v>
      </c>
      <c r="F39" t="s">
        <v>693</v>
      </c>
      <c r="G39" t="s">
        <v>694</v>
      </c>
      <c r="H39" t="s">
        <v>102</v>
      </c>
      <c r="I39" s="77">
        <v>8521</v>
      </c>
      <c r="J39" s="77">
        <v>2670</v>
      </c>
      <c r="K39" s="77">
        <v>0</v>
      </c>
      <c r="L39" s="77">
        <v>227.51070000000001</v>
      </c>
      <c r="M39" s="78">
        <v>0</v>
      </c>
      <c r="N39" s="78">
        <v>1.4200000000000001E-2</v>
      </c>
      <c r="O39" s="78">
        <v>1.1999999999999999E-3</v>
      </c>
    </row>
    <row r="40" spans="2:15">
      <c r="B40" t="s">
        <v>695</v>
      </c>
      <c r="C40" t="s">
        <v>696</v>
      </c>
      <c r="D40" t="s">
        <v>100</v>
      </c>
      <c r="E40" t="s">
        <v>123</v>
      </c>
      <c r="F40" t="s">
        <v>385</v>
      </c>
      <c r="G40" t="s">
        <v>386</v>
      </c>
      <c r="H40" t="s">
        <v>102</v>
      </c>
      <c r="I40" s="77">
        <v>19106</v>
      </c>
      <c r="J40" s="77">
        <v>2290</v>
      </c>
      <c r="K40" s="77">
        <v>0</v>
      </c>
      <c r="L40" s="77">
        <v>437.5274</v>
      </c>
      <c r="M40" s="78">
        <v>1E-4</v>
      </c>
      <c r="N40" s="78">
        <v>2.7300000000000001E-2</v>
      </c>
      <c r="O40" s="78">
        <v>2.3999999999999998E-3</v>
      </c>
    </row>
    <row r="41" spans="2:15">
      <c r="B41" t="s">
        <v>697</v>
      </c>
      <c r="C41" t="s">
        <v>698</v>
      </c>
      <c r="D41" t="s">
        <v>100</v>
      </c>
      <c r="E41" t="s">
        <v>123</v>
      </c>
      <c r="F41" t="s">
        <v>699</v>
      </c>
      <c r="G41" t="s">
        <v>129</v>
      </c>
      <c r="H41" t="s">
        <v>102</v>
      </c>
      <c r="I41" s="77">
        <v>559</v>
      </c>
      <c r="J41" s="77">
        <v>67050</v>
      </c>
      <c r="K41" s="77">
        <v>0</v>
      </c>
      <c r="L41" s="77">
        <v>374.80950000000001</v>
      </c>
      <c r="M41" s="78">
        <v>0</v>
      </c>
      <c r="N41" s="78">
        <v>2.3400000000000001E-2</v>
      </c>
      <c r="O41" s="78">
        <v>2.0999999999999999E-3</v>
      </c>
    </row>
    <row r="42" spans="2:15">
      <c r="B42" t="s">
        <v>700</v>
      </c>
      <c r="C42" t="s">
        <v>701</v>
      </c>
      <c r="D42" t="s">
        <v>100</v>
      </c>
      <c r="E42" t="s">
        <v>123</v>
      </c>
      <c r="F42" t="s">
        <v>501</v>
      </c>
      <c r="G42" t="s">
        <v>132</v>
      </c>
      <c r="H42" t="s">
        <v>102</v>
      </c>
      <c r="I42" s="77">
        <v>39713</v>
      </c>
      <c r="J42" s="77">
        <v>542</v>
      </c>
      <c r="K42" s="77">
        <v>0</v>
      </c>
      <c r="L42" s="77">
        <v>215.24446</v>
      </c>
      <c r="M42" s="78">
        <v>0</v>
      </c>
      <c r="N42" s="78">
        <v>1.34E-2</v>
      </c>
      <c r="O42" s="78">
        <v>1.1999999999999999E-3</v>
      </c>
    </row>
    <row r="43" spans="2:15">
      <c r="B43" s="79" t="s">
        <v>702</v>
      </c>
      <c r="E43" s="16"/>
      <c r="F43" s="16"/>
      <c r="G43" s="16"/>
      <c r="I43" s="81">
        <v>125251.77</v>
      </c>
      <c r="K43" s="81">
        <v>0</v>
      </c>
      <c r="L43" s="81">
        <v>1945.7925765</v>
      </c>
      <c r="N43" s="80">
        <v>0.12139999999999999</v>
      </c>
      <c r="O43" s="80">
        <v>1.06E-2</v>
      </c>
    </row>
    <row r="44" spans="2:15">
      <c r="B44" t="s">
        <v>703</v>
      </c>
      <c r="C44" t="s">
        <v>704</v>
      </c>
      <c r="D44" t="s">
        <v>100</v>
      </c>
      <c r="E44" t="s">
        <v>123</v>
      </c>
      <c r="F44" t="s">
        <v>540</v>
      </c>
      <c r="G44" t="s">
        <v>541</v>
      </c>
      <c r="H44" t="s">
        <v>102</v>
      </c>
      <c r="I44" s="77">
        <v>58222</v>
      </c>
      <c r="J44" s="77">
        <v>662.9</v>
      </c>
      <c r="K44" s="77">
        <v>0</v>
      </c>
      <c r="L44" s="77">
        <v>385.95363800000001</v>
      </c>
      <c r="M44" s="78">
        <v>1E-4</v>
      </c>
      <c r="N44" s="78">
        <v>2.41E-2</v>
      </c>
      <c r="O44" s="78">
        <v>2.0999999999999999E-3</v>
      </c>
    </row>
    <row r="45" spans="2:15">
      <c r="B45" t="s">
        <v>705</v>
      </c>
      <c r="C45" t="s">
        <v>706</v>
      </c>
      <c r="D45" t="s">
        <v>100</v>
      </c>
      <c r="E45" t="s">
        <v>123</v>
      </c>
      <c r="F45" t="s">
        <v>707</v>
      </c>
      <c r="G45" t="s">
        <v>506</v>
      </c>
      <c r="H45" t="s">
        <v>102</v>
      </c>
      <c r="I45" s="77">
        <v>3675</v>
      </c>
      <c r="J45" s="77">
        <v>6211</v>
      </c>
      <c r="K45" s="77">
        <v>0</v>
      </c>
      <c r="L45" s="77">
        <v>228.25425000000001</v>
      </c>
      <c r="M45" s="78">
        <v>0</v>
      </c>
      <c r="N45" s="78">
        <v>1.4200000000000001E-2</v>
      </c>
      <c r="O45" s="78">
        <v>1.1999999999999999E-3</v>
      </c>
    </row>
    <row r="46" spans="2:15">
      <c r="B46" t="s">
        <v>708</v>
      </c>
      <c r="C46" t="s">
        <v>709</v>
      </c>
      <c r="D46" t="s">
        <v>100</v>
      </c>
      <c r="E46" t="s">
        <v>123</v>
      </c>
      <c r="F46" t="s">
        <v>710</v>
      </c>
      <c r="G46" t="s">
        <v>415</v>
      </c>
      <c r="H46" t="s">
        <v>102</v>
      </c>
      <c r="I46" s="77">
        <v>62</v>
      </c>
      <c r="J46" s="77">
        <v>18000</v>
      </c>
      <c r="K46" s="77">
        <v>0</v>
      </c>
      <c r="L46" s="77">
        <v>11.16</v>
      </c>
      <c r="M46" s="78">
        <v>0</v>
      </c>
      <c r="N46" s="78">
        <v>6.9999999999999999E-4</v>
      </c>
      <c r="O46" s="78">
        <v>1E-4</v>
      </c>
    </row>
    <row r="47" spans="2:15">
      <c r="B47" t="s">
        <v>711</v>
      </c>
      <c r="C47" t="s">
        <v>712</v>
      </c>
      <c r="D47" t="s">
        <v>100</v>
      </c>
      <c r="E47" t="s">
        <v>123</v>
      </c>
      <c r="F47" t="s">
        <v>510</v>
      </c>
      <c r="G47" t="s">
        <v>415</v>
      </c>
      <c r="H47" t="s">
        <v>102</v>
      </c>
      <c r="I47" s="77">
        <v>78</v>
      </c>
      <c r="J47" s="77">
        <v>26650</v>
      </c>
      <c r="K47" s="77">
        <v>0</v>
      </c>
      <c r="L47" s="77">
        <v>20.786999999999999</v>
      </c>
      <c r="M47" s="78">
        <v>0</v>
      </c>
      <c r="N47" s="78">
        <v>1.2999999999999999E-3</v>
      </c>
      <c r="O47" s="78">
        <v>1E-4</v>
      </c>
    </row>
    <row r="48" spans="2:15">
      <c r="B48" t="s">
        <v>713</v>
      </c>
      <c r="C48" t="s">
        <v>714</v>
      </c>
      <c r="D48" t="s">
        <v>100</v>
      </c>
      <c r="E48" t="s">
        <v>123</v>
      </c>
      <c r="F48" t="s">
        <v>715</v>
      </c>
      <c r="G48" t="s">
        <v>415</v>
      </c>
      <c r="H48" t="s">
        <v>102</v>
      </c>
      <c r="I48" s="77">
        <v>865</v>
      </c>
      <c r="J48" s="77">
        <v>2238</v>
      </c>
      <c r="K48" s="77">
        <v>0</v>
      </c>
      <c r="L48" s="77">
        <v>19.358699999999999</v>
      </c>
      <c r="M48" s="78">
        <v>0</v>
      </c>
      <c r="N48" s="78">
        <v>1.1999999999999999E-3</v>
      </c>
      <c r="O48" s="78">
        <v>1E-4</v>
      </c>
    </row>
    <row r="49" spans="2:15">
      <c r="B49" t="s">
        <v>716</v>
      </c>
      <c r="C49" t="s">
        <v>717</v>
      </c>
      <c r="D49" t="s">
        <v>100</v>
      </c>
      <c r="E49" t="s">
        <v>123</v>
      </c>
      <c r="F49" t="s">
        <v>718</v>
      </c>
      <c r="G49" t="s">
        <v>536</v>
      </c>
      <c r="H49" t="s">
        <v>102</v>
      </c>
      <c r="I49" s="77">
        <v>463</v>
      </c>
      <c r="J49" s="77">
        <v>22480</v>
      </c>
      <c r="K49" s="77">
        <v>0</v>
      </c>
      <c r="L49" s="77">
        <v>104.08240000000001</v>
      </c>
      <c r="M49" s="78">
        <v>0</v>
      </c>
      <c r="N49" s="78">
        <v>6.4999999999999997E-3</v>
      </c>
      <c r="O49" s="78">
        <v>5.9999999999999995E-4</v>
      </c>
    </row>
    <row r="50" spans="2:15">
      <c r="B50" t="s">
        <v>719</v>
      </c>
      <c r="C50" t="s">
        <v>720</v>
      </c>
      <c r="D50" t="s">
        <v>100</v>
      </c>
      <c r="E50" t="s">
        <v>123</v>
      </c>
      <c r="F50" t="s">
        <v>721</v>
      </c>
      <c r="G50" t="s">
        <v>599</v>
      </c>
      <c r="H50" t="s">
        <v>102</v>
      </c>
      <c r="I50" s="77">
        <v>176</v>
      </c>
      <c r="J50" s="77">
        <v>45490</v>
      </c>
      <c r="K50" s="77">
        <v>0</v>
      </c>
      <c r="L50" s="77">
        <v>80.062399999999997</v>
      </c>
      <c r="M50" s="78">
        <v>0</v>
      </c>
      <c r="N50" s="78">
        <v>5.0000000000000001E-3</v>
      </c>
      <c r="O50" s="78">
        <v>4.0000000000000002E-4</v>
      </c>
    </row>
    <row r="51" spans="2:15">
      <c r="B51" t="s">
        <v>722</v>
      </c>
      <c r="C51" t="s">
        <v>723</v>
      </c>
      <c r="D51" t="s">
        <v>100</v>
      </c>
      <c r="E51" t="s">
        <v>123</v>
      </c>
      <c r="F51" t="s">
        <v>724</v>
      </c>
      <c r="G51" t="s">
        <v>599</v>
      </c>
      <c r="H51" t="s">
        <v>102</v>
      </c>
      <c r="I51" s="77">
        <v>18840</v>
      </c>
      <c r="J51" s="77">
        <v>834</v>
      </c>
      <c r="K51" s="77">
        <v>0</v>
      </c>
      <c r="L51" s="77">
        <v>157.12559999999999</v>
      </c>
      <c r="M51" s="78">
        <v>0</v>
      </c>
      <c r="N51" s="78">
        <v>9.7999999999999997E-3</v>
      </c>
      <c r="O51" s="78">
        <v>8.9999999999999998E-4</v>
      </c>
    </row>
    <row r="52" spans="2:15">
      <c r="B52" t="s">
        <v>725</v>
      </c>
      <c r="C52" t="s">
        <v>726</v>
      </c>
      <c r="D52" t="s">
        <v>100</v>
      </c>
      <c r="E52" t="s">
        <v>123</v>
      </c>
      <c r="F52" t="s">
        <v>598</v>
      </c>
      <c r="G52" t="s">
        <v>599</v>
      </c>
      <c r="H52" t="s">
        <v>102</v>
      </c>
      <c r="I52" s="77">
        <v>13996</v>
      </c>
      <c r="J52" s="77">
        <v>105.1</v>
      </c>
      <c r="K52" s="77">
        <v>0</v>
      </c>
      <c r="L52" s="77">
        <v>14.709796000000001</v>
      </c>
      <c r="M52" s="78">
        <v>0</v>
      </c>
      <c r="N52" s="78">
        <v>8.9999999999999998E-4</v>
      </c>
      <c r="O52" s="78">
        <v>1E-4</v>
      </c>
    </row>
    <row r="53" spans="2:15">
      <c r="B53" t="s">
        <v>727</v>
      </c>
      <c r="C53" t="s">
        <v>728</v>
      </c>
      <c r="D53" t="s">
        <v>100</v>
      </c>
      <c r="E53" t="s">
        <v>123</v>
      </c>
      <c r="F53" t="s">
        <v>729</v>
      </c>
      <c r="G53" t="s">
        <v>730</v>
      </c>
      <c r="H53" t="s">
        <v>102</v>
      </c>
      <c r="I53" s="77">
        <v>286</v>
      </c>
      <c r="J53" s="77">
        <v>36250</v>
      </c>
      <c r="K53" s="77">
        <v>0</v>
      </c>
      <c r="L53" s="77">
        <v>103.675</v>
      </c>
      <c r="M53" s="78">
        <v>0</v>
      </c>
      <c r="N53" s="78">
        <v>6.4999999999999997E-3</v>
      </c>
      <c r="O53" s="78">
        <v>5.9999999999999995E-4</v>
      </c>
    </row>
    <row r="54" spans="2:15">
      <c r="B54" t="s">
        <v>731</v>
      </c>
      <c r="C54" t="s">
        <v>732</v>
      </c>
      <c r="D54" t="s">
        <v>100</v>
      </c>
      <c r="E54" t="s">
        <v>123</v>
      </c>
      <c r="F54" t="s">
        <v>733</v>
      </c>
      <c r="G54" t="s">
        <v>399</v>
      </c>
      <c r="H54" t="s">
        <v>102</v>
      </c>
      <c r="I54" s="77">
        <v>516</v>
      </c>
      <c r="J54" s="77">
        <v>4900</v>
      </c>
      <c r="K54" s="77">
        <v>0</v>
      </c>
      <c r="L54" s="77">
        <v>25.283999999999999</v>
      </c>
      <c r="M54" s="78">
        <v>0</v>
      </c>
      <c r="N54" s="78">
        <v>1.6000000000000001E-3</v>
      </c>
      <c r="O54" s="78">
        <v>1E-4</v>
      </c>
    </row>
    <row r="55" spans="2:15">
      <c r="B55" t="s">
        <v>734</v>
      </c>
      <c r="C55" t="s">
        <v>735</v>
      </c>
      <c r="D55" t="s">
        <v>100</v>
      </c>
      <c r="E55" t="s">
        <v>123</v>
      </c>
      <c r="F55" t="s">
        <v>419</v>
      </c>
      <c r="G55" t="s">
        <v>399</v>
      </c>
      <c r="H55" t="s">
        <v>102</v>
      </c>
      <c r="I55" s="77">
        <v>4847</v>
      </c>
      <c r="J55" s="77">
        <v>1988</v>
      </c>
      <c r="K55" s="77">
        <v>0</v>
      </c>
      <c r="L55" s="77">
        <v>96.358360000000005</v>
      </c>
      <c r="M55" s="78">
        <v>0</v>
      </c>
      <c r="N55" s="78">
        <v>6.0000000000000001E-3</v>
      </c>
      <c r="O55" s="78">
        <v>5.0000000000000001E-4</v>
      </c>
    </row>
    <row r="56" spans="2:15">
      <c r="B56" t="s">
        <v>736</v>
      </c>
      <c r="C56" t="s">
        <v>737</v>
      </c>
      <c r="D56" t="s">
        <v>100</v>
      </c>
      <c r="E56" t="s">
        <v>123</v>
      </c>
      <c r="F56" t="s">
        <v>498</v>
      </c>
      <c r="G56" t="s">
        <v>399</v>
      </c>
      <c r="H56" t="s">
        <v>102</v>
      </c>
      <c r="I56" s="77">
        <v>2470</v>
      </c>
      <c r="J56" s="77">
        <v>5564</v>
      </c>
      <c r="K56" s="77">
        <v>0</v>
      </c>
      <c r="L56" s="77">
        <v>137.4308</v>
      </c>
      <c r="M56" s="78">
        <v>0</v>
      </c>
      <c r="N56" s="78">
        <v>8.6E-3</v>
      </c>
      <c r="O56" s="78">
        <v>8.0000000000000004E-4</v>
      </c>
    </row>
    <row r="57" spans="2:15">
      <c r="B57" t="s">
        <v>738</v>
      </c>
      <c r="C57" t="s">
        <v>739</v>
      </c>
      <c r="D57" t="s">
        <v>100</v>
      </c>
      <c r="E57" t="s">
        <v>123</v>
      </c>
      <c r="F57" t="s">
        <v>431</v>
      </c>
      <c r="G57" t="s">
        <v>340</v>
      </c>
      <c r="H57" t="s">
        <v>102</v>
      </c>
      <c r="I57" s="77">
        <v>2146</v>
      </c>
      <c r="J57" s="77">
        <v>10500</v>
      </c>
      <c r="K57" s="77">
        <v>0</v>
      </c>
      <c r="L57" s="77">
        <v>225.33</v>
      </c>
      <c r="M57" s="78">
        <v>1E-4</v>
      </c>
      <c r="N57" s="78">
        <v>1.41E-2</v>
      </c>
      <c r="O57" s="78">
        <v>1.1999999999999999E-3</v>
      </c>
    </row>
    <row r="58" spans="2:15">
      <c r="B58" t="s">
        <v>740</v>
      </c>
      <c r="C58" t="s">
        <v>741</v>
      </c>
      <c r="D58" t="s">
        <v>100</v>
      </c>
      <c r="E58" t="s">
        <v>123</v>
      </c>
      <c r="F58" t="s">
        <v>381</v>
      </c>
      <c r="G58" t="s">
        <v>340</v>
      </c>
      <c r="H58" t="s">
        <v>102</v>
      </c>
      <c r="I58" s="77">
        <v>5141</v>
      </c>
      <c r="J58" s="77">
        <v>1828</v>
      </c>
      <c r="K58" s="77">
        <v>0</v>
      </c>
      <c r="L58" s="77">
        <v>93.97748</v>
      </c>
      <c r="M58" s="78">
        <v>0</v>
      </c>
      <c r="N58" s="78">
        <v>5.8999999999999999E-3</v>
      </c>
      <c r="O58" s="78">
        <v>5.0000000000000001E-4</v>
      </c>
    </row>
    <row r="59" spans="2:15">
      <c r="B59" t="s">
        <v>742</v>
      </c>
      <c r="C59" t="s">
        <v>743</v>
      </c>
      <c r="D59" t="s">
        <v>100</v>
      </c>
      <c r="E59" t="s">
        <v>123</v>
      </c>
      <c r="F59" t="s">
        <v>744</v>
      </c>
      <c r="G59" t="s">
        <v>125</v>
      </c>
      <c r="H59" t="s">
        <v>102</v>
      </c>
      <c r="I59" s="77">
        <v>177</v>
      </c>
      <c r="J59" s="77">
        <v>6287</v>
      </c>
      <c r="K59" s="77">
        <v>0</v>
      </c>
      <c r="L59" s="77">
        <v>11.12799</v>
      </c>
      <c r="M59" s="78">
        <v>0</v>
      </c>
      <c r="N59" s="78">
        <v>6.9999999999999999E-4</v>
      </c>
      <c r="O59" s="78">
        <v>1E-4</v>
      </c>
    </row>
    <row r="60" spans="2:15">
      <c r="B60" t="s">
        <v>745</v>
      </c>
      <c r="C60" t="s">
        <v>746</v>
      </c>
      <c r="D60" t="s">
        <v>100</v>
      </c>
      <c r="E60" t="s">
        <v>123</v>
      </c>
      <c r="F60" t="s">
        <v>747</v>
      </c>
      <c r="G60" t="s">
        <v>386</v>
      </c>
      <c r="H60" t="s">
        <v>102</v>
      </c>
      <c r="I60" s="77">
        <v>196</v>
      </c>
      <c r="J60" s="77">
        <v>39650</v>
      </c>
      <c r="K60" s="77">
        <v>0</v>
      </c>
      <c r="L60" s="77">
        <v>77.713999999999999</v>
      </c>
      <c r="M60" s="78">
        <v>0</v>
      </c>
      <c r="N60" s="78">
        <v>4.7999999999999996E-3</v>
      </c>
      <c r="O60" s="78">
        <v>4.0000000000000002E-4</v>
      </c>
    </row>
    <row r="61" spans="2:15">
      <c r="B61" t="s">
        <v>748</v>
      </c>
      <c r="C61" t="s">
        <v>749</v>
      </c>
      <c r="D61" t="s">
        <v>100</v>
      </c>
      <c r="E61" t="s">
        <v>123</v>
      </c>
      <c r="F61" t="s">
        <v>750</v>
      </c>
      <c r="G61" t="s">
        <v>751</v>
      </c>
      <c r="H61" t="s">
        <v>102</v>
      </c>
      <c r="I61" s="77">
        <v>340</v>
      </c>
      <c r="J61" s="77">
        <v>5509</v>
      </c>
      <c r="K61" s="77">
        <v>0</v>
      </c>
      <c r="L61" s="77">
        <v>18.730599999999999</v>
      </c>
      <c r="M61" s="78">
        <v>0</v>
      </c>
      <c r="N61" s="78">
        <v>1.1999999999999999E-3</v>
      </c>
      <c r="O61" s="78">
        <v>1E-4</v>
      </c>
    </row>
    <row r="62" spans="2:15">
      <c r="B62" t="s">
        <v>752</v>
      </c>
      <c r="C62" t="s">
        <v>753</v>
      </c>
      <c r="D62" t="s">
        <v>100</v>
      </c>
      <c r="E62" t="s">
        <v>123</v>
      </c>
      <c r="F62" t="s">
        <v>754</v>
      </c>
      <c r="G62" t="s">
        <v>751</v>
      </c>
      <c r="H62" t="s">
        <v>102</v>
      </c>
      <c r="I62" s="77">
        <v>71</v>
      </c>
      <c r="J62" s="77">
        <v>18370</v>
      </c>
      <c r="K62" s="77">
        <v>0</v>
      </c>
      <c r="L62" s="77">
        <v>13.0427</v>
      </c>
      <c r="M62" s="78">
        <v>0</v>
      </c>
      <c r="N62" s="78">
        <v>8.0000000000000004E-4</v>
      </c>
      <c r="O62" s="78">
        <v>1E-4</v>
      </c>
    </row>
    <row r="63" spans="2:15">
      <c r="B63" t="s">
        <v>755</v>
      </c>
      <c r="C63" t="s">
        <v>756</v>
      </c>
      <c r="D63" t="s">
        <v>100</v>
      </c>
      <c r="E63" t="s">
        <v>123</v>
      </c>
      <c r="F63" t="s">
        <v>757</v>
      </c>
      <c r="G63" t="s">
        <v>751</v>
      </c>
      <c r="H63" t="s">
        <v>102</v>
      </c>
      <c r="I63" s="77">
        <v>76</v>
      </c>
      <c r="J63" s="77">
        <v>31490</v>
      </c>
      <c r="K63" s="77">
        <v>0</v>
      </c>
      <c r="L63" s="77">
        <v>23.932400000000001</v>
      </c>
      <c r="M63" s="78">
        <v>0</v>
      </c>
      <c r="N63" s="78">
        <v>1.5E-3</v>
      </c>
      <c r="O63" s="78">
        <v>1E-4</v>
      </c>
    </row>
    <row r="64" spans="2:15">
      <c r="B64" t="s">
        <v>758</v>
      </c>
      <c r="C64" t="s">
        <v>759</v>
      </c>
      <c r="D64" t="s">
        <v>100</v>
      </c>
      <c r="E64" t="s">
        <v>123</v>
      </c>
      <c r="F64" t="s">
        <v>760</v>
      </c>
      <c r="G64" t="s">
        <v>490</v>
      </c>
      <c r="H64" t="s">
        <v>102</v>
      </c>
      <c r="I64" s="77">
        <v>1601</v>
      </c>
      <c r="J64" s="77">
        <v>924.6</v>
      </c>
      <c r="K64" s="77">
        <v>0</v>
      </c>
      <c r="L64" s="77">
        <v>14.802846000000001</v>
      </c>
      <c r="M64" s="78">
        <v>0</v>
      </c>
      <c r="N64" s="78">
        <v>8.9999999999999998E-4</v>
      </c>
      <c r="O64" s="78">
        <v>1E-4</v>
      </c>
    </row>
    <row r="65" spans="2:15">
      <c r="B65" t="s">
        <v>761</v>
      </c>
      <c r="C65" t="s">
        <v>762</v>
      </c>
      <c r="D65" t="s">
        <v>100</v>
      </c>
      <c r="E65" t="s">
        <v>123</v>
      </c>
      <c r="F65" t="s">
        <v>489</v>
      </c>
      <c r="G65" t="s">
        <v>490</v>
      </c>
      <c r="H65" t="s">
        <v>102</v>
      </c>
      <c r="I65" s="77">
        <v>377.77</v>
      </c>
      <c r="J65" s="77">
        <v>1245</v>
      </c>
      <c r="K65" s="77">
        <v>0</v>
      </c>
      <c r="L65" s="77">
        <v>4.7032365</v>
      </c>
      <c r="M65" s="78">
        <v>0</v>
      </c>
      <c r="N65" s="78">
        <v>2.9999999999999997E-4</v>
      </c>
      <c r="O65" s="78">
        <v>0</v>
      </c>
    </row>
    <row r="66" spans="2:15">
      <c r="B66" t="s">
        <v>763</v>
      </c>
      <c r="C66" t="s">
        <v>764</v>
      </c>
      <c r="D66" t="s">
        <v>100</v>
      </c>
      <c r="E66" t="s">
        <v>123</v>
      </c>
      <c r="F66" t="s">
        <v>765</v>
      </c>
      <c r="G66" t="s">
        <v>129</v>
      </c>
      <c r="H66" t="s">
        <v>102</v>
      </c>
      <c r="I66" s="77">
        <v>10106</v>
      </c>
      <c r="J66" s="77">
        <v>645</v>
      </c>
      <c r="K66" s="77">
        <v>0</v>
      </c>
      <c r="L66" s="77">
        <v>65.183700000000002</v>
      </c>
      <c r="M66" s="78">
        <v>0</v>
      </c>
      <c r="N66" s="78">
        <v>4.1000000000000003E-3</v>
      </c>
      <c r="O66" s="78">
        <v>4.0000000000000002E-4</v>
      </c>
    </row>
    <row r="67" spans="2:15">
      <c r="B67" t="s">
        <v>766</v>
      </c>
      <c r="C67" t="s">
        <v>767</v>
      </c>
      <c r="D67" t="s">
        <v>100</v>
      </c>
      <c r="E67" t="s">
        <v>123</v>
      </c>
      <c r="F67" t="s">
        <v>520</v>
      </c>
      <c r="G67" t="s">
        <v>132</v>
      </c>
      <c r="H67" t="s">
        <v>102</v>
      </c>
      <c r="I67" s="77">
        <v>524</v>
      </c>
      <c r="J67" s="77">
        <v>2482</v>
      </c>
      <c r="K67" s="77">
        <v>0</v>
      </c>
      <c r="L67" s="77">
        <v>13.00568</v>
      </c>
      <c r="M67" s="78">
        <v>0</v>
      </c>
      <c r="N67" s="78">
        <v>8.0000000000000004E-4</v>
      </c>
      <c r="O67" s="78">
        <v>1E-4</v>
      </c>
    </row>
    <row r="68" spans="2:15">
      <c r="B68" s="79" t="s">
        <v>768</v>
      </c>
      <c r="E68" s="16"/>
      <c r="F68" s="16"/>
      <c r="G68" s="16"/>
      <c r="I68" s="81">
        <v>88669.9</v>
      </c>
      <c r="K68" s="81">
        <v>0</v>
      </c>
      <c r="L68" s="81">
        <v>2136.4682155</v>
      </c>
      <c r="N68" s="80">
        <v>0.1333</v>
      </c>
      <c r="O68" s="80">
        <v>1.17E-2</v>
      </c>
    </row>
    <row r="69" spans="2:15">
      <c r="B69" t="s">
        <v>769</v>
      </c>
      <c r="C69" t="s">
        <v>770</v>
      </c>
      <c r="D69" t="s">
        <v>100</v>
      </c>
      <c r="E69" t="s">
        <v>123</v>
      </c>
      <c r="F69" t="s">
        <v>771</v>
      </c>
      <c r="G69" t="s">
        <v>645</v>
      </c>
      <c r="H69" t="s">
        <v>102</v>
      </c>
      <c r="I69" s="77">
        <v>7117</v>
      </c>
      <c r="J69" s="77">
        <v>1639</v>
      </c>
      <c r="K69" s="77">
        <v>0</v>
      </c>
      <c r="L69" s="77">
        <v>116.64763000000001</v>
      </c>
      <c r="M69" s="78">
        <v>1E-4</v>
      </c>
      <c r="N69" s="78">
        <v>7.3000000000000001E-3</v>
      </c>
      <c r="O69" s="78">
        <v>5.9999999999999995E-4</v>
      </c>
    </row>
    <row r="70" spans="2:15">
      <c r="B70" t="s">
        <v>772</v>
      </c>
      <c r="C70" t="s">
        <v>773</v>
      </c>
      <c r="D70" t="s">
        <v>100</v>
      </c>
      <c r="E70" t="s">
        <v>123</v>
      </c>
      <c r="F70" t="s">
        <v>774</v>
      </c>
      <c r="G70" t="s">
        <v>536</v>
      </c>
      <c r="H70" t="s">
        <v>102</v>
      </c>
      <c r="I70" s="77">
        <v>15000</v>
      </c>
      <c r="J70" s="77">
        <v>10000</v>
      </c>
      <c r="K70" s="77">
        <v>0</v>
      </c>
      <c r="L70" s="77">
        <v>1500</v>
      </c>
      <c r="M70" s="78">
        <v>3.8E-3</v>
      </c>
      <c r="N70" s="78">
        <v>9.3600000000000003E-2</v>
      </c>
      <c r="O70" s="78">
        <v>8.2000000000000007E-3</v>
      </c>
    </row>
    <row r="71" spans="2:15">
      <c r="B71" t="s">
        <v>775</v>
      </c>
      <c r="C71" t="s">
        <v>776</v>
      </c>
      <c r="D71" t="s">
        <v>100</v>
      </c>
      <c r="E71" t="s">
        <v>123</v>
      </c>
      <c r="F71" t="s">
        <v>777</v>
      </c>
      <c r="G71" t="s">
        <v>536</v>
      </c>
      <c r="H71" t="s">
        <v>102</v>
      </c>
      <c r="I71" s="77">
        <v>24244</v>
      </c>
      <c r="J71" s="77">
        <v>712.7</v>
      </c>
      <c r="K71" s="77">
        <v>0</v>
      </c>
      <c r="L71" s="77">
        <v>172.78698800000001</v>
      </c>
      <c r="M71" s="78">
        <v>2.9999999999999997E-4</v>
      </c>
      <c r="N71" s="78">
        <v>1.0800000000000001E-2</v>
      </c>
      <c r="O71" s="78">
        <v>8.9999999999999998E-4</v>
      </c>
    </row>
    <row r="72" spans="2:15">
      <c r="B72" t="s">
        <v>778</v>
      </c>
      <c r="C72" t="s">
        <v>779</v>
      </c>
      <c r="D72" t="s">
        <v>100</v>
      </c>
      <c r="E72" t="s">
        <v>123</v>
      </c>
      <c r="F72" t="s">
        <v>780</v>
      </c>
      <c r="G72" t="s">
        <v>781</v>
      </c>
      <c r="H72" t="s">
        <v>102</v>
      </c>
      <c r="I72" s="77">
        <v>3700</v>
      </c>
      <c r="J72" s="77">
        <v>263</v>
      </c>
      <c r="K72" s="77">
        <v>0</v>
      </c>
      <c r="L72" s="77">
        <v>9.7309999999999999</v>
      </c>
      <c r="M72" s="78">
        <v>8.9999999999999998E-4</v>
      </c>
      <c r="N72" s="78">
        <v>5.9999999999999995E-4</v>
      </c>
      <c r="O72" s="78">
        <v>1E-4</v>
      </c>
    </row>
    <row r="73" spans="2:15">
      <c r="B73" t="s">
        <v>782</v>
      </c>
      <c r="C73" t="s">
        <v>783</v>
      </c>
      <c r="D73" t="s">
        <v>100</v>
      </c>
      <c r="E73" t="s">
        <v>123</v>
      </c>
      <c r="F73" t="s">
        <v>784</v>
      </c>
      <c r="G73" t="s">
        <v>781</v>
      </c>
      <c r="H73" t="s">
        <v>102</v>
      </c>
      <c r="I73" s="77">
        <v>6800</v>
      </c>
      <c r="J73" s="77">
        <v>322.3</v>
      </c>
      <c r="K73" s="77">
        <v>0</v>
      </c>
      <c r="L73" s="77">
        <v>21.916399999999999</v>
      </c>
      <c r="M73" s="78">
        <v>5.0000000000000001E-4</v>
      </c>
      <c r="N73" s="78">
        <v>1.4E-3</v>
      </c>
      <c r="O73" s="78">
        <v>1E-4</v>
      </c>
    </row>
    <row r="74" spans="2:15">
      <c r="B74" t="s">
        <v>785</v>
      </c>
      <c r="C74" t="s">
        <v>786</v>
      </c>
      <c r="D74" t="s">
        <v>100</v>
      </c>
      <c r="E74" t="s">
        <v>123</v>
      </c>
      <c r="F74" t="s">
        <v>446</v>
      </c>
      <c r="G74" t="s">
        <v>399</v>
      </c>
      <c r="H74" t="s">
        <v>102</v>
      </c>
      <c r="I74" s="77">
        <v>2412</v>
      </c>
      <c r="J74" s="77">
        <v>656.2</v>
      </c>
      <c r="K74" s="77">
        <v>0</v>
      </c>
      <c r="L74" s="77">
        <v>15.827544</v>
      </c>
      <c r="M74" s="78">
        <v>0</v>
      </c>
      <c r="N74" s="78">
        <v>1E-3</v>
      </c>
      <c r="O74" s="78">
        <v>1E-4</v>
      </c>
    </row>
    <row r="75" spans="2:15">
      <c r="B75" t="s">
        <v>787</v>
      </c>
      <c r="C75" t="s">
        <v>788</v>
      </c>
      <c r="D75" t="s">
        <v>100</v>
      </c>
      <c r="E75" t="s">
        <v>123</v>
      </c>
      <c r="F75" t="s">
        <v>458</v>
      </c>
      <c r="G75" t="s">
        <v>399</v>
      </c>
      <c r="H75" t="s">
        <v>102</v>
      </c>
      <c r="I75" s="77">
        <v>377</v>
      </c>
      <c r="J75" s="77">
        <v>16800</v>
      </c>
      <c r="K75" s="77">
        <v>0</v>
      </c>
      <c r="L75" s="77">
        <v>63.335999999999999</v>
      </c>
      <c r="M75" s="78">
        <v>0</v>
      </c>
      <c r="N75" s="78">
        <v>4.0000000000000001E-3</v>
      </c>
      <c r="O75" s="78">
        <v>2.9999999999999997E-4</v>
      </c>
    </row>
    <row r="76" spans="2:15">
      <c r="B76" t="s">
        <v>789</v>
      </c>
      <c r="C76" t="s">
        <v>790</v>
      </c>
      <c r="D76" t="s">
        <v>100</v>
      </c>
      <c r="E76" t="s">
        <v>123</v>
      </c>
      <c r="F76" t="s">
        <v>791</v>
      </c>
      <c r="G76" t="s">
        <v>340</v>
      </c>
      <c r="H76" t="s">
        <v>102</v>
      </c>
      <c r="I76" s="77">
        <v>22689.9</v>
      </c>
      <c r="J76" s="77">
        <v>691.5</v>
      </c>
      <c r="K76" s="77">
        <v>0</v>
      </c>
      <c r="L76" s="77">
        <v>156.90065849999999</v>
      </c>
      <c r="M76" s="78">
        <v>2.0000000000000001E-4</v>
      </c>
      <c r="N76" s="78">
        <v>9.7999999999999997E-3</v>
      </c>
      <c r="O76" s="78">
        <v>8.9999999999999998E-4</v>
      </c>
    </row>
    <row r="77" spans="2:15">
      <c r="B77" t="s">
        <v>792</v>
      </c>
      <c r="C77" t="s">
        <v>793</v>
      </c>
      <c r="D77" t="s">
        <v>100</v>
      </c>
      <c r="E77" t="s">
        <v>123</v>
      </c>
      <c r="F77" t="s">
        <v>794</v>
      </c>
      <c r="G77" t="s">
        <v>795</v>
      </c>
      <c r="H77" t="s">
        <v>102</v>
      </c>
      <c r="I77" s="77">
        <v>4715</v>
      </c>
      <c r="J77" s="77">
        <v>1537</v>
      </c>
      <c r="K77" s="77">
        <v>0</v>
      </c>
      <c r="L77" s="77">
        <v>72.469549999999998</v>
      </c>
      <c r="M77" s="78">
        <v>1.2999999999999999E-3</v>
      </c>
      <c r="N77" s="78">
        <v>4.4999999999999997E-3</v>
      </c>
      <c r="O77" s="78">
        <v>4.0000000000000002E-4</v>
      </c>
    </row>
    <row r="78" spans="2:15">
      <c r="B78" t="s">
        <v>796</v>
      </c>
      <c r="C78" t="s">
        <v>797</v>
      </c>
      <c r="D78" t="s">
        <v>100</v>
      </c>
      <c r="E78" t="s">
        <v>123</v>
      </c>
      <c r="F78" t="s">
        <v>798</v>
      </c>
      <c r="G78" t="s">
        <v>125</v>
      </c>
      <c r="H78" t="s">
        <v>102</v>
      </c>
      <c r="I78" s="77">
        <v>1615</v>
      </c>
      <c r="J78" s="77">
        <v>424.3</v>
      </c>
      <c r="K78" s="77">
        <v>0</v>
      </c>
      <c r="L78" s="77">
        <v>6.8524450000000003</v>
      </c>
      <c r="M78" s="78">
        <v>0</v>
      </c>
      <c r="N78" s="78">
        <v>4.0000000000000002E-4</v>
      </c>
      <c r="O78" s="78">
        <v>0</v>
      </c>
    </row>
    <row r="79" spans="2:15">
      <c r="B79" s="79" t="s">
        <v>799</v>
      </c>
      <c r="E79" s="16"/>
      <c r="F79" s="16"/>
      <c r="G79" s="16"/>
      <c r="I79" s="81">
        <v>0</v>
      </c>
      <c r="K79" s="81">
        <v>0</v>
      </c>
      <c r="L79" s="81">
        <v>0</v>
      </c>
      <c r="N79" s="80">
        <v>0</v>
      </c>
      <c r="O79" s="80">
        <v>0</v>
      </c>
    </row>
    <row r="80" spans="2:15">
      <c r="B80" t="s">
        <v>223</v>
      </c>
      <c r="C80" t="s">
        <v>223</v>
      </c>
      <c r="E80" s="16"/>
      <c r="F80" s="16"/>
      <c r="G80" t="s">
        <v>223</v>
      </c>
      <c r="H80" t="s">
        <v>223</v>
      </c>
      <c r="I80" s="77">
        <v>0</v>
      </c>
      <c r="J80" s="77">
        <v>0</v>
      </c>
      <c r="L80" s="77">
        <v>0</v>
      </c>
      <c r="M80" s="78">
        <v>0</v>
      </c>
      <c r="N80" s="78">
        <v>0</v>
      </c>
      <c r="O80" s="78">
        <v>0</v>
      </c>
    </row>
    <row r="81" spans="2:15">
      <c r="B81" s="79" t="s">
        <v>228</v>
      </c>
      <c r="E81" s="16"/>
      <c r="F81" s="16"/>
      <c r="G81" s="16"/>
      <c r="I81" s="81">
        <v>61361</v>
      </c>
      <c r="K81" s="81">
        <v>0</v>
      </c>
      <c r="L81" s="81">
        <v>4778.52844</v>
      </c>
      <c r="N81" s="80">
        <v>0.29809999999999998</v>
      </c>
      <c r="O81" s="80">
        <v>2.6200000000000001E-2</v>
      </c>
    </row>
    <row r="82" spans="2:15">
      <c r="B82" s="79" t="s">
        <v>303</v>
      </c>
      <c r="E82" s="16"/>
      <c r="F82" s="16"/>
      <c r="G82" s="16"/>
      <c r="I82" s="81">
        <v>55695</v>
      </c>
      <c r="K82" s="81">
        <v>0</v>
      </c>
      <c r="L82" s="81">
        <v>935.58681999999999</v>
      </c>
      <c r="N82" s="80">
        <v>5.8400000000000001E-2</v>
      </c>
      <c r="O82" s="80">
        <v>5.1000000000000004E-3</v>
      </c>
    </row>
    <row r="83" spans="2:15">
      <c r="B83" t="s">
        <v>800</v>
      </c>
      <c r="C83" t="s">
        <v>801</v>
      </c>
      <c r="D83" t="s">
        <v>802</v>
      </c>
      <c r="E83" t="s">
        <v>622</v>
      </c>
      <c r="F83" t="s">
        <v>803</v>
      </c>
      <c r="G83" t="s">
        <v>804</v>
      </c>
      <c r="H83" t="s">
        <v>106</v>
      </c>
      <c r="I83" s="77">
        <v>1637</v>
      </c>
      <c r="J83" s="77">
        <v>924</v>
      </c>
      <c r="K83" s="77">
        <v>0</v>
      </c>
      <c r="L83" s="77">
        <v>52.940579999999997</v>
      </c>
      <c r="M83" s="78">
        <v>0</v>
      </c>
      <c r="N83" s="78">
        <v>3.3E-3</v>
      </c>
      <c r="O83" s="78">
        <v>2.9999999999999997E-4</v>
      </c>
    </row>
    <row r="84" spans="2:15">
      <c r="B84" t="s">
        <v>805</v>
      </c>
      <c r="C84" t="s">
        <v>806</v>
      </c>
      <c r="D84" t="s">
        <v>807</v>
      </c>
      <c r="E84" t="s">
        <v>622</v>
      </c>
      <c r="F84" t="s">
        <v>808</v>
      </c>
      <c r="G84" t="s">
        <v>809</v>
      </c>
      <c r="H84" t="s">
        <v>106</v>
      </c>
      <c r="I84" s="77">
        <v>584</v>
      </c>
      <c r="J84" s="77">
        <v>3170</v>
      </c>
      <c r="K84" s="77">
        <v>0</v>
      </c>
      <c r="L84" s="77">
        <v>64.794799999999995</v>
      </c>
      <c r="M84" s="78">
        <v>0</v>
      </c>
      <c r="N84" s="78">
        <v>4.0000000000000001E-3</v>
      </c>
      <c r="O84" s="78">
        <v>4.0000000000000002E-4</v>
      </c>
    </row>
    <row r="85" spans="2:15">
      <c r="B85" t="s">
        <v>810</v>
      </c>
      <c r="C85" t="s">
        <v>811</v>
      </c>
      <c r="D85" t="s">
        <v>807</v>
      </c>
      <c r="E85" t="s">
        <v>622</v>
      </c>
      <c r="F85" s="16"/>
      <c r="G85" t="s">
        <v>809</v>
      </c>
      <c r="H85" t="s">
        <v>106</v>
      </c>
      <c r="I85" s="77">
        <v>969</v>
      </c>
      <c r="J85" s="77">
        <v>4723</v>
      </c>
      <c r="K85" s="77">
        <v>0</v>
      </c>
      <c r="L85" s="77">
        <v>160.180545</v>
      </c>
      <c r="M85" s="78">
        <v>0</v>
      </c>
      <c r="N85" s="78">
        <v>0.01</v>
      </c>
      <c r="O85" s="78">
        <v>8.9999999999999998E-4</v>
      </c>
    </row>
    <row r="86" spans="2:15">
      <c r="B86" t="s">
        <v>812</v>
      </c>
      <c r="C86" t="s">
        <v>813</v>
      </c>
      <c r="D86" t="s">
        <v>802</v>
      </c>
      <c r="E86" t="s">
        <v>622</v>
      </c>
      <c r="F86" t="s">
        <v>814</v>
      </c>
      <c r="G86" t="s">
        <v>815</v>
      </c>
      <c r="H86" t="s">
        <v>106</v>
      </c>
      <c r="I86" s="77">
        <v>1800</v>
      </c>
      <c r="J86" s="77">
        <v>1818</v>
      </c>
      <c r="K86" s="77">
        <v>0</v>
      </c>
      <c r="L86" s="77">
        <v>114.53400000000001</v>
      </c>
      <c r="M86" s="78">
        <v>0</v>
      </c>
      <c r="N86" s="78">
        <v>7.1000000000000004E-3</v>
      </c>
      <c r="O86" s="78">
        <v>5.9999999999999995E-4</v>
      </c>
    </row>
    <row r="87" spans="2:15">
      <c r="B87" t="s">
        <v>816</v>
      </c>
      <c r="C87" t="s">
        <v>817</v>
      </c>
      <c r="D87" t="s">
        <v>802</v>
      </c>
      <c r="E87" t="s">
        <v>622</v>
      </c>
      <c r="F87" t="s">
        <v>818</v>
      </c>
      <c r="G87" t="s">
        <v>815</v>
      </c>
      <c r="H87" t="s">
        <v>106</v>
      </c>
      <c r="I87" s="77">
        <v>44992</v>
      </c>
      <c r="J87" s="77">
        <v>116</v>
      </c>
      <c r="K87" s="77">
        <v>0</v>
      </c>
      <c r="L87" s="77">
        <v>182.66752</v>
      </c>
      <c r="M87" s="78">
        <v>2.0000000000000001E-4</v>
      </c>
      <c r="N87" s="78">
        <v>1.14E-2</v>
      </c>
      <c r="O87" s="78">
        <v>1E-3</v>
      </c>
    </row>
    <row r="88" spans="2:15">
      <c r="B88" t="s">
        <v>819</v>
      </c>
      <c r="C88" t="s">
        <v>820</v>
      </c>
      <c r="D88" t="s">
        <v>802</v>
      </c>
      <c r="E88" t="s">
        <v>622</v>
      </c>
      <c r="F88" t="s">
        <v>821</v>
      </c>
      <c r="G88" t="s">
        <v>815</v>
      </c>
      <c r="H88" t="s">
        <v>106</v>
      </c>
      <c r="I88" s="77">
        <v>950</v>
      </c>
      <c r="J88" s="77">
        <v>2932</v>
      </c>
      <c r="K88" s="77">
        <v>0</v>
      </c>
      <c r="L88" s="77">
        <v>97.489000000000004</v>
      </c>
      <c r="M88" s="78">
        <v>0</v>
      </c>
      <c r="N88" s="78">
        <v>6.1000000000000004E-3</v>
      </c>
      <c r="O88" s="78">
        <v>5.0000000000000001E-4</v>
      </c>
    </row>
    <row r="89" spans="2:15">
      <c r="B89" t="s">
        <v>822</v>
      </c>
      <c r="C89" t="s">
        <v>823</v>
      </c>
      <c r="D89" t="s">
        <v>802</v>
      </c>
      <c r="E89" t="s">
        <v>622</v>
      </c>
      <c r="F89" t="s">
        <v>824</v>
      </c>
      <c r="G89" t="s">
        <v>815</v>
      </c>
      <c r="H89" t="s">
        <v>106</v>
      </c>
      <c r="I89" s="77">
        <v>815</v>
      </c>
      <c r="J89" s="77">
        <v>6555</v>
      </c>
      <c r="K89" s="77">
        <v>0</v>
      </c>
      <c r="L89" s="77">
        <v>186.98137500000001</v>
      </c>
      <c r="M89" s="78">
        <v>0</v>
      </c>
      <c r="N89" s="78">
        <v>1.17E-2</v>
      </c>
      <c r="O89" s="78">
        <v>1E-3</v>
      </c>
    </row>
    <row r="90" spans="2:15">
      <c r="B90" t="s">
        <v>825</v>
      </c>
      <c r="C90" t="s">
        <v>826</v>
      </c>
      <c r="D90" t="s">
        <v>802</v>
      </c>
      <c r="E90" t="s">
        <v>622</v>
      </c>
      <c r="F90" t="s">
        <v>827</v>
      </c>
      <c r="G90" t="s">
        <v>828</v>
      </c>
      <c r="H90" t="s">
        <v>106</v>
      </c>
      <c r="I90" s="77">
        <v>3948</v>
      </c>
      <c r="J90" s="77">
        <v>550</v>
      </c>
      <c r="K90" s="77">
        <v>0</v>
      </c>
      <c r="L90" s="77">
        <v>75.998999999999995</v>
      </c>
      <c r="M90" s="78">
        <v>1E-4</v>
      </c>
      <c r="N90" s="78">
        <v>4.7000000000000002E-3</v>
      </c>
      <c r="O90" s="78">
        <v>4.0000000000000002E-4</v>
      </c>
    </row>
    <row r="91" spans="2:15">
      <c r="B91" s="79" t="s">
        <v>304</v>
      </c>
      <c r="E91" s="16"/>
      <c r="F91" s="16"/>
      <c r="G91" s="16"/>
      <c r="I91" s="81">
        <v>5666</v>
      </c>
      <c r="K91" s="81">
        <v>0</v>
      </c>
      <c r="L91" s="81">
        <v>3842.9416200000001</v>
      </c>
      <c r="N91" s="80">
        <v>0.2397</v>
      </c>
      <c r="O91" s="80">
        <v>2.1000000000000001E-2</v>
      </c>
    </row>
    <row r="92" spans="2:15">
      <c r="B92" t="s">
        <v>829</v>
      </c>
      <c r="C92" t="s">
        <v>830</v>
      </c>
      <c r="D92" t="s">
        <v>807</v>
      </c>
      <c r="E92" t="s">
        <v>622</v>
      </c>
      <c r="F92" t="s">
        <v>831</v>
      </c>
      <c r="G92" t="s">
        <v>832</v>
      </c>
      <c r="H92" t="s">
        <v>106</v>
      </c>
      <c r="I92" s="77">
        <v>801</v>
      </c>
      <c r="J92" s="77">
        <v>8461</v>
      </c>
      <c r="K92" s="77">
        <v>0</v>
      </c>
      <c r="L92" s="77">
        <v>237.20413500000001</v>
      </c>
      <c r="M92" s="78">
        <v>0</v>
      </c>
      <c r="N92" s="78">
        <v>1.4800000000000001E-2</v>
      </c>
      <c r="O92" s="78">
        <v>1.2999999999999999E-3</v>
      </c>
    </row>
    <row r="93" spans="2:15">
      <c r="B93" t="s">
        <v>833</v>
      </c>
      <c r="C93" t="s">
        <v>834</v>
      </c>
      <c r="D93" t="s">
        <v>807</v>
      </c>
      <c r="E93" t="s">
        <v>622</v>
      </c>
      <c r="F93" t="s">
        <v>835</v>
      </c>
      <c r="G93" t="s">
        <v>836</v>
      </c>
      <c r="H93" t="s">
        <v>106</v>
      </c>
      <c r="I93" s="77">
        <v>143</v>
      </c>
      <c r="J93" s="77">
        <v>218745</v>
      </c>
      <c r="K93" s="77">
        <v>0</v>
      </c>
      <c r="L93" s="77">
        <v>1094.8187250000001</v>
      </c>
      <c r="M93" s="78">
        <v>0</v>
      </c>
      <c r="N93" s="78">
        <v>6.83E-2</v>
      </c>
      <c r="O93" s="78">
        <v>6.0000000000000001E-3</v>
      </c>
    </row>
    <row r="94" spans="2:15">
      <c r="B94" t="s">
        <v>837</v>
      </c>
      <c r="C94" t="s">
        <v>838</v>
      </c>
      <c r="D94" t="s">
        <v>100</v>
      </c>
      <c r="E94" t="s">
        <v>622</v>
      </c>
      <c r="F94" t="s">
        <v>839</v>
      </c>
      <c r="G94" t="s">
        <v>836</v>
      </c>
      <c r="H94" t="s">
        <v>106</v>
      </c>
      <c r="I94" s="77">
        <v>1235</v>
      </c>
      <c r="J94" s="77">
        <v>16125</v>
      </c>
      <c r="K94" s="77">
        <v>0</v>
      </c>
      <c r="L94" s="77">
        <v>697.00312499999995</v>
      </c>
      <c r="M94" s="78">
        <v>0</v>
      </c>
      <c r="N94" s="78">
        <v>4.3499999999999997E-2</v>
      </c>
      <c r="O94" s="78">
        <v>3.8E-3</v>
      </c>
    </row>
    <row r="95" spans="2:15">
      <c r="B95" t="s">
        <v>840</v>
      </c>
      <c r="C95" t="s">
        <v>841</v>
      </c>
      <c r="D95" t="s">
        <v>807</v>
      </c>
      <c r="E95" t="s">
        <v>622</v>
      </c>
      <c r="F95" t="s">
        <v>842</v>
      </c>
      <c r="G95" t="s">
        <v>843</v>
      </c>
      <c r="H95" t="s">
        <v>106</v>
      </c>
      <c r="I95" s="77">
        <v>855</v>
      </c>
      <c r="J95" s="77">
        <v>8175</v>
      </c>
      <c r="K95" s="77">
        <v>0</v>
      </c>
      <c r="L95" s="77">
        <v>244.636875</v>
      </c>
      <c r="M95" s="78">
        <v>0</v>
      </c>
      <c r="N95" s="78">
        <v>1.5299999999999999E-2</v>
      </c>
      <c r="O95" s="78">
        <v>1.2999999999999999E-3</v>
      </c>
    </row>
    <row r="96" spans="2:15">
      <c r="B96" t="s">
        <v>844</v>
      </c>
      <c r="C96" t="s">
        <v>845</v>
      </c>
      <c r="D96" t="s">
        <v>807</v>
      </c>
      <c r="E96" t="s">
        <v>622</v>
      </c>
      <c r="F96" t="s">
        <v>846</v>
      </c>
      <c r="G96" t="s">
        <v>815</v>
      </c>
      <c r="H96" t="s">
        <v>106</v>
      </c>
      <c r="I96" s="77">
        <v>840</v>
      </c>
      <c r="J96" s="77">
        <v>10621</v>
      </c>
      <c r="K96" s="77">
        <v>0</v>
      </c>
      <c r="L96" s="77">
        <v>312.25740000000002</v>
      </c>
      <c r="M96" s="78">
        <v>0</v>
      </c>
      <c r="N96" s="78">
        <v>1.95E-2</v>
      </c>
      <c r="O96" s="78">
        <v>1.6999999999999999E-3</v>
      </c>
    </row>
    <row r="97" spans="2:15">
      <c r="B97" t="s">
        <v>847</v>
      </c>
      <c r="C97" t="s">
        <v>848</v>
      </c>
      <c r="D97" t="s">
        <v>807</v>
      </c>
      <c r="E97" t="s">
        <v>622</v>
      </c>
      <c r="F97" t="s">
        <v>849</v>
      </c>
      <c r="G97" t="s">
        <v>815</v>
      </c>
      <c r="H97" t="s">
        <v>106</v>
      </c>
      <c r="I97" s="77">
        <v>712</v>
      </c>
      <c r="J97" s="77">
        <v>25683</v>
      </c>
      <c r="K97" s="77">
        <v>0</v>
      </c>
      <c r="L97" s="77">
        <v>640.02035999999998</v>
      </c>
      <c r="M97" s="78">
        <v>0</v>
      </c>
      <c r="N97" s="78">
        <v>3.9899999999999998E-2</v>
      </c>
      <c r="O97" s="78">
        <v>3.5000000000000001E-3</v>
      </c>
    </row>
    <row r="98" spans="2:15">
      <c r="B98" t="s">
        <v>850</v>
      </c>
      <c r="C98" t="s">
        <v>851</v>
      </c>
      <c r="D98" t="s">
        <v>807</v>
      </c>
      <c r="E98" t="s">
        <v>622</v>
      </c>
      <c r="F98" t="s">
        <v>852</v>
      </c>
      <c r="G98" t="s">
        <v>828</v>
      </c>
      <c r="H98" t="s">
        <v>106</v>
      </c>
      <c r="I98" s="77">
        <v>1050</v>
      </c>
      <c r="J98" s="77">
        <v>13672</v>
      </c>
      <c r="K98" s="77">
        <v>0</v>
      </c>
      <c r="L98" s="77">
        <v>502.44600000000003</v>
      </c>
      <c r="M98" s="78">
        <v>0</v>
      </c>
      <c r="N98" s="78">
        <v>3.1300000000000001E-2</v>
      </c>
      <c r="O98" s="78">
        <v>2.7000000000000001E-3</v>
      </c>
    </row>
    <row r="99" spans="2:15">
      <c r="B99" t="s">
        <v>853</v>
      </c>
      <c r="C99" t="s">
        <v>854</v>
      </c>
      <c r="D99" t="s">
        <v>855</v>
      </c>
      <c r="E99" t="s">
        <v>622</v>
      </c>
      <c r="F99" t="s">
        <v>856</v>
      </c>
      <c r="G99" t="s">
        <v>828</v>
      </c>
      <c r="H99" t="s">
        <v>106</v>
      </c>
      <c r="I99" s="77">
        <v>30</v>
      </c>
      <c r="J99" s="77">
        <v>109100</v>
      </c>
      <c r="K99" s="77">
        <v>0</v>
      </c>
      <c r="L99" s="77">
        <v>114.55500000000001</v>
      </c>
      <c r="M99" s="78">
        <v>0</v>
      </c>
      <c r="N99" s="78">
        <v>7.1000000000000004E-3</v>
      </c>
      <c r="O99" s="78">
        <v>5.9999999999999995E-4</v>
      </c>
    </row>
    <row r="100" spans="2:15">
      <c r="B100" t="s">
        <v>230</v>
      </c>
      <c r="E100" s="16"/>
      <c r="F100" s="16"/>
      <c r="G100" s="16"/>
    </row>
    <row r="101" spans="2:15">
      <c r="B101" t="s">
        <v>297</v>
      </c>
      <c r="E101" s="16"/>
      <c r="F101" s="16"/>
      <c r="G101" s="16"/>
    </row>
    <row r="102" spans="2:15">
      <c r="B102" t="s">
        <v>298</v>
      </c>
      <c r="E102" s="16"/>
      <c r="F102" s="16"/>
      <c r="G102" s="16"/>
    </row>
    <row r="103" spans="2:15">
      <c r="B103" t="s">
        <v>299</v>
      </c>
      <c r="E103" s="16"/>
      <c r="F103" s="16"/>
      <c r="G103" s="16"/>
    </row>
    <row r="104" spans="2:15">
      <c r="B104" t="s">
        <v>300</v>
      </c>
      <c r="E104" s="16"/>
      <c r="F104" s="16"/>
      <c r="G104" s="16"/>
    </row>
    <row r="105" spans="2:15">
      <c r="E105" s="16"/>
      <c r="F105" s="16"/>
      <c r="G105" s="16"/>
    </row>
    <row r="106" spans="2:15">
      <c r="E106" s="16"/>
      <c r="F106" s="16"/>
      <c r="G106" s="16"/>
    </row>
    <row r="107" spans="2:15">
      <c r="E107" s="16"/>
      <c r="F107" s="16"/>
      <c r="G107" s="16"/>
    </row>
    <row r="108" spans="2:15">
      <c r="E108" s="16"/>
      <c r="F108" s="16"/>
      <c r="G108" s="16"/>
    </row>
    <row r="109" spans="2:15">
      <c r="E109" s="16"/>
      <c r="F109" s="16"/>
      <c r="G109" s="16"/>
    </row>
    <row r="110" spans="2:15">
      <c r="E110" s="16"/>
      <c r="F110" s="16"/>
      <c r="G110" s="16"/>
    </row>
    <row r="111" spans="2:15">
      <c r="E111" s="16"/>
      <c r="F111" s="16"/>
      <c r="G111" s="16"/>
    </row>
    <row r="112" spans="2:15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2"/>
      <c r="BK6" s="19"/>
    </row>
    <row r="7" spans="2:63" ht="26.25" customHeight="1">
      <c r="B7" s="100" t="s">
        <v>194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2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2055556.88</v>
      </c>
      <c r="I11" s="7"/>
      <c r="J11" s="75">
        <v>0.82142000000000004</v>
      </c>
      <c r="K11" s="75">
        <v>27087.604425900001</v>
      </c>
      <c r="L11" s="7"/>
      <c r="M11" s="76">
        <v>1</v>
      </c>
      <c r="N11" s="76">
        <v>0.1482</v>
      </c>
      <c r="O11" s="35"/>
      <c r="BH11" s="16"/>
      <c r="BI11" s="19"/>
      <c r="BK11" s="16"/>
    </row>
    <row r="12" spans="2:63">
      <c r="B12" s="79" t="s">
        <v>201</v>
      </c>
      <c r="D12" s="16"/>
      <c r="E12" s="16"/>
      <c r="F12" s="16"/>
      <c r="G12" s="16"/>
      <c r="H12" s="81">
        <v>2021439.88</v>
      </c>
      <c r="J12" s="81">
        <v>0</v>
      </c>
      <c r="K12" s="81">
        <v>19204.953731252001</v>
      </c>
      <c r="M12" s="80">
        <v>0.70899999999999996</v>
      </c>
      <c r="N12" s="80">
        <v>0.1051</v>
      </c>
    </row>
    <row r="13" spans="2:63">
      <c r="B13" s="79" t="s">
        <v>857</v>
      </c>
      <c r="D13" s="16"/>
      <c r="E13" s="16"/>
      <c r="F13" s="16"/>
      <c r="G13" s="16"/>
      <c r="H13" s="81">
        <v>122727</v>
      </c>
      <c r="J13" s="81">
        <v>0</v>
      </c>
      <c r="K13" s="81">
        <v>4611.0095700000002</v>
      </c>
      <c r="M13" s="80">
        <v>0.17019999999999999</v>
      </c>
      <c r="N13" s="80">
        <v>2.52E-2</v>
      </c>
    </row>
    <row r="14" spans="2:63">
      <c r="B14" t="s">
        <v>858</v>
      </c>
      <c r="C14" t="s">
        <v>859</v>
      </c>
      <c r="D14" t="s">
        <v>100</v>
      </c>
      <c r="E14" t="s">
        <v>860</v>
      </c>
      <c r="F14" t="s">
        <v>861</v>
      </c>
      <c r="G14" t="s">
        <v>102</v>
      </c>
      <c r="H14" s="77">
        <v>11076</v>
      </c>
      <c r="I14" s="77">
        <v>1475</v>
      </c>
      <c r="J14" s="77">
        <v>0</v>
      </c>
      <c r="K14" s="77">
        <v>163.37100000000001</v>
      </c>
      <c r="L14" s="78">
        <v>4.0000000000000002E-4</v>
      </c>
      <c r="M14" s="78">
        <v>6.0000000000000001E-3</v>
      </c>
      <c r="N14" s="78">
        <v>8.9999999999999998E-4</v>
      </c>
    </row>
    <row r="15" spans="2:63">
      <c r="B15" t="s">
        <v>862</v>
      </c>
      <c r="C15" t="s">
        <v>863</v>
      </c>
      <c r="D15" t="s">
        <v>100</v>
      </c>
      <c r="E15" t="s">
        <v>864</v>
      </c>
      <c r="F15" t="s">
        <v>861</v>
      </c>
      <c r="G15" t="s">
        <v>102</v>
      </c>
      <c r="H15" s="77">
        <v>19056</v>
      </c>
      <c r="I15" s="77">
        <v>2937</v>
      </c>
      <c r="J15" s="77">
        <v>0</v>
      </c>
      <c r="K15" s="77">
        <v>559.67471999999998</v>
      </c>
      <c r="L15" s="78">
        <v>1E-4</v>
      </c>
      <c r="M15" s="78">
        <v>2.07E-2</v>
      </c>
      <c r="N15" s="78">
        <v>3.0999999999999999E-3</v>
      </c>
    </row>
    <row r="16" spans="2:63">
      <c r="B16" t="s">
        <v>865</v>
      </c>
      <c r="C16" t="s">
        <v>866</v>
      </c>
      <c r="D16" t="s">
        <v>100</v>
      </c>
      <c r="E16" t="s">
        <v>864</v>
      </c>
      <c r="F16" t="s">
        <v>861</v>
      </c>
      <c r="G16" t="s">
        <v>102</v>
      </c>
      <c r="H16" s="77">
        <v>79525</v>
      </c>
      <c r="I16" s="77">
        <v>1811</v>
      </c>
      <c r="J16" s="77">
        <v>0</v>
      </c>
      <c r="K16" s="77">
        <v>1440.19775</v>
      </c>
      <c r="L16" s="78">
        <v>2.9999999999999997E-4</v>
      </c>
      <c r="M16" s="78">
        <v>5.3199999999999997E-2</v>
      </c>
      <c r="N16" s="78">
        <v>7.9000000000000008E-3</v>
      </c>
    </row>
    <row r="17" spans="2:14">
      <c r="B17" t="s">
        <v>867</v>
      </c>
      <c r="C17" t="s">
        <v>868</v>
      </c>
      <c r="D17" t="s">
        <v>100</v>
      </c>
      <c r="E17" t="s">
        <v>869</v>
      </c>
      <c r="F17" t="s">
        <v>861</v>
      </c>
      <c r="G17" t="s">
        <v>102</v>
      </c>
      <c r="H17" s="77">
        <v>9507</v>
      </c>
      <c r="I17" s="77">
        <v>18600</v>
      </c>
      <c r="J17" s="77">
        <v>0</v>
      </c>
      <c r="K17" s="77">
        <v>1768.3019999999999</v>
      </c>
      <c r="L17" s="78">
        <v>2.9999999999999997E-4</v>
      </c>
      <c r="M17" s="78">
        <v>6.5299999999999997E-2</v>
      </c>
      <c r="N17" s="78">
        <v>9.7000000000000003E-3</v>
      </c>
    </row>
    <row r="18" spans="2:14">
      <c r="B18" t="s">
        <v>870</v>
      </c>
      <c r="C18" t="s">
        <v>871</v>
      </c>
      <c r="D18" t="s">
        <v>100</v>
      </c>
      <c r="E18" t="s">
        <v>869</v>
      </c>
      <c r="F18" t="s">
        <v>861</v>
      </c>
      <c r="G18" t="s">
        <v>102</v>
      </c>
      <c r="H18" s="77">
        <v>3563</v>
      </c>
      <c r="I18" s="77">
        <v>19070</v>
      </c>
      <c r="J18" s="77">
        <v>0</v>
      </c>
      <c r="K18" s="77">
        <v>679.46410000000003</v>
      </c>
      <c r="L18" s="78">
        <v>2.0000000000000001E-4</v>
      </c>
      <c r="M18" s="78">
        <v>2.5100000000000001E-2</v>
      </c>
      <c r="N18" s="78">
        <v>3.7000000000000002E-3</v>
      </c>
    </row>
    <row r="19" spans="2:14">
      <c r="B19" s="79" t="s">
        <v>872</v>
      </c>
      <c r="D19" s="16"/>
      <c r="E19" s="16"/>
      <c r="F19" s="16"/>
      <c r="G19" s="16"/>
      <c r="H19" s="81">
        <v>111910</v>
      </c>
      <c r="J19" s="81">
        <v>0</v>
      </c>
      <c r="K19" s="81">
        <v>6491.3662100000001</v>
      </c>
      <c r="M19" s="80">
        <v>0.23960000000000001</v>
      </c>
      <c r="N19" s="80">
        <v>3.5499999999999997E-2</v>
      </c>
    </row>
    <row r="20" spans="2:14">
      <c r="B20" t="s">
        <v>873</v>
      </c>
      <c r="C20" t="s">
        <v>874</v>
      </c>
      <c r="D20" t="s">
        <v>100</v>
      </c>
      <c r="E20" t="s">
        <v>875</v>
      </c>
      <c r="F20" t="s">
        <v>861</v>
      </c>
      <c r="G20" t="s">
        <v>102</v>
      </c>
      <c r="H20" s="77">
        <v>8318</v>
      </c>
      <c r="I20" s="77">
        <v>6035</v>
      </c>
      <c r="J20" s="77">
        <v>0</v>
      </c>
      <c r="K20" s="77">
        <v>501.99130000000002</v>
      </c>
      <c r="L20" s="78">
        <v>4.0000000000000002E-4</v>
      </c>
      <c r="M20" s="78">
        <v>1.8499999999999999E-2</v>
      </c>
      <c r="N20" s="78">
        <v>2.7000000000000001E-3</v>
      </c>
    </row>
    <row r="21" spans="2:14">
      <c r="B21" t="s">
        <v>876</v>
      </c>
      <c r="C21" t="s">
        <v>877</v>
      </c>
      <c r="D21" t="s">
        <v>100</v>
      </c>
      <c r="E21" t="s">
        <v>864</v>
      </c>
      <c r="F21" t="s">
        <v>861</v>
      </c>
      <c r="G21" t="s">
        <v>102</v>
      </c>
      <c r="H21" s="77">
        <v>921</v>
      </c>
      <c r="I21" s="77">
        <v>15120</v>
      </c>
      <c r="J21" s="77">
        <v>0</v>
      </c>
      <c r="K21" s="77">
        <v>139.2552</v>
      </c>
      <c r="L21" s="78">
        <v>0</v>
      </c>
      <c r="M21" s="78">
        <v>5.1000000000000004E-3</v>
      </c>
      <c r="N21" s="78">
        <v>8.0000000000000004E-4</v>
      </c>
    </row>
    <row r="22" spans="2:14">
      <c r="B22" t="s">
        <v>878</v>
      </c>
      <c r="C22" t="s">
        <v>879</v>
      </c>
      <c r="D22" t="s">
        <v>100</v>
      </c>
      <c r="E22" t="s">
        <v>880</v>
      </c>
      <c r="F22" t="s">
        <v>861</v>
      </c>
      <c r="G22" t="s">
        <v>102</v>
      </c>
      <c r="H22" s="77">
        <v>1456</v>
      </c>
      <c r="I22" s="77">
        <v>11310</v>
      </c>
      <c r="J22" s="77">
        <v>0</v>
      </c>
      <c r="K22" s="77">
        <v>164.67359999999999</v>
      </c>
      <c r="L22" s="78">
        <v>1E-4</v>
      </c>
      <c r="M22" s="78">
        <v>6.1000000000000004E-3</v>
      </c>
      <c r="N22" s="78">
        <v>8.9999999999999998E-4</v>
      </c>
    </row>
    <row r="23" spans="2:14">
      <c r="B23" t="s">
        <v>881</v>
      </c>
      <c r="C23" t="s">
        <v>882</v>
      </c>
      <c r="D23" t="s">
        <v>100</v>
      </c>
      <c r="E23" t="s">
        <v>880</v>
      </c>
      <c r="F23" t="s">
        <v>861</v>
      </c>
      <c r="G23" t="s">
        <v>102</v>
      </c>
      <c r="H23" s="77">
        <v>23916</v>
      </c>
      <c r="I23" s="77">
        <v>6062</v>
      </c>
      <c r="J23" s="77">
        <v>0</v>
      </c>
      <c r="K23" s="77">
        <v>1449.78792</v>
      </c>
      <c r="L23" s="78">
        <v>2.0000000000000001E-4</v>
      </c>
      <c r="M23" s="78">
        <v>5.3499999999999999E-2</v>
      </c>
      <c r="N23" s="78">
        <v>7.9000000000000008E-3</v>
      </c>
    </row>
    <row r="24" spans="2:14">
      <c r="B24" t="s">
        <v>883</v>
      </c>
      <c r="C24" t="s">
        <v>884</v>
      </c>
      <c r="D24" t="s">
        <v>100</v>
      </c>
      <c r="E24" t="s">
        <v>869</v>
      </c>
      <c r="F24" t="s">
        <v>861</v>
      </c>
      <c r="G24" t="s">
        <v>102</v>
      </c>
      <c r="H24" s="77">
        <v>533</v>
      </c>
      <c r="I24" s="77">
        <v>6384</v>
      </c>
      <c r="J24" s="77">
        <v>0</v>
      </c>
      <c r="K24" s="77">
        <v>34.026719999999997</v>
      </c>
      <c r="L24" s="78">
        <v>1E-4</v>
      </c>
      <c r="M24" s="78">
        <v>1.2999999999999999E-3</v>
      </c>
      <c r="N24" s="78">
        <v>2.0000000000000001E-4</v>
      </c>
    </row>
    <row r="25" spans="2:14">
      <c r="B25" t="s">
        <v>885</v>
      </c>
      <c r="C25" t="s">
        <v>886</v>
      </c>
      <c r="D25" t="s">
        <v>100</v>
      </c>
      <c r="E25" t="s">
        <v>869</v>
      </c>
      <c r="F25" t="s">
        <v>861</v>
      </c>
      <c r="G25" t="s">
        <v>102</v>
      </c>
      <c r="H25" s="77">
        <v>1703</v>
      </c>
      <c r="I25" s="77">
        <v>4503</v>
      </c>
      <c r="J25" s="77">
        <v>0</v>
      </c>
      <c r="K25" s="77">
        <v>76.686089999999993</v>
      </c>
      <c r="L25" s="78">
        <v>5.0000000000000001E-4</v>
      </c>
      <c r="M25" s="78">
        <v>2.8E-3</v>
      </c>
      <c r="N25" s="78">
        <v>4.0000000000000002E-4</v>
      </c>
    </row>
    <row r="26" spans="2:14">
      <c r="B26" t="s">
        <v>887</v>
      </c>
      <c r="C26" t="s">
        <v>888</v>
      </c>
      <c r="D26" t="s">
        <v>100</v>
      </c>
      <c r="E26" t="s">
        <v>869</v>
      </c>
      <c r="F26" t="s">
        <v>861</v>
      </c>
      <c r="G26" t="s">
        <v>102</v>
      </c>
      <c r="H26" s="77">
        <v>13439</v>
      </c>
      <c r="I26" s="77">
        <v>4092</v>
      </c>
      <c r="J26" s="77">
        <v>0</v>
      </c>
      <c r="K26" s="77">
        <v>549.92388000000005</v>
      </c>
      <c r="L26" s="78">
        <v>1E-3</v>
      </c>
      <c r="M26" s="78">
        <v>2.0299999999999999E-2</v>
      </c>
      <c r="N26" s="78">
        <v>3.0000000000000001E-3</v>
      </c>
    </row>
    <row r="27" spans="2:14">
      <c r="B27" t="s">
        <v>889</v>
      </c>
      <c r="C27" t="s">
        <v>890</v>
      </c>
      <c r="D27" t="s">
        <v>100</v>
      </c>
      <c r="E27" t="s">
        <v>869</v>
      </c>
      <c r="F27" t="s">
        <v>861</v>
      </c>
      <c r="G27" t="s">
        <v>102</v>
      </c>
      <c r="H27" s="77">
        <v>19154</v>
      </c>
      <c r="I27" s="77">
        <v>10250</v>
      </c>
      <c r="J27" s="77">
        <v>0</v>
      </c>
      <c r="K27" s="77">
        <v>1963.2850000000001</v>
      </c>
      <c r="L27" s="78">
        <v>2.3999999999999998E-3</v>
      </c>
      <c r="M27" s="78">
        <v>7.2499999999999995E-2</v>
      </c>
      <c r="N27" s="78">
        <v>1.0699999999999999E-2</v>
      </c>
    </row>
    <row r="28" spans="2:14">
      <c r="B28" t="s">
        <v>891</v>
      </c>
      <c r="C28" t="s">
        <v>892</v>
      </c>
      <c r="D28" t="s">
        <v>100</v>
      </c>
      <c r="E28" t="s">
        <v>869</v>
      </c>
      <c r="F28" t="s">
        <v>861</v>
      </c>
      <c r="G28" t="s">
        <v>102</v>
      </c>
      <c r="H28" s="77">
        <v>42470</v>
      </c>
      <c r="I28" s="77">
        <v>3795</v>
      </c>
      <c r="J28" s="77">
        <v>0</v>
      </c>
      <c r="K28" s="77">
        <v>1611.7365</v>
      </c>
      <c r="L28" s="78">
        <v>5.9999999999999995E-4</v>
      </c>
      <c r="M28" s="78">
        <v>5.9499999999999997E-2</v>
      </c>
      <c r="N28" s="78">
        <v>8.8000000000000005E-3</v>
      </c>
    </row>
    <row r="29" spans="2:14">
      <c r="B29" s="79" t="s">
        <v>893</v>
      </c>
      <c r="D29" s="16"/>
      <c r="E29" s="16"/>
      <c r="F29" s="16"/>
      <c r="G29" s="16"/>
      <c r="H29" s="81">
        <v>1786802.88</v>
      </c>
      <c r="J29" s="81">
        <v>0</v>
      </c>
      <c r="K29" s="81">
        <v>8102.5779512520003</v>
      </c>
      <c r="M29" s="80">
        <v>0.29909999999999998</v>
      </c>
      <c r="N29" s="80">
        <v>4.4299999999999999E-2</v>
      </c>
    </row>
    <row r="30" spans="2:14">
      <c r="B30" t="s">
        <v>894</v>
      </c>
      <c r="C30" t="s">
        <v>895</v>
      </c>
      <c r="D30" t="s">
        <v>100</v>
      </c>
      <c r="E30" t="s">
        <v>896</v>
      </c>
      <c r="F30" t="s">
        <v>897</v>
      </c>
      <c r="G30" t="s">
        <v>102</v>
      </c>
      <c r="H30" s="77">
        <v>814187</v>
      </c>
      <c r="I30" s="77">
        <v>372.18</v>
      </c>
      <c r="J30" s="77">
        <v>0</v>
      </c>
      <c r="K30" s="77">
        <v>3030.2411766</v>
      </c>
      <c r="L30" s="78">
        <v>3.0000000000000001E-3</v>
      </c>
      <c r="M30" s="78">
        <v>0.1119</v>
      </c>
      <c r="N30" s="78">
        <v>1.66E-2</v>
      </c>
    </row>
    <row r="31" spans="2:14">
      <c r="B31" t="s">
        <v>898</v>
      </c>
      <c r="C31" t="s">
        <v>899</v>
      </c>
      <c r="D31" t="s">
        <v>100</v>
      </c>
      <c r="E31" t="s">
        <v>864</v>
      </c>
      <c r="F31" t="s">
        <v>897</v>
      </c>
      <c r="G31" t="s">
        <v>102</v>
      </c>
      <c r="H31" s="77">
        <v>152079</v>
      </c>
      <c r="I31" s="77">
        <v>373.41</v>
      </c>
      <c r="J31" s="77">
        <v>0</v>
      </c>
      <c r="K31" s="77">
        <v>567.87819390000004</v>
      </c>
      <c r="L31" s="78">
        <v>2.0000000000000001E-4</v>
      </c>
      <c r="M31" s="78">
        <v>2.1000000000000001E-2</v>
      </c>
      <c r="N31" s="78">
        <v>3.0999999999999999E-3</v>
      </c>
    </row>
    <row r="32" spans="2:14">
      <c r="B32" t="s">
        <v>900</v>
      </c>
      <c r="C32" t="s">
        <v>901</v>
      </c>
      <c r="D32" t="s">
        <v>100</v>
      </c>
      <c r="E32" t="s">
        <v>880</v>
      </c>
      <c r="F32" t="s">
        <v>897</v>
      </c>
      <c r="G32" t="s">
        <v>102</v>
      </c>
      <c r="H32" s="77">
        <v>535214</v>
      </c>
      <c r="I32" s="77">
        <v>355.81</v>
      </c>
      <c r="J32" s="77">
        <v>0</v>
      </c>
      <c r="K32" s="77">
        <v>1904.3449333999999</v>
      </c>
      <c r="L32" s="78">
        <v>2.0000000000000001E-4</v>
      </c>
      <c r="M32" s="78">
        <v>7.0300000000000001E-2</v>
      </c>
      <c r="N32" s="78">
        <v>1.04E-2</v>
      </c>
    </row>
    <row r="33" spans="2:14">
      <c r="B33" t="s">
        <v>902</v>
      </c>
      <c r="C33" t="s">
        <v>903</v>
      </c>
      <c r="D33" t="s">
        <v>100</v>
      </c>
      <c r="E33" t="s">
        <v>880</v>
      </c>
      <c r="F33" t="s">
        <v>897</v>
      </c>
      <c r="G33" t="s">
        <v>102</v>
      </c>
      <c r="H33" s="77">
        <v>233281.88</v>
      </c>
      <c r="I33" s="77">
        <v>348.29</v>
      </c>
      <c r="J33" s="77">
        <v>0</v>
      </c>
      <c r="K33" s="77">
        <v>812.49745985200002</v>
      </c>
      <c r="L33" s="78">
        <v>2.0000000000000001E-4</v>
      </c>
      <c r="M33" s="78">
        <v>0.03</v>
      </c>
      <c r="N33" s="78">
        <v>4.4000000000000003E-3</v>
      </c>
    </row>
    <row r="34" spans="2:14">
      <c r="B34" t="s">
        <v>904</v>
      </c>
      <c r="C34" t="s">
        <v>905</v>
      </c>
      <c r="D34" t="s">
        <v>100</v>
      </c>
      <c r="E34" t="s">
        <v>869</v>
      </c>
      <c r="F34" t="s">
        <v>897</v>
      </c>
      <c r="G34" t="s">
        <v>102</v>
      </c>
      <c r="H34" s="77">
        <v>11142</v>
      </c>
      <c r="I34" s="77">
        <v>3284.25</v>
      </c>
      <c r="J34" s="77">
        <v>0</v>
      </c>
      <c r="K34" s="77">
        <v>365.93113499999998</v>
      </c>
      <c r="L34" s="78">
        <v>6.9999999999999999E-4</v>
      </c>
      <c r="M34" s="78">
        <v>1.35E-2</v>
      </c>
      <c r="N34" s="78">
        <v>2E-3</v>
      </c>
    </row>
    <row r="35" spans="2:14">
      <c r="B35" t="s">
        <v>906</v>
      </c>
      <c r="C35" t="s">
        <v>907</v>
      </c>
      <c r="D35" t="s">
        <v>100</v>
      </c>
      <c r="E35" t="s">
        <v>869</v>
      </c>
      <c r="F35" t="s">
        <v>897</v>
      </c>
      <c r="G35" t="s">
        <v>102</v>
      </c>
      <c r="H35" s="77">
        <v>5259</v>
      </c>
      <c r="I35" s="77">
        <v>3566.95</v>
      </c>
      <c r="J35" s="77">
        <v>0</v>
      </c>
      <c r="K35" s="77">
        <v>187.58590050000001</v>
      </c>
      <c r="L35" s="78">
        <v>1E-4</v>
      </c>
      <c r="M35" s="78">
        <v>6.8999999999999999E-3</v>
      </c>
      <c r="N35" s="78">
        <v>1E-3</v>
      </c>
    </row>
    <row r="36" spans="2:14">
      <c r="B36" t="s">
        <v>908</v>
      </c>
      <c r="C36" t="s">
        <v>909</v>
      </c>
      <c r="D36" t="s">
        <v>100</v>
      </c>
      <c r="E36" t="s">
        <v>869</v>
      </c>
      <c r="F36" t="s">
        <v>897</v>
      </c>
      <c r="G36" t="s">
        <v>102</v>
      </c>
      <c r="H36" s="77">
        <v>35640</v>
      </c>
      <c r="I36" s="77">
        <v>3462.68</v>
      </c>
      <c r="J36" s="77">
        <v>0</v>
      </c>
      <c r="K36" s="77">
        <v>1234.099152</v>
      </c>
      <c r="L36" s="78">
        <v>2.9999999999999997E-4</v>
      </c>
      <c r="M36" s="78">
        <v>4.5600000000000002E-2</v>
      </c>
      <c r="N36" s="78">
        <v>6.7999999999999996E-3</v>
      </c>
    </row>
    <row r="37" spans="2:14">
      <c r="B37" s="79" t="s">
        <v>910</v>
      </c>
      <c r="D37" s="16"/>
      <c r="E37" s="16"/>
      <c r="F37" s="16"/>
      <c r="G37" s="16"/>
      <c r="H37" s="81">
        <v>0</v>
      </c>
      <c r="J37" s="81">
        <v>0</v>
      </c>
      <c r="K37" s="81">
        <v>0</v>
      </c>
      <c r="M37" s="80">
        <v>0</v>
      </c>
      <c r="N37" s="80">
        <v>0</v>
      </c>
    </row>
    <row r="38" spans="2:14">
      <c r="B38" t="s">
        <v>223</v>
      </c>
      <c r="C38" t="s">
        <v>223</v>
      </c>
      <c r="D38" s="16"/>
      <c r="E38" s="16"/>
      <c r="F38" t="s">
        <v>223</v>
      </c>
      <c r="G38" t="s">
        <v>223</v>
      </c>
      <c r="H38" s="77">
        <v>0</v>
      </c>
      <c r="I38" s="77">
        <v>0</v>
      </c>
      <c r="K38" s="77">
        <v>0</v>
      </c>
      <c r="L38" s="78">
        <v>0</v>
      </c>
      <c r="M38" s="78">
        <v>0</v>
      </c>
      <c r="N38" s="78">
        <v>0</v>
      </c>
    </row>
    <row r="39" spans="2:14">
      <c r="B39" s="79" t="s">
        <v>619</v>
      </c>
      <c r="D39" s="16"/>
      <c r="E39" s="16"/>
      <c r="F39" s="16"/>
      <c r="G39" s="16"/>
      <c r="H39" s="81">
        <v>0</v>
      </c>
      <c r="J39" s="81">
        <v>0</v>
      </c>
      <c r="K39" s="81">
        <v>0</v>
      </c>
      <c r="M39" s="80">
        <v>0</v>
      </c>
      <c r="N39" s="80">
        <v>0</v>
      </c>
    </row>
    <row r="40" spans="2:14">
      <c r="B40" t="s">
        <v>223</v>
      </c>
      <c r="C40" t="s">
        <v>223</v>
      </c>
      <c r="D40" s="16"/>
      <c r="E40" s="16"/>
      <c r="F40" t="s">
        <v>223</v>
      </c>
      <c r="G40" t="s">
        <v>223</v>
      </c>
      <c r="H40" s="77">
        <v>0</v>
      </c>
      <c r="I40" s="77">
        <v>0</v>
      </c>
      <c r="K40" s="77">
        <v>0</v>
      </c>
      <c r="L40" s="78">
        <v>0</v>
      </c>
      <c r="M40" s="78">
        <v>0</v>
      </c>
      <c r="N40" s="78">
        <v>0</v>
      </c>
    </row>
    <row r="41" spans="2:14">
      <c r="B41" s="79" t="s">
        <v>911</v>
      </c>
      <c r="D41" s="16"/>
      <c r="E41" s="16"/>
      <c r="F41" s="16"/>
      <c r="G41" s="16"/>
      <c r="H41" s="81">
        <v>0</v>
      </c>
      <c r="J41" s="81">
        <v>0</v>
      </c>
      <c r="K41" s="81">
        <v>0</v>
      </c>
      <c r="M41" s="80">
        <v>0</v>
      </c>
      <c r="N41" s="80">
        <v>0</v>
      </c>
    </row>
    <row r="42" spans="2:14">
      <c r="B42" t="s">
        <v>223</v>
      </c>
      <c r="C42" t="s">
        <v>223</v>
      </c>
      <c r="D42" s="16"/>
      <c r="E42" s="16"/>
      <c r="F42" t="s">
        <v>223</v>
      </c>
      <c r="G42" t="s">
        <v>223</v>
      </c>
      <c r="H42" s="77">
        <v>0</v>
      </c>
      <c r="I42" s="77">
        <v>0</v>
      </c>
      <c r="K42" s="77">
        <v>0</v>
      </c>
      <c r="L42" s="78">
        <v>0</v>
      </c>
      <c r="M42" s="78">
        <v>0</v>
      </c>
      <c r="N42" s="78">
        <v>0</v>
      </c>
    </row>
    <row r="43" spans="2:14">
      <c r="B43" s="79" t="s">
        <v>228</v>
      </c>
      <c r="D43" s="16"/>
      <c r="E43" s="16"/>
      <c r="F43" s="16"/>
      <c r="G43" s="16"/>
      <c r="H43" s="81">
        <v>34117</v>
      </c>
      <c r="J43" s="81">
        <v>0.82142000000000004</v>
      </c>
      <c r="K43" s="81">
        <v>7882.6506946480004</v>
      </c>
      <c r="M43" s="80">
        <v>0.29099999999999998</v>
      </c>
      <c r="N43" s="80">
        <v>4.3099999999999999E-2</v>
      </c>
    </row>
    <row r="44" spans="2:14">
      <c r="B44" s="79" t="s">
        <v>912</v>
      </c>
      <c r="D44" s="16"/>
      <c r="E44" s="16"/>
      <c r="F44" s="16"/>
      <c r="G44" s="16"/>
      <c r="H44" s="81">
        <v>30530</v>
      </c>
      <c r="J44" s="81">
        <v>0.82142000000000004</v>
      </c>
      <c r="K44" s="81">
        <v>6501.2790596479999</v>
      </c>
      <c r="M44" s="80">
        <v>0.24</v>
      </c>
      <c r="N44" s="80">
        <v>3.56E-2</v>
      </c>
    </row>
    <row r="45" spans="2:14">
      <c r="B45" t="s">
        <v>913</v>
      </c>
      <c r="C45" t="s">
        <v>914</v>
      </c>
      <c r="D45" t="s">
        <v>807</v>
      </c>
      <c r="E45" t="s">
        <v>915</v>
      </c>
      <c r="F45" t="s">
        <v>861</v>
      </c>
      <c r="G45" t="s">
        <v>106</v>
      </c>
      <c r="H45" s="77">
        <v>1164</v>
      </c>
      <c r="I45" s="77">
        <v>13423</v>
      </c>
      <c r="J45" s="77">
        <v>0</v>
      </c>
      <c r="K45" s="77">
        <v>546.85302000000001</v>
      </c>
      <c r="L45" s="78">
        <v>0</v>
      </c>
      <c r="M45" s="78">
        <v>2.0199999999999999E-2</v>
      </c>
      <c r="N45" s="78">
        <v>3.0000000000000001E-3</v>
      </c>
    </row>
    <row r="46" spans="2:14">
      <c r="B46" t="s">
        <v>916</v>
      </c>
      <c r="C46" t="s">
        <v>917</v>
      </c>
      <c r="D46" t="s">
        <v>802</v>
      </c>
      <c r="E46" t="s">
        <v>918</v>
      </c>
      <c r="F46" t="s">
        <v>861</v>
      </c>
      <c r="G46" t="s">
        <v>106</v>
      </c>
      <c r="H46" s="77">
        <v>594</v>
      </c>
      <c r="I46" s="77">
        <v>28028</v>
      </c>
      <c r="J46" s="77">
        <v>0.82142000000000004</v>
      </c>
      <c r="K46" s="77">
        <v>583.52354000000003</v>
      </c>
      <c r="L46" s="78">
        <v>0</v>
      </c>
      <c r="M46" s="78">
        <v>2.1499999999999998E-2</v>
      </c>
      <c r="N46" s="78">
        <v>3.2000000000000002E-3</v>
      </c>
    </row>
    <row r="47" spans="2:14">
      <c r="B47" t="s">
        <v>919</v>
      </c>
      <c r="C47" t="s">
        <v>920</v>
      </c>
      <c r="D47" t="s">
        <v>855</v>
      </c>
      <c r="E47" t="s">
        <v>921</v>
      </c>
      <c r="F47" t="s">
        <v>861</v>
      </c>
      <c r="G47" t="s">
        <v>110</v>
      </c>
      <c r="H47" s="77">
        <v>2228</v>
      </c>
      <c r="I47" s="77">
        <v>10794</v>
      </c>
      <c r="J47" s="77">
        <v>0</v>
      </c>
      <c r="K47" s="77">
        <v>874.51899964799998</v>
      </c>
      <c r="L47" s="78">
        <v>0</v>
      </c>
      <c r="M47" s="78">
        <v>3.2300000000000002E-2</v>
      </c>
      <c r="N47" s="78">
        <v>4.7999999999999996E-3</v>
      </c>
    </row>
    <row r="48" spans="2:14">
      <c r="B48" t="s">
        <v>922</v>
      </c>
      <c r="C48" t="s">
        <v>923</v>
      </c>
      <c r="D48" t="s">
        <v>807</v>
      </c>
      <c r="E48" t="s">
        <v>921</v>
      </c>
      <c r="F48" t="s">
        <v>861</v>
      </c>
      <c r="G48" t="s">
        <v>106</v>
      </c>
      <c r="H48" s="77">
        <v>3107</v>
      </c>
      <c r="I48" s="77">
        <v>5283</v>
      </c>
      <c r="J48" s="77">
        <v>0</v>
      </c>
      <c r="K48" s="77">
        <v>574.49983499999996</v>
      </c>
      <c r="L48" s="78">
        <v>0</v>
      </c>
      <c r="M48" s="78">
        <v>2.12E-2</v>
      </c>
      <c r="N48" s="78">
        <v>3.0999999999999999E-3</v>
      </c>
    </row>
    <row r="49" spans="2:14">
      <c r="B49" t="s">
        <v>924</v>
      </c>
      <c r="C49" t="s">
        <v>925</v>
      </c>
      <c r="D49" t="s">
        <v>807</v>
      </c>
      <c r="E49" t="s">
        <v>921</v>
      </c>
      <c r="F49" t="s">
        <v>861</v>
      </c>
      <c r="G49" t="s">
        <v>106</v>
      </c>
      <c r="H49" s="77">
        <v>1859</v>
      </c>
      <c r="I49" s="77">
        <v>16936</v>
      </c>
      <c r="J49" s="77">
        <v>0</v>
      </c>
      <c r="K49" s="77">
        <v>1101.94084</v>
      </c>
      <c r="L49" s="78">
        <v>0</v>
      </c>
      <c r="M49" s="78">
        <v>4.07E-2</v>
      </c>
      <c r="N49" s="78">
        <v>6.0000000000000001E-3</v>
      </c>
    </row>
    <row r="50" spans="2:14">
      <c r="B50" t="s">
        <v>926</v>
      </c>
      <c r="C50" t="s">
        <v>927</v>
      </c>
      <c r="D50" t="s">
        <v>807</v>
      </c>
      <c r="E50" t="s">
        <v>928</v>
      </c>
      <c r="F50" t="s">
        <v>861</v>
      </c>
      <c r="G50" t="s">
        <v>106</v>
      </c>
      <c r="H50" s="77">
        <v>6385</v>
      </c>
      <c r="I50" s="77">
        <v>1650</v>
      </c>
      <c r="J50" s="77">
        <v>0</v>
      </c>
      <c r="K50" s="77">
        <v>368.73374999999999</v>
      </c>
      <c r="L50" s="78">
        <v>0</v>
      </c>
      <c r="M50" s="78">
        <v>1.3599999999999999E-2</v>
      </c>
      <c r="N50" s="78">
        <v>2E-3</v>
      </c>
    </row>
    <row r="51" spans="2:14">
      <c r="B51" t="s">
        <v>929</v>
      </c>
      <c r="C51" t="s">
        <v>930</v>
      </c>
      <c r="D51" t="s">
        <v>807</v>
      </c>
      <c r="E51" t="s">
        <v>931</v>
      </c>
      <c r="F51" t="s">
        <v>861</v>
      </c>
      <c r="G51" t="s">
        <v>106</v>
      </c>
      <c r="H51" s="77">
        <v>1948</v>
      </c>
      <c r="I51" s="77">
        <v>3276</v>
      </c>
      <c r="J51" s="77">
        <v>0</v>
      </c>
      <c r="K51" s="77">
        <v>223.35767999999999</v>
      </c>
      <c r="L51" s="78">
        <v>0</v>
      </c>
      <c r="M51" s="78">
        <v>8.2000000000000007E-3</v>
      </c>
      <c r="N51" s="78">
        <v>1.1999999999999999E-3</v>
      </c>
    </row>
    <row r="52" spans="2:14">
      <c r="B52" t="s">
        <v>932</v>
      </c>
      <c r="C52" t="s">
        <v>933</v>
      </c>
      <c r="D52" t="s">
        <v>807</v>
      </c>
      <c r="E52" t="s">
        <v>934</v>
      </c>
      <c r="F52" t="s">
        <v>861</v>
      </c>
      <c r="G52" t="s">
        <v>106</v>
      </c>
      <c r="H52" s="77">
        <v>586</v>
      </c>
      <c r="I52" s="77">
        <v>4340</v>
      </c>
      <c r="J52" s="77">
        <v>0</v>
      </c>
      <c r="K52" s="77">
        <v>89.013400000000004</v>
      </c>
      <c r="L52" s="78">
        <v>0</v>
      </c>
      <c r="M52" s="78">
        <v>3.3E-3</v>
      </c>
      <c r="N52" s="78">
        <v>5.0000000000000001E-4</v>
      </c>
    </row>
    <row r="53" spans="2:14">
      <c r="B53" t="s">
        <v>935</v>
      </c>
      <c r="C53" t="s">
        <v>936</v>
      </c>
      <c r="D53" t="s">
        <v>807</v>
      </c>
      <c r="E53" t="s">
        <v>937</v>
      </c>
      <c r="F53" t="s">
        <v>861</v>
      </c>
      <c r="G53" t="s">
        <v>106</v>
      </c>
      <c r="H53" s="77">
        <v>625</v>
      </c>
      <c r="I53" s="77">
        <v>37725</v>
      </c>
      <c r="J53" s="77">
        <v>0</v>
      </c>
      <c r="K53" s="77">
        <v>825.234375</v>
      </c>
      <c r="L53" s="78">
        <v>0</v>
      </c>
      <c r="M53" s="78">
        <v>3.0499999999999999E-2</v>
      </c>
      <c r="N53" s="78">
        <v>4.4999999999999997E-3</v>
      </c>
    </row>
    <row r="54" spans="2:14">
      <c r="B54" t="s">
        <v>938</v>
      </c>
      <c r="C54" t="s">
        <v>939</v>
      </c>
      <c r="D54" t="s">
        <v>807</v>
      </c>
      <c r="E54" t="s">
        <v>937</v>
      </c>
      <c r="F54" t="s">
        <v>861</v>
      </c>
      <c r="G54" t="s">
        <v>106</v>
      </c>
      <c r="H54" s="77">
        <v>10272</v>
      </c>
      <c r="I54" s="77">
        <v>3145</v>
      </c>
      <c r="J54" s="77">
        <v>0</v>
      </c>
      <c r="K54" s="77">
        <v>1130.6904</v>
      </c>
      <c r="L54" s="78">
        <v>0</v>
      </c>
      <c r="M54" s="78">
        <v>4.1700000000000001E-2</v>
      </c>
      <c r="N54" s="78">
        <v>6.1999999999999998E-3</v>
      </c>
    </row>
    <row r="55" spans="2:14">
      <c r="B55" t="s">
        <v>940</v>
      </c>
      <c r="C55" t="s">
        <v>941</v>
      </c>
      <c r="D55" t="s">
        <v>807</v>
      </c>
      <c r="E55" t="s">
        <v>942</v>
      </c>
      <c r="F55" t="s">
        <v>861</v>
      </c>
      <c r="G55" t="s">
        <v>106</v>
      </c>
      <c r="H55" s="77">
        <v>1762</v>
      </c>
      <c r="I55" s="77">
        <v>2966</v>
      </c>
      <c r="J55" s="77">
        <v>0</v>
      </c>
      <c r="K55" s="77">
        <v>182.91322</v>
      </c>
      <c r="L55" s="78">
        <v>0</v>
      </c>
      <c r="M55" s="78">
        <v>6.7999999999999996E-3</v>
      </c>
      <c r="N55" s="78">
        <v>1E-3</v>
      </c>
    </row>
    <row r="56" spans="2:14">
      <c r="B56" s="79" t="s">
        <v>943</v>
      </c>
      <c r="D56" s="16"/>
      <c r="E56" s="16"/>
      <c r="F56" s="16"/>
      <c r="G56" s="16"/>
      <c r="H56" s="81">
        <v>3587</v>
      </c>
      <c r="J56" s="81">
        <v>0</v>
      </c>
      <c r="K56" s="81">
        <v>1381.371635</v>
      </c>
      <c r="M56" s="80">
        <v>5.0999999999999997E-2</v>
      </c>
      <c r="N56" s="80">
        <v>7.6E-3</v>
      </c>
    </row>
    <row r="57" spans="2:14">
      <c r="B57" t="s">
        <v>944</v>
      </c>
      <c r="C57" t="s">
        <v>945</v>
      </c>
      <c r="D57" t="s">
        <v>807</v>
      </c>
      <c r="E57" t="s">
        <v>921</v>
      </c>
      <c r="F57" t="s">
        <v>897</v>
      </c>
      <c r="G57" t="s">
        <v>106</v>
      </c>
      <c r="H57" s="77">
        <v>3587</v>
      </c>
      <c r="I57" s="77">
        <v>11003</v>
      </c>
      <c r="J57" s="77">
        <v>0</v>
      </c>
      <c r="K57" s="77">
        <v>1381.371635</v>
      </c>
      <c r="L57" s="78">
        <v>0</v>
      </c>
      <c r="M57" s="78">
        <v>5.0999999999999997E-2</v>
      </c>
      <c r="N57" s="78">
        <v>7.6E-3</v>
      </c>
    </row>
    <row r="58" spans="2:14">
      <c r="B58" s="79" t="s">
        <v>619</v>
      </c>
      <c r="D58" s="16"/>
      <c r="E58" s="16"/>
      <c r="F58" s="16"/>
      <c r="G58" s="16"/>
      <c r="H58" s="81">
        <v>0</v>
      </c>
      <c r="J58" s="81">
        <v>0</v>
      </c>
      <c r="K58" s="81">
        <v>0</v>
      </c>
      <c r="M58" s="80">
        <v>0</v>
      </c>
      <c r="N58" s="80">
        <v>0</v>
      </c>
    </row>
    <row r="59" spans="2:14">
      <c r="B59" t="s">
        <v>223</v>
      </c>
      <c r="C59" t="s">
        <v>223</v>
      </c>
      <c r="D59" s="16"/>
      <c r="E59" s="16"/>
      <c r="F59" t="s">
        <v>223</v>
      </c>
      <c r="G59" t="s">
        <v>223</v>
      </c>
      <c r="H59" s="77">
        <v>0</v>
      </c>
      <c r="I59" s="77">
        <v>0</v>
      </c>
      <c r="K59" s="77">
        <v>0</v>
      </c>
      <c r="L59" s="78">
        <v>0</v>
      </c>
      <c r="M59" s="78">
        <v>0</v>
      </c>
      <c r="N59" s="78">
        <v>0</v>
      </c>
    </row>
    <row r="60" spans="2:14">
      <c r="B60" s="79" t="s">
        <v>911</v>
      </c>
      <c r="D60" s="16"/>
      <c r="E60" s="16"/>
      <c r="F60" s="16"/>
      <c r="G60" s="16"/>
      <c r="H60" s="81">
        <v>0</v>
      </c>
      <c r="J60" s="81">
        <v>0</v>
      </c>
      <c r="K60" s="81">
        <v>0</v>
      </c>
      <c r="M60" s="80">
        <v>0</v>
      </c>
      <c r="N60" s="80">
        <v>0</v>
      </c>
    </row>
    <row r="61" spans="2:14">
      <c r="B61" t="s">
        <v>223</v>
      </c>
      <c r="C61" t="s">
        <v>223</v>
      </c>
      <c r="D61" s="16"/>
      <c r="E61" s="16"/>
      <c r="F61" t="s">
        <v>223</v>
      </c>
      <c r="G61" t="s">
        <v>223</v>
      </c>
      <c r="H61" s="77">
        <v>0</v>
      </c>
      <c r="I61" s="77">
        <v>0</v>
      </c>
      <c r="K61" s="77">
        <v>0</v>
      </c>
      <c r="L61" s="78">
        <v>0</v>
      </c>
      <c r="M61" s="78">
        <v>0</v>
      </c>
      <c r="N61" s="78">
        <v>0</v>
      </c>
    </row>
    <row r="62" spans="2:14">
      <c r="B62" t="s">
        <v>230</v>
      </c>
      <c r="D62" s="16"/>
      <c r="E62" s="16"/>
      <c r="F62" s="16"/>
      <c r="G62" s="16"/>
    </row>
    <row r="63" spans="2:14">
      <c r="B63" t="s">
        <v>297</v>
      </c>
      <c r="D63" s="16"/>
      <c r="E63" s="16"/>
      <c r="F63" s="16"/>
      <c r="G63" s="16"/>
    </row>
    <row r="64" spans="2:14">
      <c r="B64" t="s">
        <v>298</v>
      </c>
      <c r="D64" s="16"/>
      <c r="E64" s="16"/>
      <c r="F64" s="16"/>
      <c r="G64" s="16"/>
    </row>
    <row r="65" spans="2:7">
      <c r="B65" t="s">
        <v>299</v>
      </c>
      <c r="D65" s="16"/>
      <c r="E65" s="16"/>
      <c r="F65" s="16"/>
      <c r="G65" s="16"/>
    </row>
    <row r="66" spans="2:7">
      <c r="B66" t="s">
        <v>300</v>
      </c>
      <c r="D66" s="16"/>
      <c r="E66" s="16"/>
      <c r="F66" s="16"/>
      <c r="G66" s="16"/>
    </row>
    <row r="67" spans="2:7">
      <c r="D67" s="16"/>
      <c r="E67" s="16"/>
      <c r="F67" s="16"/>
      <c r="G67" s="16"/>
    </row>
    <row r="68" spans="2:7">
      <c r="D68" s="16"/>
      <c r="E68" s="16"/>
      <c r="F68" s="16"/>
      <c r="G68" s="16"/>
    </row>
    <row r="69" spans="2:7">
      <c r="D69" s="16"/>
      <c r="E69" s="16"/>
      <c r="F69" s="16"/>
      <c r="G69" s="16"/>
    </row>
    <row r="70" spans="2:7">
      <c r="D70" s="16"/>
      <c r="E70" s="16"/>
      <c r="F70" s="16"/>
      <c r="G70" s="16"/>
    </row>
    <row r="71" spans="2:7">
      <c r="D71" s="16"/>
      <c r="E71" s="16"/>
      <c r="F71" s="16"/>
      <c r="G71" s="16"/>
    </row>
    <row r="72" spans="2:7">
      <c r="D72" s="16"/>
      <c r="E72" s="16"/>
      <c r="F72" s="16"/>
      <c r="G72" s="16"/>
    </row>
    <row r="73" spans="2:7">
      <c r="D73" s="16"/>
      <c r="E73" s="16"/>
      <c r="F73" s="16"/>
      <c r="G73" s="16"/>
    </row>
    <row r="74" spans="2:7">
      <c r="D74" s="16"/>
      <c r="E74" s="16"/>
      <c r="F74" s="16"/>
      <c r="G74" s="16"/>
    </row>
    <row r="75" spans="2:7">
      <c r="D75" s="16"/>
      <c r="E75" s="16"/>
      <c r="F75" s="16"/>
      <c r="G75" s="16"/>
    </row>
    <row r="76" spans="2:7">
      <c r="D76" s="16"/>
      <c r="E76" s="16"/>
      <c r="F76" s="16"/>
      <c r="G76" s="16"/>
    </row>
    <row r="77" spans="2:7">
      <c r="D77" s="16"/>
      <c r="E77" s="16"/>
      <c r="F77" s="16"/>
      <c r="G77" s="16"/>
    </row>
    <row r="78" spans="2:7">
      <c r="D78" s="16"/>
      <c r="E78" s="16"/>
      <c r="F78" s="16"/>
      <c r="G78" s="16"/>
    </row>
    <row r="79" spans="2:7">
      <c r="D79" s="16"/>
      <c r="E79" s="16"/>
      <c r="F79" s="16"/>
      <c r="G79" s="16"/>
    </row>
    <row r="80" spans="2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2"/>
    </row>
    <row r="7" spans="2:65" ht="26.25" customHeight="1">
      <c r="B7" s="100" t="s">
        <v>93</v>
      </c>
      <c r="C7" s="101"/>
      <c r="D7" s="101"/>
      <c r="E7" s="101"/>
      <c r="F7" s="101"/>
      <c r="G7" s="101"/>
      <c r="H7" s="101"/>
      <c r="I7" s="101"/>
      <c r="J7" s="101"/>
      <c r="K7" s="101"/>
      <c r="L7" s="101"/>
      <c r="M7" s="101"/>
      <c r="N7" s="101"/>
      <c r="O7" s="102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19127.36</v>
      </c>
      <c r="K11" s="7"/>
      <c r="L11" s="75">
        <v>88.194762999999995</v>
      </c>
      <c r="M11" s="7"/>
      <c r="N11" s="76">
        <v>1</v>
      </c>
      <c r="O11" s="76">
        <v>5.0000000000000001E-4</v>
      </c>
      <c r="P11" s="35"/>
      <c r="BG11" s="16"/>
      <c r="BH11" s="19"/>
      <c r="BI11" s="16"/>
      <c r="BM11" s="16"/>
    </row>
    <row r="12" spans="2:65">
      <c r="B12" s="79" t="s">
        <v>201</v>
      </c>
      <c r="C12" s="16"/>
      <c r="D12" s="16"/>
      <c r="E12" s="16"/>
      <c r="J12" s="81">
        <v>19004.36</v>
      </c>
      <c r="L12" s="81">
        <v>15.203488</v>
      </c>
      <c r="N12" s="80">
        <v>0.1724</v>
      </c>
      <c r="O12" s="80">
        <v>1E-4</v>
      </c>
    </row>
    <row r="13" spans="2:65">
      <c r="B13" s="79" t="s">
        <v>946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223</v>
      </c>
      <c r="C14" t="s">
        <v>223</v>
      </c>
      <c r="D14" s="16"/>
      <c r="E14" s="16"/>
      <c r="F14" t="s">
        <v>223</v>
      </c>
      <c r="G14" t="s">
        <v>223</v>
      </c>
      <c r="I14" t="s">
        <v>223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947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223</v>
      </c>
      <c r="C16" t="s">
        <v>223</v>
      </c>
      <c r="D16" s="16"/>
      <c r="E16" s="16"/>
      <c r="F16" t="s">
        <v>223</v>
      </c>
      <c r="G16" t="s">
        <v>223</v>
      </c>
      <c r="I16" t="s">
        <v>223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19004.36</v>
      </c>
      <c r="L17" s="81">
        <v>15.203488</v>
      </c>
      <c r="N17" s="80">
        <v>0.1724</v>
      </c>
      <c r="O17" s="80">
        <v>1E-4</v>
      </c>
    </row>
    <row r="18" spans="2:15">
      <c r="B18" t="s">
        <v>948</v>
      </c>
      <c r="C18" t="s">
        <v>949</v>
      </c>
      <c r="D18" t="s">
        <v>100</v>
      </c>
      <c r="E18" t="s">
        <v>950</v>
      </c>
      <c r="F18" t="s">
        <v>861</v>
      </c>
      <c r="G18" t="s">
        <v>344</v>
      </c>
      <c r="H18" t="s">
        <v>207</v>
      </c>
      <c r="I18" t="s">
        <v>102</v>
      </c>
      <c r="J18" s="77">
        <v>19004.36</v>
      </c>
      <c r="K18" s="77">
        <v>80</v>
      </c>
      <c r="L18" s="77">
        <v>15.203488</v>
      </c>
      <c r="M18" s="78">
        <v>1E-4</v>
      </c>
      <c r="N18" s="78">
        <v>0.1724</v>
      </c>
      <c r="O18" s="78">
        <v>1E-4</v>
      </c>
    </row>
    <row r="19" spans="2:15">
      <c r="B19" s="79" t="s">
        <v>619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223</v>
      </c>
      <c r="C20" t="s">
        <v>223</v>
      </c>
      <c r="D20" s="16"/>
      <c r="E20" s="16"/>
      <c r="F20" t="s">
        <v>223</v>
      </c>
      <c r="G20" t="s">
        <v>223</v>
      </c>
      <c r="I20" t="s">
        <v>223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228</v>
      </c>
      <c r="C21" s="16"/>
      <c r="D21" s="16"/>
      <c r="E21" s="16"/>
      <c r="J21" s="81">
        <v>123</v>
      </c>
      <c r="L21" s="81">
        <v>72.991275000000002</v>
      </c>
      <c r="N21" s="80">
        <v>0.8276</v>
      </c>
      <c r="O21" s="80">
        <v>4.0000000000000002E-4</v>
      </c>
    </row>
    <row r="22" spans="2:15">
      <c r="B22" s="79" t="s">
        <v>946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223</v>
      </c>
      <c r="C23" t="s">
        <v>223</v>
      </c>
      <c r="D23" s="16"/>
      <c r="E23" s="16"/>
      <c r="F23" t="s">
        <v>223</v>
      </c>
      <c r="G23" t="s">
        <v>223</v>
      </c>
      <c r="I23" t="s">
        <v>223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947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223</v>
      </c>
      <c r="C25" t="s">
        <v>223</v>
      </c>
      <c r="D25" s="16"/>
      <c r="E25" s="16"/>
      <c r="F25" t="s">
        <v>223</v>
      </c>
      <c r="G25" t="s">
        <v>223</v>
      </c>
      <c r="I25" t="s">
        <v>223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123</v>
      </c>
      <c r="L26" s="81">
        <v>72.991275000000002</v>
      </c>
      <c r="N26" s="80">
        <v>0.8276</v>
      </c>
      <c r="O26" s="80">
        <v>4.0000000000000002E-4</v>
      </c>
    </row>
    <row r="27" spans="2:15">
      <c r="B27" t="s">
        <v>951</v>
      </c>
      <c r="C27" t="s">
        <v>952</v>
      </c>
      <c r="D27" t="s">
        <v>123</v>
      </c>
      <c r="E27" t="s">
        <v>953</v>
      </c>
      <c r="F27" t="s">
        <v>861</v>
      </c>
      <c r="G27" t="s">
        <v>223</v>
      </c>
      <c r="H27" t="s">
        <v>954</v>
      </c>
      <c r="I27" t="s">
        <v>106</v>
      </c>
      <c r="J27" s="77">
        <v>123</v>
      </c>
      <c r="K27" s="77">
        <v>16955</v>
      </c>
      <c r="L27" s="77">
        <v>72.991275000000002</v>
      </c>
      <c r="M27" s="78">
        <v>0</v>
      </c>
      <c r="N27" s="78">
        <v>0.8276</v>
      </c>
      <c r="O27" s="78">
        <v>4.0000000000000002E-4</v>
      </c>
    </row>
    <row r="28" spans="2:15">
      <c r="B28" s="79" t="s">
        <v>619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223</v>
      </c>
      <c r="C29" t="s">
        <v>223</v>
      </c>
      <c r="D29" s="16"/>
      <c r="E29" s="16"/>
      <c r="F29" t="s">
        <v>223</v>
      </c>
      <c r="G29" t="s">
        <v>223</v>
      </c>
      <c r="I29" t="s">
        <v>223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230</v>
      </c>
      <c r="C30" s="16"/>
      <c r="D30" s="16"/>
      <c r="E30" s="16"/>
    </row>
    <row r="31" spans="2:15">
      <c r="B31" t="s">
        <v>297</v>
      </c>
      <c r="C31" s="16"/>
      <c r="D31" s="16"/>
      <c r="E31" s="16"/>
    </row>
    <row r="32" spans="2:15">
      <c r="B32" t="s">
        <v>298</v>
      </c>
      <c r="C32" s="16"/>
      <c r="D32" s="16"/>
      <c r="E32" s="16"/>
    </row>
    <row r="33" spans="2:5">
      <c r="B33" t="s">
        <v>299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100" t="s">
        <v>68</v>
      </c>
      <c r="C6" s="101"/>
      <c r="D6" s="101"/>
      <c r="E6" s="101"/>
      <c r="F6" s="101"/>
      <c r="G6" s="101"/>
      <c r="H6" s="101"/>
      <c r="I6" s="101"/>
      <c r="J6" s="101"/>
      <c r="K6" s="101"/>
      <c r="L6" s="102"/>
    </row>
    <row r="7" spans="2:60" ht="26.25" customHeight="1">
      <c r="B7" s="100" t="s">
        <v>95</v>
      </c>
      <c r="C7" s="101"/>
      <c r="D7" s="101"/>
      <c r="E7" s="101"/>
      <c r="F7" s="101"/>
      <c r="G7" s="101"/>
      <c r="H7" s="101"/>
      <c r="I7" s="101"/>
      <c r="J7" s="101"/>
      <c r="K7" s="101"/>
      <c r="L7" s="102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16496</v>
      </c>
      <c r="H11" s="7"/>
      <c r="I11" s="75">
        <v>157.268992</v>
      </c>
      <c r="J11" s="25"/>
      <c r="K11" s="76">
        <v>1</v>
      </c>
      <c r="L11" s="76">
        <v>8.9999999999999998E-4</v>
      </c>
      <c r="BC11" s="16"/>
      <c r="BD11" s="19"/>
      <c r="BE11" s="16"/>
      <c r="BG11" s="16"/>
    </row>
    <row r="12" spans="2:60">
      <c r="B12" s="79" t="s">
        <v>201</v>
      </c>
      <c r="D12" s="16"/>
      <c r="E12" s="16"/>
      <c r="G12" s="81">
        <v>16496</v>
      </c>
      <c r="I12" s="81">
        <v>157.268992</v>
      </c>
      <c r="K12" s="80">
        <v>1</v>
      </c>
      <c r="L12" s="80">
        <v>8.9999999999999998E-4</v>
      </c>
    </row>
    <row r="13" spans="2:60">
      <c r="B13" s="79" t="s">
        <v>955</v>
      </c>
      <c r="D13" s="16"/>
      <c r="E13" s="16"/>
      <c r="G13" s="81">
        <v>16496</v>
      </c>
      <c r="I13" s="81">
        <v>157.268992</v>
      </c>
      <c r="K13" s="80">
        <v>1</v>
      </c>
      <c r="L13" s="80">
        <v>8.9999999999999998E-4</v>
      </c>
    </row>
    <row r="14" spans="2:60">
      <c r="B14" t="s">
        <v>956</v>
      </c>
      <c r="C14" t="s">
        <v>957</v>
      </c>
      <c r="D14" t="s">
        <v>100</v>
      </c>
      <c r="E14" t="s">
        <v>536</v>
      </c>
      <c r="F14" t="s">
        <v>102</v>
      </c>
      <c r="G14" s="77">
        <v>7500</v>
      </c>
      <c r="H14" s="77">
        <v>1920</v>
      </c>
      <c r="I14" s="77">
        <v>144</v>
      </c>
      <c r="J14" s="78">
        <v>3.8E-3</v>
      </c>
      <c r="K14" s="78">
        <v>0.91559999999999997</v>
      </c>
      <c r="L14" s="78">
        <v>8.0000000000000004E-4</v>
      </c>
    </row>
    <row r="15" spans="2:60">
      <c r="B15" t="s">
        <v>958</v>
      </c>
      <c r="C15" t="s">
        <v>959</v>
      </c>
      <c r="D15" t="s">
        <v>100</v>
      </c>
      <c r="E15" t="s">
        <v>781</v>
      </c>
      <c r="F15" t="s">
        <v>106</v>
      </c>
      <c r="G15" s="77">
        <v>3400</v>
      </c>
      <c r="H15" s="77">
        <v>44.3</v>
      </c>
      <c r="I15" s="77">
        <v>1.5062</v>
      </c>
      <c r="J15" s="78">
        <v>1E-3</v>
      </c>
      <c r="K15" s="78">
        <v>9.5999999999999992E-3</v>
      </c>
      <c r="L15" s="78">
        <v>0</v>
      </c>
    </row>
    <row r="16" spans="2:60">
      <c r="B16" t="s">
        <v>960</v>
      </c>
      <c r="C16" t="s">
        <v>961</v>
      </c>
      <c r="D16" t="s">
        <v>100</v>
      </c>
      <c r="E16" t="s">
        <v>795</v>
      </c>
      <c r="F16" t="s">
        <v>102</v>
      </c>
      <c r="G16" s="77">
        <v>5596</v>
      </c>
      <c r="H16" s="77">
        <v>210.2</v>
      </c>
      <c r="I16" s="77">
        <v>11.762791999999999</v>
      </c>
      <c r="J16" s="78">
        <v>5.7000000000000002E-3</v>
      </c>
      <c r="K16" s="78">
        <v>7.4800000000000005E-2</v>
      </c>
      <c r="L16" s="78">
        <v>1E-4</v>
      </c>
    </row>
    <row r="17" spans="2:12">
      <c r="B17" s="79" t="s">
        <v>228</v>
      </c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s="79" t="s">
        <v>962</v>
      </c>
      <c r="D18" s="16"/>
      <c r="E18" s="16"/>
      <c r="G18" s="81">
        <v>0</v>
      </c>
      <c r="I18" s="81">
        <v>0</v>
      </c>
      <c r="K18" s="80">
        <v>0</v>
      </c>
      <c r="L18" s="80">
        <v>0</v>
      </c>
    </row>
    <row r="19" spans="2:12">
      <c r="B19" t="s">
        <v>223</v>
      </c>
      <c r="C19" t="s">
        <v>223</v>
      </c>
      <c r="D19" s="16"/>
      <c r="E19" t="s">
        <v>223</v>
      </c>
      <c r="F19" t="s">
        <v>223</v>
      </c>
      <c r="G19" s="77">
        <v>0</v>
      </c>
      <c r="H19" s="77">
        <v>0</v>
      </c>
      <c r="I19" s="77">
        <v>0</v>
      </c>
      <c r="J19" s="78">
        <v>0</v>
      </c>
      <c r="K19" s="78">
        <v>0</v>
      </c>
      <c r="L19" s="78">
        <v>0</v>
      </c>
    </row>
    <row r="20" spans="2:12">
      <c r="B20" t="s">
        <v>230</v>
      </c>
      <c r="D20" s="16"/>
      <c r="E20" s="16"/>
    </row>
    <row r="21" spans="2:12">
      <c r="B21" t="s">
        <v>297</v>
      </c>
      <c r="D21" s="16"/>
      <c r="E21" s="16"/>
    </row>
    <row r="22" spans="2:12">
      <c r="B22" t="s">
        <v>298</v>
      </c>
      <c r="D22" s="16"/>
      <c r="E22" s="16"/>
    </row>
    <row r="23" spans="2:12">
      <c r="B23" t="s">
        <v>299</v>
      </c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1DC30F0-4D3F-44F7-954F-912C7198D1F5}"/>
</file>

<file path=customXml/itemProps2.xml><?xml version="1.0" encoding="utf-8"?>
<ds:datastoreItem xmlns:ds="http://schemas.openxmlformats.org/officeDocument/2006/customXml" ds:itemID="{1A012CED-923D-4F93-B914-9FA170E8920A}"/>
</file>

<file path=customXml/itemProps3.xml><?xml version="1.0" encoding="utf-8"?>
<ds:datastoreItem xmlns:ds="http://schemas.openxmlformats.org/officeDocument/2006/customXml" ds:itemID="{46BF4B52-3BC6-4B2D-8605-E3356C2329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2022-07-19T12:13:39Z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