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4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calcChain.xml><?xml version="1.0" encoding="utf-8"?>
<calcChain xmlns="http://schemas.openxmlformats.org/spreadsheetml/2006/main">
  <c r="B11" i="27" l="1"/>
  <c r="B18" i="27"/>
  <c r="B10" i="27" l="1"/>
  <c r="C43" i="1" s="1"/>
  <c r="D43" i="1" s="1"/>
  <c r="K35" i="6"/>
  <c r="K12" i="6" s="1"/>
  <c r="H35" i="6"/>
  <c r="H12" i="6" s="1"/>
  <c r="K72" i="6"/>
  <c r="K71" i="6" s="1"/>
  <c r="H72" i="6"/>
  <c r="H71" i="6" s="1"/>
</calcChain>
</file>

<file path=xl/sharedStrings.xml><?xml version="1.0" encoding="utf-8"?>
<sst xmlns="http://schemas.openxmlformats.org/spreadsheetml/2006/main" count="3982" uniqueCount="1032">
  <si>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</si>
  <si>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</si>
  <si>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</si>
  <si>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</si>
  <si>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</si>
  <si>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</si>
  <si>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</si>
  <si>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</si>
  <si>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</si>
  <si>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</si>
  <si>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</si>
  <si>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</si>
  <si>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</si>
  <si>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</si>
  <si>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</si>
  <si>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</si>
  <si>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</si>
  <si>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</si>
  <si>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</si>
  <si>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</si>
  <si>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</si>
  <si>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</si>
  <si>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</si>
  <si>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</si>
  <si>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</si>
  <si>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</si>
  <si>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</si>
  <si>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</si>
  <si>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</si>
  <si>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</si>
  <si>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</si>
  <si>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</si>
  <si>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</si>
  <si>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</si>
  <si>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</si>
  <si>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</si>
  <si>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</si>
  <si>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</si>
  <si>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</si>
  <si>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</si>
  <si>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</si>
  <si>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</si>
  <si>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</si>
  <si>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</si>
  <si>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</si>
  <si>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</si>
  <si>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</si>
  <si>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</si>
  <si>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</si>
  <si>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</si>
  <si>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</si>
  <si>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</si>
  <si>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</si>
  <si>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</si>
  <si>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</si>
  <si>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</si>
  <si>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</si>
  <si>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</si>
  <si>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</si>
  <si>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</si>
  <si>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</si>
  <si>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</si>
  <si>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</si>
  <si>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</si>
  <si>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</si>
  <si>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</si>
  <si>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</si>
  <si>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</si>
  <si>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</si>
  <si>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</si>
  <si>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</si>
  <si>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</si>
  <si>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</si>
  <si>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</si>
  <si>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</si>
  <si>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</si>
  <si>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</si>
  <si>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</si>
  <si>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</si>
  <si>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</si>
  <si>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</si>
  <si>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</si>
  <si>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</si>
  <si>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</si>
  <si>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</si>
  <si>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</si>
  <si>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</si>
  <si>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</si>
  <si>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</si>
  <si>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</si>
  <si>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</si>
  <si>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</si>
  <si>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</si>
  <si>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</si>
  <si>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</si>
  <si>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</si>
  <si>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</si>
  <si>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</si>
  <si>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</si>
  <si>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</si>
  <si>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</si>
  <si>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</si>
  <si>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</si>
  <si>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</si>
  <si>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</si>
  <si>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</si>
  <si>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</si>
  <si>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</si>
  <si>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</si>
  <si>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</si>
  <si>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</si>
  <si>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</si>
  <si>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</si>
  <si>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</si>
  <si>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</si>
  <si>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</si>
  <si>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</si>
  <si>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</si>
  <si>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</si>
  <si>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</si>
  <si>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</si>
  <si>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</si>
  <si>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</si>
  <si>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</si>
  <si>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</si>
  <si>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</si>
  <si>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</si>
  <si>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</si>
  <si>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</si>
  <si>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</si>
  <si>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</si>
  <si>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</si>
  <si>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</si>
  <si>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</si>
  <si>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</si>
  <si>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</si>
  <si>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</si>
  <si>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</si>
  <si>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</si>
  <si>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</si>
  <si>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</si>
  <si>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</si>
  <si>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</si>
  <si>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</si>
  <si>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</si>
  <si>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</si>
  <si>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</si>
  <si>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</si>
  <si>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</si>
  <si>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</si>
  <si>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</si>
  <si>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</si>
  <si>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</si>
  <si>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</si>
  <si>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</si>
  <si>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</si>
  <si>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</si>
  <si>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</si>
  <si>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</si>
  <si>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</si>
  <si>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</si>
  <si>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</si>
  <si>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</si>
  <si>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</si>
  <si>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</si>
  <si>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</si>
  <si>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</si>
  <si>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</si>
  <si>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</si>
  <si>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</si>
  <si>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</si>
  <si>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</si>
  <si>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</si>
  <si>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</si>
  <si>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</si>
  <si>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</si>
  <si>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</si>
  <si>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</si>
  <si>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</si>
  <si>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</si>
  <si>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</si>
  <si>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</si>
  <si>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</si>
  <si>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</si>
  <si>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</si>
  <si>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</si>
  <si>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</si>
  <si>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</si>
  <si>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</si>
  <si>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</si>
  <si>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</si>
  <si>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</si>
  <si>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</si>
  <si>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</si>
  <si>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</si>
  <si>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</si>
  <si>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הכשרה למקבלי קצבה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</si>
  <si>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</si>
  <si>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</si>
  <si>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</si>
  <si>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</si>
  <si>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</si>
  <si>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</si>
  <si>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</si>
  <si>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</si>
  <si>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</si>
  <si>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AAA.IL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</si>
  <si>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</si>
  <si>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</si>
  <si>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</si>
  <si>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</si>
  <si>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</si>
  <si>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</si>
  <si>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</si>
  <si>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</si>
  <si>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</si>
  <si>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</si>
  <si>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</si>
  <si>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פרנק שוויצרי-35- בנק מזרחי</t>
  </si>
  <si>
    <t>35- 20-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</si>
  <si>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</si>
  <si>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</si>
  <si>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</si>
  <si>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</si>
  <si>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</si>
  <si>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</si>
  <si>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</si>
  <si>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</si>
  <si>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</si>
  <si>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</si>
  <si>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</si>
  <si>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</si>
  <si>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</si>
  <si>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</si>
  <si>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</si>
  <si>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</si>
  <si>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05/06/18</t>
  </si>
  <si>
    <t>5904 גליל- האוצר - ממשלתית צמודה</t>
  </si>
  <si>
    <t>9590431</t>
  </si>
  <si>
    <t>14/01/19</t>
  </si>
  <si>
    <t>ממצמ0922- האוצר - ממשלתית צמודה</t>
  </si>
  <si>
    <t>1124056</t>
  </si>
  <si>
    <t>11/03/19</t>
  </si>
  <si>
    <t>ממצמ0923</t>
  </si>
  <si>
    <t>1128081</t>
  </si>
  <si>
    <t>02/04/19</t>
  </si>
  <si>
    <t>צמוד 1019- האוצר - ממשלתית צמודה</t>
  </si>
  <si>
    <t>1114750</t>
  </si>
  <si>
    <t>19/02/19</t>
  </si>
  <si>
    <t>צמוד 1020</t>
  </si>
  <si>
    <t>1137181</t>
  </si>
  <si>
    <t>22/02/18</t>
  </si>
  <si>
    <t>סה"כ לא צמודות</t>
  </si>
  <si>
    <t>סה"כ מלווה קצר מועד</t>
  </si>
  <si>
    <t>מ.ק.מ. 819- בנק ישראל- מק"מ</t>
  </si>
  <si>
    <t>8190811</t>
  </si>
  <si>
    <t>10/10/18</t>
  </si>
  <si>
    <t>מק"מ 120</t>
  </si>
  <si>
    <t>8200123</t>
  </si>
  <si>
    <t>03/01/19</t>
  </si>
  <si>
    <t>סה"כ שחר</t>
  </si>
  <si>
    <t>ממשל שקלית 0327</t>
  </si>
  <si>
    <t>1139344</t>
  </si>
  <si>
    <t>10/07/18</t>
  </si>
  <si>
    <t>ממשל שקלית 0928</t>
  </si>
  <si>
    <t>1150879</t>
  </si>
  <si>
    <t>29/11/18</t>
  </si>
  <si>
    <t>ממשלתי 0122- האוצר - ממשלתית שקלית</t>
  </si>
  <si>
    <t>1123272</t>
  </si>
  <si>
    <t>19/09/16</t>
  </si>
  <si>
    <t>ממשלתי 0323</t>
  </si>
  <si>
    <t>1126747</t>
  </si>
  <si>
    <t>20/03/17</t>
  </si>
  <si>
    <t>ממשק 1026- האוצר - ממשלתית שקלית</t>
  </si>
  <si>
    <t>1099456</t>
  </si>
  <si>
    <t>ממשק0142- האוצר - ממשלתית שקלית</t>
  </si>
  <si>
    <t>1125400</t>
  </si>
  <si>
    <t>06/11/18</t>
  </si>
  <si>
    <t>סה"כ גילון</t>
  </si>
  <si>
    <t>ממשל משתנה 0526- האוצר - ממשלתית משתנה</t>
  </si>
  <si>
    <t>1141795</t>
  </si>
  <si>
    <t>05/02/19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</si>
  <si>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</si>
  <si>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</si>
  <si>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</si>
  <si>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</si>
  <si>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</si>
  <si>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</si>
  <si>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</si>
  <si>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</si>
  <si>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</si>
  <si>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</si>
  <si>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</si>
  <si>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נמלי ישראל אג "ח א- נמלי ישראל</t>
  </si>
  <si>
    <t>1145564</t>
  </si>
  <si>
    <t>513569780</t>
  </si>
  <si>
    <t>נדל"ן ובינוי</t>
  </si>
  <si>
    <t>Aa1.IL</t>
  </si>
  <si>
    <t>09/05/18</t>
  </si>
  <si>
    <t>עזריאלי אג"ח ה- קבוצת עזריאלי</t>
  </si>
  <si>
    <t>1156603</t>
  </si>
  <si>
    <t>510960719</t>
  </si>
  <si>
    <t>AA+.IL</t>
  </si>
  <si>
    <t>22/01/19</t>
  </si>
  <si>
    <t>פועלים הנפקות אג"ח 10</t>
  </si>
  <si>
    <t>1940402</t>
  </si>
  <si>
    <t>520032640</t>
  </si>
  <si>
    <t>בנקים</t>
  </si>
  <si>
    <t>09/10/16</t>
  </si>
  <si>
    <t>חשמל     אגח 29- חשמל</t>
  </si>
  <si>
    <t>6000236</t>
  </si>
  <si>
    <t>520000472</t>
  </si>
  <si>
    <t>אנרגיה</t>
  </si>
  <si>
    <t>Aa2.IL</t>
  </si>
  <si>
    <t>23/01/18</t>
  </si>
  <si>
    <t>לאומי שה נד 300- לאומי</t>
  </si>
  <si>
    <t>6040257</t>
  </si>
  <si>
    <t>520018078</t>
  </si>
  <si>
    <t>AA.IL</t>
  </si>
  <si>
    <t>ריט אג"ח 4- ריט1</t>
  </si>
  <si>
    <t>1129899</t>
  </si>
  <si>
    <t>513821488</t>
  </si>
  <si>
    <t>27/02/19</t>
  </si>
  <si>
    <t>שופרסל    אגח ו- שופרסל</t>
  </si>
  <si>
    <t>7770217</t>
  </si>
  <si>
    <t>520022732</t>
  </si>
  <si>
    <t>מסחר</t>
  </si>
  <si>
    <t>אדמה אגח  2</t>
  </si>
  <si>
    <t>1110915</t>
  </si>
  <si>
    <t>520043605</t>
  </si>
  <si>
    <t>כימיה, גומי ופלסטיק</t>
  </si>
  <si>
    <t>AA-.IL</t>
  </si>
  <si>
    <t>גזית גלוב אג11- גזית גלוב</t>
  </si>
  <si>
    <t>1260546</t>
  </si>
  <si>
    <t>520033234</t>
  </si>
  <si>
    <t>גזית גלוב אגח יג- גזית גלוב</t>
  </si>
  <si>
    <t>1260652</t>
  </si>
  <si>
    <t>18/12/18</t>
  </si>
  <si>
    <t>פועלים הנפקות אג"ח 18- פועלים הנפקות</t>
  </si>
  <si>
    <t>1940600</t>
  </si>
  <si>
    <t>Aa3.IL</t>
  </si>
  <si>
    <t>20/06/18</t>
  </si>
  <si>
    <t>פז נפט    אגח ז- פז נפט</t>
  </si>
  <si>
    <t>1142595</t>
  </si>
  <si>
    <t>557100641</t>
  </si>
  <si>
    <t>25/12/18</t>
  </si>
  <si>
    <t>מזרחי טפחות שה 1</t>
  </si>
  <si>
    <t>6950083</t>
  </si>
  <si>
    <t>520000522</t>
  </si>
  <si>
    <t>A+.IL</t>
  </si>
  <si>
    <t>רבוע נדלן אגח ו- רבוע נדלן</t>
  </si>
  <si>
    <t>1140607</t>
  </si>
  <si>
    <t>513765859</t>
  </si>
  <si>
    <t>31/07/18</t>
  </si>
  <si>
    <t>אשטרום נכ אגח10</t>
  </si>
  <si>
    <t>2510204</t>
  </si>
  <si>
    <t>510381601</t>
  </si>
  <si>
    <t>A.IL</t>
  </si>
  <si>
    <t>מבני תעש  אגח כ- מבני תעשיה</t>
  </si>
  <si>
    <t>2260495</t>
  </si>
  <si>
    <t>520024126</t>
  </si>
  <si>
    <t>A</t>
  </si>
  <si>
    <t>S&amp;P</t>
  </si>
  <si>
    <t>26/12/18</t>
  </si>
  <si>
    <t>אדגר      אגח י- אדגר השקעות</t>
  </si>
  <si>
    <t>1820208</t>
  </si>
  <si>
    <t>520035171</t>
  </si>
  <si>
    <t>A3.IL</t>
  </si>
  <si>
    <t>28/03/18</t>
  </si>
  <si>
    <t>אפריקה נכס אגחח- אפריקה נכסים</t>
  </si>
  <si>
    <t>1142231</t>
  </si>
  <si>
    <t>510560188</t>
  </si>
  <si>
    <t>06/02/19</t>
  </si>
  <si>
    <t>דה לסר אג4- דה לסר</t>
  </si>
  <si>
    <t>1132059</t>
  </si>
  <si>
    <t>1513</t>
  </si>
  <si>
    <t>A-.IL</t>
  </si>
  <si>
    <t>שטראוס גרופ אג"ח ד</t>
  </si>
  <si>
    <t>7460363</t>
  </si>
  <si>
    <t>520003781</t>
  </si>
  <si>
    <t>מזון</t>
  </si>
  <si>
    <t>כיל       אגח ה</t>
  </si>
  <si>
    <t>2810299</t>
  </si>
  <si>
    <t>520027830</t>
  </si>
  <si>
    <t>מגדל הון  אגח ו- מגדל ביטוח הון</t>
  </si>
  <si>
    <t>1142785</t>
  </si>
  <si>
    <t>520004896</t>
  </si>
  <si>
    <t>ביטוח</t>
  </si>
  <si>
    <t>24/12/18</t>
  </si>
  <si>
    <t>סאמיט     אגח י- סאמיט</t>
  </si>
  <si>
    <t>1143395</t>
  </si>
  <si>
    <t>520043720</t>
  </si>
  <si>
    <t>לייטסטון אג1- לייטסטון</t>
  </si>
  <si>
    <t>1133891</t>
  </si>
  <si>
    <t>1838682</t>
  </si>
  <si>
    <t>מויניאן אג"ח א'- מויניאן לימיטד</t>
  </si>
  <si>
    <t>1135656</t>
  </si>
  <si>
    <t>1643</t>
  </si>
  <si>
    <t>A1.IL</t>
  </si>
  <si>
    <t>נכסים ובנין אגח ט- נכסים ובנין</t>
  </si>
  <si>
    <t>6990212</t>
  </si>
  <si>
    <t>520025438</t>
  </si>
  <si>
    <t>06/06/19</t>
  </si>
  <si>
    <t>סלקום    אגח יב- סלקום</t>
  </si>
  <si>
    <t>1143080</t>
  </si>
  <si>
    <t>511930125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</si>
  <si>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</si>
  <si>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</si>
  <si>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</si>
  <si>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</si>
  <si>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</si>
  <si>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</si>
  <si>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פתאל החזקות אג2- פתאל החזקות</t>
  </si>
  <si>
    <t>1150812</t>
  </si>
  <si>
    <t>510678819</t>
  </si>
  <si>
    <t>מלונאות ותיירות</t>
  </si>
  <si>
    <t>רילייטד אג1- רילייטד</t>
  </si>
  <si>
    <t>1134923</t>
  </si>
  <si>
    <t>1849766</t>
  </si>
  <si>
    <t>אשטרום קב אגח ג- אשטרום קבוצה</t>
  </si>
  <si>
    <t>1140102</t>
  </si>
  <si>
    <t>23/10/18</t>
  </si>
  <si>
    <t>דלק קב   אגח לד- דלק קבוצה</t>
  </si>
  <si>
    <t>1143361</t>
  </si>
  <si>
    <t>520044322</t>
  </si>
  <si>
    <t>השקעה ואחזקות</t>
  </si>
  <si>
    <t>21/08/18</t>
  </si>
  <si>
    <t>דלק קבוצה אג31- דלק קבוצה</t>
  </si>
  <si>
    <t>1134790</t>
  </si>
  <si>
    <t>הרץ פרופר אגח א- הרץ פרופרטיס</t>
  </si>
  <si>
    <t>1142603</t>
  </si>
  <si>
    <t>1957081</t>
  </si>
  <si>
    <t>17/12/17</t>
  </si>
  <si>
    <t>חברה לישראל אגח 12- חברה לישראל</t>
  </si>
  <si>
    <t>5760251</t>
  </si>
  <si>
    <t>520028010</t>
  </si>
  <si>
    <t>אספן גרופ אג 7- אספן גרופ</t>
  </si>
  <si>
    <t>3130333</t>
  </si>
  <si>
    <t>520037540</t>
  </si>
  <si>
    <t>01/05/18</t>
  </si>
  <si>
    <t>אפקון החזקות אג"ח א- אפקון החזקות</t>
  </si>
  <si>
    <t>5780135</t>
  </si>
  <si>
    <t>520033473</t>
  </si>
  <si>
    <t>חשמל</t>
  </si>
  <si>
    <t>19/03/19</t>
  </si>
  <si>
    <t>דור אלון  אגח ה- דור אלון</t>
  </si>
  <si>
    <t>1136761</t>
  </si>
  <si>
    <t>520043878</t>
  </si>
  <si>
    <t>אלון רבוע אגח ד- אלון רבוע כחול</t>
  </si>
  <si>
    <t>1139583</t>
  </si>
  <si>
    <t>520042847</t>
  </si>
  <si>
    <t>Baa1.IL</t>
  </si>
  <si>
    <t>01/02/18</t>
  </si>
  <si>
    <t>אלון רבוע כחול אג"ח ה- אלון רבוע כחול</t>
  </si>
  <si>
    <t>1155621</t>
  </si>
  <si>
    <t>אמ.די.ג'י אגח ב- אמ.די.ג'י</t>
  </si>
  <si>
    <t>1140557</t>
  </si>
  <si>
    <t>1840550</t>
  </si>
  <si>
    <t>16/01/18</t>
  </si>
  <si>
    <t>סאות'רן   אגח א- סאותרן פרופרטיס</t>
  </si>
  <si>
    <t>1140094</t>
  </si>
  <si>
    <t>1921080</t>
  </si>
  <si>
    <t>BBB+.IL</t>
  </si>
  <si>
    <t>צרפתי     אגח ט- צרפתי</t>
  </si>
  <si>
    <t>4250197</t>
  </si>
  <si>
    <t>511002248</t>
  </si>
  <si>
    <t>10/06/18</t>
  </si>
  <si>
    <t>אלה פקדון אג1- אלה פקדונות</t>
  </si>
  <si>
    <t>1141662</t>
  </si>
  <si>
    <t>515666881</t>
  </si>
  <si>
    <t>אג"ח מובנות</t>
  </si>
  <si>
    <t>28/10/18</t>
  </si>
  <si>
    <t>ביג       אגח י- ביג</t>
  </si>
  <si>
    <t>1143023</t>
  </si>
  <si>
    <t>513623314</t>
  </si>
  <si>
    <t>14/04/19</t>
  </si>
  <si>
    <t>סאפיינס   אגח ב- סאפיינס</t>
  </si>
  <si>
    <t>1141936</t>
  </si>
  <si>
    <t>53368</t>
  </si>
  <si>
    <t>14/09/17</t>
  </si>
  <si>
    <t>תמר פטרו  אגח ב- תמר פטרוליום</t>
  </si>
  <si>
    <t>1143593</t>
  </si>
  <si>
    <t>515334662</t>
  </si>
  <si>
    <t>07/08/18</t>
  </si>
  <si>
    <t>בזן       אגח ט- בתי זיקוק</t>
  </si>
  <si>
    <t>2590461</t>
  </si>
  <si>
    <t>520036658</t>
  </si>
  <si>
    <t>27/04/17</t>
  </si>
  <si>
    <t>גלובל כנפיים אג"ח ב- גלובל כנפיים</t>
  </si>
  <si>
    <t>1136969</t>
  </si>
  <si>
    <t>513342444</t>
  </si>
  <si>
    <t>04/02/19</t>
  </si>
  <si>
    <t>חברה לישראל אג"ח 11</t>
  </si>
  <si>
    <t>5760244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</si>
  <si>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</si>
  <si>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</si>
  <si>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</si>
  <si>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</si>
  <si>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</si>
  <si>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</si>
  <si>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</si>
  <si>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</si>
  <si>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ENELIM 4.625 14/09/25</t>
  </si>
  <si>
    <t>US29278GAJ76</t>
  </si>
  <si>
    <t>5039</t>
  </si>
  <si>
    <t>Utilities</t>
  </si>
  <si>
    <t>04/10/18</t>
  </si>
  <si>
    <t>ACIAIR 6.875 29-11-2032</t>
  </si>
  <si>
    <t>USE0351QAA07</t>
  </si>
  <si>
    <t>4960</t>
  </si>
  <si>
    <t>Transportation</t>
  </si>
  <si>
    <t>BBB.IL</t>
  </si>
  <si>
    <t>23/04/18</t>
  </si>
  <si>
    <t>ATHLN 5.625 1/10/204</t>
  </si>
  <si>
    <t>US045054AC71</t>
  </si>
  <si>
    <t>5107</t>
  </si>
  <si>
    <t>BBB-</t>
  </si>
  <si>
    <t>FIDEICOMISO 8.25% 15-01-35</t>
  </si>
  <si>
    <t>USP40689AA21</t>
  </si>
  <si>
    <t>4940</t>
  </si>
  <si>
    <t>26/02/18</t>
  </si>
  <si>
    <t>LEA  5.25 15/01/2025</t>
  </si>
  <si>
    <t>US521865AX34</t>
  </si>
  <si>
    <t>5106</t>
  </si>
  <si>
    <t>Automobiles &amp; Components</t>
  </si>
  <si>
    <t>CNC INDUSTRIES 5.375 6/26</t>
  </si>
  <si>
    <t>US15137TAA88</t>
  </si>
  <si>
    <t>4885</t>
  </si>
  <si>
    <t>Health Care Equipment &amp; Services</t>
  </si>
  <si>
    <t>BB+</t>
  </si>
  <si>
    <t>STEEL DYNAMICS</t>
  </si>
  <si>
    <t>US858119BD11</t>
  </si>
  <si>
    <t>5008</t>
  </si>
  <si>
    <t>15/08/18</t>
  </si>
  <si>
    <t>ELECTIRICIT5.2 01/49 PERP</t>
  </si>
  <si>
    <t>USF2893TAF33</t>
  </si>
  <si>
    <t>4997</t>
  </si>
  <si>
    <t>BB</t>
  </si>
  <si>
    <t>19/07/18</t>
  </si>
  <si>
    <t>NATIONAL 6.375 15/12/2023</t>
  </si>
  <si>
    <t>US62886EAS72</t>
  </si>
  <si>
    <t>5046</t>
  </si>
  <si>
    <t>Technology Hardware &amp; Equipment</t>
  </si>
  <si>
    <t>B1</t>
  </si>
  <si>
    <t>Moodys</t>
  </si>
  <si>
    <t>סה"כ תל אביב 35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</si>
  <si>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</si>
  <si>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</si>
  <si>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</si>
  <si>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</si>
  <si>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</si>
  <si>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</si>
  <si>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דיסקונט- דיסקונט</t>
  </si>
  <si>
    <t>691212</t>
  </si>
  <si>
    <t>570007030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</si>
  <si>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</si>
  <si>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</si>
  <si>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</si>
  <si>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</si>
  <si>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</si>
  <si>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</si>
  <si>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</si>
  <si>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דלק קבוצה- דלק קבוצה</t>
  </si>
  <si>
    <t>1084128</t>
  </si>
  <si>
    <t>חברה לישראל- חברה לישראל</t>
  </si>
  <si>
    <t>576017</t>
  </si>
  <si>
    <t>בזן- בתי זיקוק</t>
  </si>
  <si>
    <t>2590248</t>
  </si>
  <si>
    <t>חיפושי נפט וגז</t>
  </si>
  <si>
    <t>דלק קד יהש- דלק קידוחים יהש</t>
  </si>
  <si>
    <t>475020</t>
  </si>
  <si>
    <t>550013098</t>
  </si>
  <si>
    <t>ישראמקו יהש- ישראמקו יהש</t>
  </si>
  <si>
    <t>232017</t>
  </si>
  <si>
    <t>550010003</t>
  </si>
  <si>
    <t>פז נפט- פז נפט</t>
  </si>
  <si>
    <t>1100007</t>
  </si>
  <si>
    <t>כיל- כיל</t>
  </si>
  <si>
    <t>281014</t>
  </si>
  <si>
    <t>פתאל החזקות- פתאל החזקות</t>
  </si>
  <si>
    <t>1143429</t>
  </si>
  <si>
    <t>שופרסל- שופרסל</t>
  </si>
  <si>
    <t>777037</t>
  </si>
  <si>
    <t>אירפורט סיטי- איירפורט סיטי</t>
  </si>
  <si>
    <t>1095835</t>
  </si>
  <si>
    <t>511659401</t>
  </si>
  <si>
    <t>אלוני חץ- אלוני חץ</t>
  </si>
  <si>
    <t>390013</t>
  </si>
  <si>
    <t>520038506</t>
  </si>
  <si>
    <t>אמות- אמות</t>
  </si>
  <si>
    <t>1097278</t>
  </si>
  <si>
    <t>520026683</t>
  </si>
  <si>
    <t>גזית גלוב- גזית גלוב</t>
  </si>
  <si>
    <t>126011</t>
  </si>
  <si>
    <t>עזריאלי קבוצה</t>
  </si>
  <si>
    <t>1119478</t>
  </si>
  <si>
    <t>נייס</t>
  </si>
  <si>
    <t>273011</t>
  </si>
  <si>
    <t>520036872</t>
  </si>
  <si>
    <t>סה"כ תל אביב 90</t>
  </si>
  <si>
    <t>כלל ביטוח- כלל עסקי ביטוח</t>
  </si>
  <si>
    <t>224014</t>
  </si>
  <si>
    <t>520024647</t>
  </si>
  <si>
    <t>מגדל ביטוח- מגדל בטוח</t>
  </si>
  <si>
    <t>1081165</t>
  </si>
  <si>
    <t>אלקטרה- אלקטרה</t>
  </si>
  <si>
    <t>739037</t>
  </si>
  <si>
    <t>520025370</t>
  </si>
  <si>
    <t>קנון- קנון הולדינגס</t>
  </si>
  <si>
    <t>1134139</t>
  </si>
  <si>
    <t>1234</t>
  </si>
  <si>
    <t>ארקו אחזקות- ארקו החזקות</t>
  </si>
  <si>
    <t>310011</t>
  </si>
  <si>
    <t>520037367</t>
  </si>
  <si>
    <t>רציו   יהש- רציו יהש</t>
  </si>
  <si>
    <t>394015</t>
  </si>
  <si>
    <t>550012777</t>
  </si>
  <si>
    <t>רמי לוי</t>
  </si>
  <si>
    <t>1104249</t>
  </si>
  <si>
    <t>513770669</t>
  </si>
  <si>
    <t>אינרום</t>
  </si>
  <si>
    <t>1132356</t>
  </si>
  <si>
    <t>515001659</t>
  </si>
  <si>
    <t>מתכת ומוצרי בניה</t>
  </si>
  <si>
    <t>אפריקה נכסים- אפריקה נכסים</t>
  </si>
  <si>
    <t>1091354</t>
  </si>
  <si>
    <t>ביג</t>
  </si>
  <si>
    <t>1097260</t>
  </si>
  <si>
    <t>כלכלית  ים- כלכלית ים</t>
  </si>
  <si>
    <t>198010</t>
  </si>
  <si>
    <t>520017070</t>
  </si>
  <si>
    <t>מגה אור- מגה אור</t>
  </si>
  <si>
    <t>1104488</t>
  </si>
  <si>
    <t>513257873</t>
  </si>
  <si>
    <t>סאמיט</t>
  </si>
  <si>
    <t>1081686</t>
  </si>
  <si>
    <t>סלע נדל"ן- סלע קפיטל נדל"ן</t>
  </si>
  <si>
    <t>1109644</t>
  </si>
  <si>
    <t>513992529</t>
  </si>
  <si>
    <t>רבוע נדלן- רבוע נדלן</t>
  </si>
  <si>
    <t>1098565</t>
  </si>
  <si>
    <t>ריט 1- ריט1</t>
  </si>
  <si>
    <t>1098920</t>
  </si>
  <si>
    <t>BVC LN</t>
  </si>
  <si>
    <t>IL0010849045</t>
  </si>
  <si>
    <t>ציוד תקשורת</t>
  </si>
  <si>
    <t>גילת- גילת</t>
  </si>
  <si>
    <t>1082510</t>
  </si>
  <si>
    <t>520038936</t>
  </si>
  <si>
    <t>רומטק -מטריקס- מטריקס</t>
  </si>
  <si>
    <t>445015</t>
  </si>
  <si>
    <t>511204026</t>
  </si>
  <si>
    <t>שירותי מידע</t>
  </si>
  <si>
    <t>ישראכרט- ישראכרט</t>
  </si>
  <si>
    <t>1157403</t>
  </si>
  <si>
    <t>510706153</t>
  </si>
  <si>
    <t>נאוי- נאוי</t>
  </si>
  <si>
    <t>208017</t>
  </si>
  <si>
    <t>520036070</t>
  </si>
  <si>
    <t>בי קומיוניקיישנס- בי קומיוניקיישנס</t>
  </si>
  <si>
    <t>1107663</t>
  </si>
  <si>
    <t>512832442</t>
  </si>
  <si>
    <t>סלקום</t>
  </si>
  <si>
    <t>1101534</t>
  </si>
  <si>
    <t>פרטנר- פרטנר</t>
  </si>
  <si>
    <t>1083484</t>
  </si>
  <si>
    <t>סה"כ מניות היתר</t>
  </si>
  <si>
    <t>ביטוח ישיר- ביטוח ישיר</t>
  </si>
  <si>
    <t>1083682</t>
  </si>
  <si>
    <t>520044439</t>
  </si>
  <si>
    <t>דסקונט השק- דיסקונט השקעות</t>
  </si>
  <si>
    <t>639013</t>
  </si>
  <si>
    <t>520023896</t>
  </si>
  <si>
    <t>פטרוטקס- פטרוטקס יהש</t>
  </si>
  <si>
    <t>1099761</t>
  </si>
  <si>
    <t>550222764</t>
  </si>
  <si>
    <t>אליום מדיקל- אליום מדיקל</t>
  </si>
  <si>
    <t>1101450</t>
  </si>
  <si>
    <t>513980078</t>
  </si>
  <si>
    <t>מכשור רפואי</t>
  </si>
  <si>
    <t>אלקטרה נדלן- אלקטרה נדל"ן</t>
  </si>
  <si>
    <t>1094044</t>
  </si>
  <si>
    <t>520039967</t>
  </si>
  <si>
    <t>אפריקה מגורים</t>
  </si>
  <si>
    <t>1097948</t>
  </si>
  <si>
    <t>520034760</t>
  </si>
  <si>
    <t>חג'ג' נדל"ן- חג'ג' נדלן</t>
  </si>
  <si>
    <t>823013</t>
  </si>
  <si>
    <t>520033309</t>
  </si>
  <si>
    <t>מנרב פרויקטים- מנרב פרויקטים</t>
  </si>
  <si>
    <t>1140243</t>
  </si>
  <si>
    <t>511301665</t>
  </si>
  <si>
    <t>פורסייט- פורסייט</t>
  </si>
  <si>
    <t>199018</t>
  </si>
  <si>
    <t>520036062</t>
  </si>
  <si>
    <t>סה"כ call 001 אופציות</t>
  </si>
  <si>
    <t>KORNIT DIGITAL-KRNT</t>
  </si>
  <si>
    <t>IL0011216723</t>
  </si>
  <si>
    <t>4734</t>
  </si>
  <si>
    <t>Other</t>
  </si>
  <si>
    <t>BANK OF AMERICA - BAC- Bank of  America</t>
  </si>
  <si>
    <t>US0605051046</t>
  </si>
  <si>
    <t>2180</t>
  </si>
  <si>
    <t>Banks</t>
  </si>
  <si>
    <t>BA - BOEING CO- BOEING</t>
  </si>
  <si>
    <t>US0970231058</t>
  </si>
  <si>
    <t>3080</t>
  </si>
  <si>
    <t>SMSN LI - SAMSUNG</t>
  </si>
  <si>
    <t>US7960508882</t>
  </si>
  <si>
    <t>5093</t>
  </si>
  <si>
    <t>Media</t>
  </si>
  <si>
    <t>CATERPILLAR</t>
  </si>
  <si>
    <t>US1491231015</t>
  </si>
  <si>
    <t>4923</t>
  </si>
  <si>
    <t>ROGEN PHARMAL - URGN</t>
  </si>
  <si>
    <t>IL0011407140</t>
  </si>
  <si>
    <t>NASDAQ</t>
  </si>
  <si>
    <t>4943</t>
  </si>
  <si>
    <t>Pharmaceuticals &amp; Biotechnology</t>
  </si>
  <si>
    <t>GLOBAL WORTH REAL ESTATE</t>
  </si>
  <si>
    <t>GG00B979FD04</t>
  </si>
  <si>
    <t>4899</t>
  </si>
  <si>
    <t>Real Estate</t>
  </si>
  <si>
    <t>PARK PLAZA  HOTEL</t>
  </si>
  <si>
    <t>GG00B1Z5FH87</t>
  </si>
  <si>
    <t>LSE</t>
  </si>
  <si>
    <t>5123</t>
  </si>
  <si>
    <t>CISCO SYSTEMS-CSCO</t>
  </si>
  <si>
    <t>US17275R1023</t>
  </si>
  <si>
    <t>5074</t>
  </si>
  <si>
    <t>FTNT-FORTINET INC</t>
  </si>
  <si>
    <t>US34959E1091</t>
  </si>
  <si>
    <t>4721</t>
  </si>
  <si>
    <t>GOOGL GOOGLE C Class- GOOGLE</t>
  </si>
  <si>
    <t>US38259P7069</t>
  </si>
  <si>
    <t>960</t>
  </si>
  <si>
    <t>NOKIA-NOK</t>
  </si>
  <si>
    <t>US6549022043</t>
  </si>
  <si>
    <t>950</t>
  </si>
  <si>
    <t>Telecommunication Services</t>
  </si>
  <si>
    <t>סה"כ שמחקות מדדי מניות בישראל</t>
  </si>
  <si>
    <t>הראל סל (A4) ת"א בנקים- הראל קרנות מדד</t>
  </si>
  <si>
    <t>1148949</t>
  </si>
  <si>
    <t>520004078</t>
  </si>
  <si>
    <t>תעודות סל</t>
  </si>
  <si>
    <t>קסם ETF ביטוח מניות והמירים- קסם קרנות נאמנות</t>
  </si>
  <si>
    <t>1146125</t>
  </si>
  <si>
    <t>510938608</t>
  </si>
  <si>
    <t>קסם ETF ת"א 125- קסם קרנות נאמנות</t>
  </si>
  <si>
    <t>1146356</t>
  </si>
  <si>
    <t>קסם ETF ת"א 35 (A4)- קסם קרנות נאמנות</t>
  </si>
  <si>
    <t>1146570</t>
  </si>
  <si>
    <t>תכלית סל (A4) ת"א 35- תכלית מדדים</t>
  </si>
  <si>
    <t>1143700</t>
  </si>
  <si>
    <t>513594101</t>
  </si>
  <si>
    <t>תכלית סל (A4) ת"א 90- תכלית מדדים</t>
  </si>
  <si>
    <t>1143783</t>
  </si>
  <si>
    <t>סה"כ שמחקות מדדי מניות בחו"ל</t>
  </si>
  <si>
    <t>הראל ISECYBER- הראל קרנות מדד</t>
  </si>
  <si>
    <t>1150374</t>
  </si>
  <si>
    <t>פסגות DAX 30 מנוטרל- פסגות קרנות מדד</t>
  </si>
  <si>
    <t>1149830</t>
  </si>
  <si>
    <t>513765347</t>
  </si>
  <si>
    <t>פסגות S&amp;P 500 מנוטרלת מט"ח- פסגות קרנות מדד</t>
  </si>
  <si>
    <t>1148436</t>
  </si>
  <si>
    <t>פסגות S&amp;P אנרגיה</t>
  </si>
  <si>
    <t>1149111</t>
  </si>
  <si>
    <t>פסגות WTJPNDIV מנוטרל- פסגות קרנות מדד</t>
  </si>
  <si>
    <t>1148394</t>
  </si>
  <si>
    <t>פסגות מבט מדד סז הודו- פסגות קרנות מדד</t>
  </si>
  <si>
    <t>1149707</t>
  </si>
  <si>
    <t>תכלית  MDAX- תכלית מדדים</t>
  </si>
  <si>
    <t>1145283</t>
  </si>
  <si>
    <t>סה"כ שמחקות מדדים אחרים בישראל</t>
  </si>
  <si>
    <t>פסגות סל תל בונד 60 סדרה 3</t>
  </si>
  <si>
    <t>1134550</t>
  </si>
  <si>
    <t>פסגות תל בונד מאגר</t>
  </si>
  <si>
    <t>1132588</t>
  </si>
  <si>
    <t>קסם בונד צמוד בנקים</t>
  </si>
  <si>
    <t>1130327</t>
  </si>
  <si>
    <t>קסם תל בונד 20</t>
  </si>
  <si>
    <t>1101633</t>
  </si>
  <si>
    <t>קסם תל בונד מאגר</t>
  </si>
  <si>
    <t>1132554</t>
  </si>
  <si>
    <t>קסם תל בונד שקלי</t>
  </si>
  <si>
    <t>1116334</t>
  </si>
  <si>
    <t>תכלית תל בונד שקלי סד.2</t>
  </si>
  <si>
    <t>1116524</t>
  </si>
  <si>
    <t>סה"כ שמחקות מדדים אחרים בחו"ל</t>
  </si>
  <si>
    <t>סה"כ short</t>
  </si>
  <si>
    <t>סה"כ שמחקות מדדי מניות</t>
  </si>
  <si>
    <t>XLE - Energy Select- STATE STREET-SPDRS</t>
  </si>
  <si>
    <t>us81369y5069</t>
  </si>
  <si>
    <t>4640</t>
  </si>
  <si>
    <t>Energy</t>
  </si>
  <si>
    <t>INDY - ISHARES INDIA 50- BlackRock Fund Advisors</t>
  </si>
  <si>
    <t>US4642895290</t>
  </si>
  <si>
    <t>2235</t>
  </si>
  <si>
    <t>QQQQ - Nasdaq 100(דיבידנד לקבל)- INVESCO-POWERSHARES</t>
  </si>
  <si>
    <t>US73935A1043</t>
  </si>
  <si>
    <t>4643</t>
  </si>
  <si>
    <t>ETF DAX - DAXEX_GR</t>
  </si>
  <si>
    <t>DE0005933931</t>
  </si>
  <si>
    <t>FWB</t>
  </si>
  <si>
    <t>4601</t>
  </si>
  <si>
    <t>CSI-KWEB CHINA</t>
  </si>
  <si>
    <t>US5007673065</t>
  </si>
  <si>
    <t>4868</t>
  </si>
  <si>
    <t>KBA CHINA-KBA</t>
  </si>
  <si>
    <t>US5007674055</t>
  </si>
  <si>
    <t>HEALTH CARE XLV- STATE STREET-SPDRS</t>
  </si>
  <si>
    <t>us81369y2090</t>
  </si>
  <si>
    <t>KER - S&amp;P Regional Banking- STATE STREET-SPDRS</t>
  </si>
  <si>
    <t>US78464A6982</t>
  </si>
  <si>
    <t>SPY - S&amp;P 500</t>
  </si>
  <si>
    <t>US78462F1030</t>
  </si>
  <si>
    <t>XLI - INDUSTRIAL SELECT- STATE STREET-SPDRS</t>
  </si>
  <si>
    <t>US81369Y7040</t>
  </si>
  <si>
    <t>XLP - CONSUMER STAPLES</t>
  </si>
  <si>
    <t>US81369Y3080</t>
  </si>
  <si>
    <t>VANGURUARD INFO</t>
  </si>
  <si>
    <t>US92204A7028</t>
  </si>
  <si>
    <t>4922</t>
  </si>
  <si>
    <t>WISDOMTREE INDIA</t>
  </si>
  <si>
    <t>US97717W422</t>
  </si>
  <si>
    <t>3115</t>
  </si>
  <si>
    <t>ISHARES S&amp;P TEC</t>
  </si>
  <si>
    <t>us4642875151</t>
  </si>
  <si>
    <t>Software &amp; Services</t>
  </si>
  <si>
    <t>ETFMG PRIME CYBER-HACK</t>
  </si>
  <si>
    <t>US26924G2012</t>
  </si>
  <si>
    <t>5023</t>
  </si>
  <si>
    <t>FIRST TRUST CLOUD COMPUTING-SKYY</t>
  </si>
  <si>
    <t>US33734X1928</t>
  </si>
  <si>
    <t>3165</t>
  </si>
  <si>
    <t>סה"כ שמחקות מדדים אחרים</t>
  </si>
  <si>
    <t>970</t>
  </si>
  <si>
    <t>VANECK VECTOR  AGRIBSINESS-MOO</t>
  </si>
  <si>
    <t>US92189F7006</t>
  </si>
  <si>
    <t>4816</t>
  </si>
  <si>
    <t>סה"כ אג"ח ממשלתי</t>
  </si>
  <si>
    <t>סה"כ אגח קונצרני</t>
  </si>
  <si>
    <t>איביאי טכנולוגיוה עלית</t>
  </si>
  <si>
    <t>1142538</t>
  </si>
  <si>
    <t>מניות</t>
  </si>
  <si>
    <t>לא מדורג</t>
  </si>
  <si>
    <t>SCHRODER INT GREAT CHINA-SISGRCC LX</t>
  </si>
  <si>
    <t>LU0140637140</t>
  </si>
  <si>
    <t>5105</t>
  </si>
  <si>
    <t>SUMI JAPAN SMALL CAP- sumi</t>
  </si>
  <si>
    <t>IE00BLD2G458</t>
  </si>
  <si>
    <t>ISE</t>
  </si>
  <si>
    <t>4888</t>
  </si>
  <si>
    <t>סה"כ כתבי אופציות בישראל</t>
  </si>
  <si>
    <t>רני צים    אפ 4 01/04/2021- רני צים</t>
  </si>
  <si>
    <t>1143627</t>
  </si>
  <si>
    <t>אופל בלאנס אפ 3 15/10/19 מימוש 370- אופל בלאנס</t>
  </si>
  <si>
    <t>1140706</t>
  </si>
  <si>
    <t>סה"כ כתבי אופציה בחו"ל</t>
  </si>
  <si>
    <t>סה"כ מדדים כולל מניות</t>
  </si>
  <si>
    <t>סה"כ ש"ח/מט"ח</t>
  </si>
  <si>
    <t>סה"כ ריבית</t>
  </si>
  <si>
    <t>SPXW CALL 2890 28/06/19</t>
  </si>
  <si>
    <t>BBG00N76WQH7</t>
  </si>
  <si>
    <t>SPXW CALL 2910 28/06/19</t>
  </si>
  <si>
    <t>BBG00N7ZJZZ8</t>
  </si>
  <si>
    <t>SPXW PUT 2650 31/07/19</t>
  </si>
  <si>
    <t>BBG00N7ZK9F6</t>
  </si>
  <si>
    <t>SPXW PUT 2780 28/06/19</t>
  </si>
  <si>
    <t>BBG00N153GT6</t>
  </si>
  <si>
    <t>SPXW PUT 2800  28/06/19</t>
  </si>
  <si>
    <t>BBG00L6R8HJ1</t>
  </si>
  <si>
    <t>SPXW PUT 2800 31/07/19</t>
  </si>
  <si>
    <t>BBG00N7ZKBL4</t>
  </si>
  <si>
    <t>סה"כ מטבע</t>
  </si>
  <si>
    <t>סה"כ סחורות</t>
  </si>
  <si>
    <t>RUSSELL2000-RTYU9-20/09/19</t>
  </si>
  <si>
    <t>BBG00L3F6B41</t>
  </si>
  <si>
    <t>בטחונות - USD HSBC</t>
  </si>
  <si>
    <t>415323</t>
  </si>
  <si>
    <t>רוו"ה מחוזים FUT VAL USD</t>
  </si>
  <si>
    <t>415349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</si>
  <si>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</si>
  <si>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</si>
  <si>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</si>
  <si>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</si>
  <si>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</si>
  <si>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</si>
  <si>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</si>
  <si>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</si>
  <si>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</si>
  <si>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</si>
  <si>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</si>
  <si>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</si>
  <si>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</si>
  <si>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</si>
  <si>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</si>
  <si>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</si>
  <si>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אג"ח-רמ- מקס איט</t>
  </si>
  <si>
    <t>1155506</t>
  </si>
  <si>
    <t>512905423</t>
  </si>
  <si>
    <t>31/10/18</t>
  </si>
  <si>
    <t>סופטוויל-מניה לא סחירה- סופטוויל</t>
  </si>
  <si>
    <t>74182</t>
  </si>
  <si>
    <t>5079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</si>
  <si>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</si>
  <si>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</si>
  <si>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</si>
  <si>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</si>
  <si>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</si>
  <si>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</si>
  <si>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</si>
  <si>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</si>
  <si>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</si>
  <si>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</si>
  <si>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</si>
  <si>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16/04/19</t>
  </si>
  <si>
    <t>קרן First Time</t>
  </si>
  <si>
    <t>74173</t>
  </si>
  <si>
    <t>13/05/19</t>
  </si>
  <si>
    <t>קרן ION</t>
  </si>
  <si>
    <t>18/01/19</t>
  </si>
  <si>
    <t>קרן אלפא 2- קרן אלפא 2</t>
  </si>
  <si>
    <t>74185</t>
  </si>
  <si>
    <t>28/02/19</t>
  </si>
  <si>
    <t>קרן הליוס 4- קרן הליוס</t>
  </si>
  <si>
    <t>74179</t>
  </si>
  <si>
    <t>30/04/19</t>
  </si>
  <si>
    <t>קרן 2 JTLV- קרן 2 JTLV</t>
  </si>
  <si>
    <t>74186</t>
  </si>
  <si>
    <t>18/03/19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</si>
  <si>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</si>
  <si>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</si>
  <si>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</si>
  <si>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</si>
  <si>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</si>
  <si>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סה"כ קרנות נדל"ן בחו"ל</t>
  </si>
  <si>
    <t>אלקטרה נדל"ן (MF) קרן מספר 1- Electra America Multifamily FUND</t>
  </si>
  <si>
    <t>74172</t>
  </si>
  <si>
    <t>04/06/19</t>
  </si>
  <si>
    <t>אלקטרה נדל"ן (MF) קרן מספר 2- Electra America Multifamily FUND</t>
  </si>
  <si>
    <t>74178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</si>
  <si>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</si>
  <si>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</si>
  <si>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</si>
  <si>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</si>
  <si>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3 קרן- SG VC</t>
  </si>
  <si>
    <t>74180</t>
  </si>
  <si>
    <t>07/11/18</t>
  </si>
  <si>
    <t>סה"כ כתבי אופציה בישראל</t>
  </si>
  <si>
    <t>סה"כ מט"ח/מט"ח</t>
  </si>
  <si>
    <t>אירו/שקל 17.07.19 שער 4.0240 153330</t>
  </si>
  <si>
    <t>153330</t>
  </si>
  <si>
    <t>14/05/19</t>
  </si>
  <si>
    <t>סה"כ כנגד חסכון עמיתים/מבוטחים</t>
  </si>
  <si>
    <t>אחיסמך A</t>
  </si>
  <si>
    <t>לא</t>
  </si>
  <si>
    <t>96017</t>
  </si>
  <si>
    <t>515293229</t>
  </si>
  <si>
    <t>NR1.IL</t>
  </si>
  <si>
    <t>25/03/19</t>
  </si>
  <si>
    <t>אחיסמך B</t>
  </si>
  <si>
    <t>96018</t>
  </si>
  <si>
    <t>04/03/19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</si>
  <si>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</si>
  <si>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</si>
  <si>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</si>
  <si>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</si>
  <si>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</si>
  <si>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NR1</t>
  </si>
  <si>
    <t>27/03/19</t>
  </si>
  <si>
    <t>דירוג פנימי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</si>
  <si>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</si>
  <si>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</si>
  <si>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</si>
  <si>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</si>
  <si>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</si>
  <si>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</si>
  <si>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מלון בראון  ב</t>
  </si>
  <si>
    <t>96020</t>
  </si>
  <si>
    <t>513956938</t>
  </si>
  <si>
    <t>06/03/19</t>
  </si>
  <si>
    <t>מלון בראון א'</t>
  </si>
  <si>
    <t>96016</t>
  </si>
  <si>
    <t>13/01/19</t>
  </si>
  <si>
    <t>מלון בראון א'-רכיב הוני</t>
  </si>
  <si>
    <t>96019</t>
  </si>
  <si>
    <t>מלון בראון ג</t>
  </si>
  <si>
    <t>96023</t>
  </si>
  <si>
    <t>13/06/19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</si>
  <si>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</si>
  <si>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</si>
  <si>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</si>
  <si>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</si>
  <si>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</si>
  <si>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GLD-GOLD</t>
  </si>
  <si>
    <t>US78463V1070</t>
  </si>
  <si>
    <t>SG3</t>
  </si>
  <si>
    <t>פניקס</t>
  </si>
  <si>
    <t>JTLV</t>
  </si>
  <si>
    <t>קרן חוב פונטיפקס 4</t>
  </si>
  <si>
    <t xml:space="preserve">first time 
</t>
  </si>
  <si>
    <t xml:space="preserve">קרן הליוס
 </t>
  </si>
  <si>
    <t xml:space="preserve">ION 
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</si>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</sst>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" fillId="0" borderId="0" xfId="0" applyFont="1" applyAlignment="1">
      <alignment wrapText="1"/>
    </xf>
    <xf numFmtId="168" fontId="0" fillId="0" borderId="0" xfId="11" applyNumberFormat="1" applyFont="1"/>
    <xf numFmtId="14" fontId="0" fillId="0" borderId="0" xfId="0" applyNumberFormat="1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0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 * #,##0_ ;_ * \-#,##0_ ;_ * &quot;-&quot;??_ ;_ @_ 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06" tableBorderDxfId="405">
  <autoFilter ref="B7:D43">
    <filterColumn colId="0" hiddenButton="1"/>
    <filterColumn colId="1" hiddenButton="1"/>
    <filterColumn colId="2" hiddenButton="1"/>
  </autoFilter>
  <tableColumns count="3">
    <tableColumn id="1" name="עמודה1" dataDxfId="404" dataCellStyle="Normal_2007-16618"/>
    <tableColumn id="2" name="שווי הוגן" dataDxfId="403"/>
    <tableColumn id="3" name="שעור מנכסי השקעה*" dataDxfId="4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8" totalsRowShown="0" headerRowDxfId="278" dataDxfId="279" headerRowBorderDxfId="287" tableBorderDxfId="288">
  <autoFilter ref="A8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6"/>
    <tableColumn id="4" name="ענף מסחר"/>
    <tableColumn id="5" name="סוג מטבע"/>
    <tableColumn id="6" name="ערך נקוב****" dataDxfId="285"/>
    <tableColumn id="7" name="שער***" dataDxfId="284"/>
    <tableColumn id="8" name="שווי שוק" dataDxfId="283"/>
    <tableColumn id="9" name="שעור מערך נקוב מונפק" dataDxfId="282"/>
    <tableColumn id="10" name="שעור מנכסי אפיק ההשקעה" dataDxfId="281"/>
    <tableColumn id="11" name="שעור מסך נכסי השקעה**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6" totalsRowShown="0" headerRowDxfId="267" dataDxfId="268" headerRowBorderDxfId="276" tableBorderDxfId="277">
  <autoFilter ref="A8:K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5"/>
    <tableColumn id="4" name="ענף מסחר"/>
    <tableColumn id="5" name="סוג מטבע"/>
    <tableColumn id="6" name="ערך נקוב****" dataDxfId="274"/>
    <tableColumn id="7" name="שער***" dataDxfId="273"/>
    <tableColumn id="8" name="שווי שוק" dataDxfId="272"/>
    <tableColumn id="9" name="שעור מערך נקוב מונפק" dataDxfId="271"/>
    <tableColumn id="10" name="שעור מנכסי אפיק ההשקעה" dataDxfId="270"/>
    <tableColumn id="11" name="שעור מסך נכסי השקעה**" dataDxfId="2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7" totalsRowShown="0" headerRowDxfId="258" dataDxfId="259" headerRowBorderDxfId="265" tableBorderDxfId="266">
  <autoFilter ref="A8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4"/>
    <tableColumn id="7" name="שער***" dataDxfId="263"/>
    <tableColumn id="8" name="שווי שוק" dataDxfId="262"/>
    <tableColumn id="9" name="שעור מנכסי אפיק ההשקעה" dataDxfId="261"/>
    <tableColumn id="10" name="שעור מסך נכסי השקעה**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2" dataDxfId="243" headerRowBorderDxfId="256" tableBorderDxfId="25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3" dataDxfId="224" headerRowBorderDxfId="240" tableBorderDxfId="241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1" dataDxfId="202" headerRowBorderDxfId="221" tableBorderDxfId="222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5" totalsRowShown="0" headerRowDxfId="179" dataDxfId="180" headerRowBorderDxfId="199" tableBorderDxfId="200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63" dataDxfId="164" headerRowBorderDxfId="177" tableBorderDxfId="178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6"/>
    <tableColumn id="2" name="מספר ני&quot;ע" dataDxfId="175"/>
    <tableColumn id="3" name="ספק המידע" dataDxfId="174"/>
    <tableColumn id="4" name="מספר מנפיק" dataDxfId="173"/>
    <tableColumn id="5" name="ענף מסחר" dataDxfId="172"/>
    <tableColumn id="6" name="סוג מטבע" dataDxfId="171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37" totalsRowShown="0" headerRowDxfId="153" dataDxfId="154" headerRowBorderDxfId="161" tableBorderDxfId="162">
  <autoFilter ref="A8:J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49" headerRowBorderDxfId="151" tableBorderDxfId="152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0" totalsRowShown="0" headerRowDxfId="401" headerRowBorderDxfId="400" tableBorderDxfId="399" headerRowCellStyle="Normal_2007-16618">
  <autoFilter ref="C45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38" dataDxfId="139" headerRowBorderDxfId="147" tableBorderDxfId="148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28" dataDxfId="129" headerRowBorderDxfId="136" tableBorderDxfId="137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2" dataDxfId="113" headerRowBorderDxfId="126" tableBorderDxfId="12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43" totalsRowShown="0" headerRowDxfId="96" dataDxfId="97" headerRowBorderDxfId="110" tableBorderDxfId="111">
  <autoFilter ref="A7:P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2" dataDxfId="83" headerRowBorderDxfId="94" tableBorderDxfId="95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69" dataDxfId="70" headerRowBorderDxfId="80" tableBorderDxfId="81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4" headerRowBorderDxfId="67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0" headerRowBorderDxfId="62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9" totalsRowShown="0" headerRowBorderDxfId="58" tableBorderDxfId="59">
  <autoFilter ref="A7:C19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 dataDxfId="57" dataCellStyle="Comma"/>
    <tableColumn id="3" name="תאריך סיום ההתחייבות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5" totalsRowShown="0" headerRowDxfId="384" dataDxfId="385" headerRowBorderDxfId="397" tableBorderDxfId="398">
  <autoFilter ref="A7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6"/>
    <tableColumn id="2" name="מספר ני&quot;ע" dataDxfId="395"/>
    <tableColumn id="3" name="מספר מנפיק" dataDxfId="394"/>
    <tableColumn id="4" name="דירוג" dataDxfId="393"/>
    <tableColumn id="5" name="שם מדרג" dataDxfId="392"/>
    <tableColumn id="6" name="סוג מטבע" dataDxfId="391"/>
    <tableColumn id="7" name="שיעור ריבית" dataDxfId="390"/>
    <tableColumn id="8" name="תשואה לפידיון" dataDxfId="389"/>
    <tableColumn id="9" name="שווי שוק" dataDxfId="388"/>
    <tableColumn id="10" name="שעור מנכסי אפיק ההשקעה" dataDxfId="387"/>
    <tableColumn id="11" name="שעור מסך נכסי השקעה" dataDxfId="3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0" totalsRowShown="0" headerRowDxfId="363" dataDxfId="364" headerRowBorderDxfId="382" tableBorderDxfId="383">
  <autoFilter ref="A8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1"/>
    <tableColumn id="2" name="מספר ני&quot;ע" dataDxfId="380"/>
    <tableColumn id="3" name="זירת מסחר" dataDxfId="379"/>
    <tableColumn id="4" name="דירוג" dataDxfId="378"/>
    <tableColumn id="5" name="שם מדרג" dataDxfId="377"/>
    <tableColumn id="6" name="תאריך רכישה" dataDxfId="376"/>
    <tableColumn id="7" name="מח&quot;מ" dataDxfId="375"/>
    <tableColumn id="8" name="סוג מטבע" dataDxfId="374"/>
    <tableColumn id="9" name="שיעור ריבית" dataDxfId="373"/>
    <tableColumn id="10" name="תשואה לפידיון" dataDxfId="372"/>
    <tableColumn id="11" name="ערך נקוב****" dataDxfId="371"/>
    <tableColumn id="12" name="שער***" dataDxfId="370"/>
    <tableColumn id="13" name="פדיון/ריבית/דיבידנד לקבל*****  " dataDxfId="369"/>
    <tableColumn id="14" name="שווי שוק" dataDxfId="368"/>
    <tableColumn id="15" name="שעור מערך נקוב**** מונפק" dataDxfId="367"/>
    <tableColumn id="16" name="שעור מנכסי אפיק ההשקעה" dataDxfId="366"/>
    <tableColumn id="17" name="שעור מסך נכסי השקעה**" dataDxfId="3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39" dataDxfId="340" headerRowBorderDxfId="361" tableBorderDxfId="362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0"/>
    <tableColumn id="2" name="מספר ני&quot;ע" dataDxfId="359"/>
    <tableColumn id="3" name="זירת מסחר" dataDxfId="358"/>
    <tableColumn id="4" name="ספק מידע" dataDxfId="357"/>
    <tableColumn id="5" name="מספר מנפיק" dataDxfId="356"/>
    <tableColumn id="6" name="ענף מסחר" dataDxfId="355"/>
    <tableColumn id="7" name="דירוג" dataDxfId="354"/>
    <tableColumn id="8" name="שם מדרג" dataDxfId="353"/>
    <tableColumn id="9" name="תאריך רכישה" dataDxfId="352"/>
    <tableColumn id="10" name="מח&quot;מ" dataDxfId="351"/>
    <tableColumn id="11" name="סוג מטבע" dataDxfId="350"/>
    <tableColumn id="12" name="שיעור ריבית" dataDxfId="349"/>
    <tableColumn id="13" name="תשואה לפידיון" dataDxfId="348"/>
    <tableColumn id="14" name="ערך נקוב****" dataDxfId="347"/>
    <tableColumn id="15" name="שער***" dataDxfId="346"/>
    <tableColumn id="16" name="פדיון/ריבית/דיבידנד לקבל*****  " dataDxfId="345"/>
    <tableColumn id="17" name="שווי שוק" dataDxfId="344"/>
    <tableColumn id="18" name="שעור מערך נקוב מונפק" dataDxfId="343"/>
    <tableColumn id="19" name="שעור מנכסי אפיק ההשקעה" dataDxfId="342"/>
    <tableColumn id="20" name="שעור מסך נכסי השקעה**" dataDxfId="3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82" totalsRowShown="0" headerRowDxfId="325" dataDxfId="326" headerRowBorderDxfId="337" tableBorderDxfId="338">
  <autoFilter ref="A8:T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36"/>
    <tableColumn id="11" name="סוג מטבע"/>
    <tableColumn id="12" name="שיעור ריבית" dataDxfId="335"/>
    <tableColumn id="13" name="תשואה לפידיון" dataDxfId="334"/>
    <tableColumn id="14" name="ערך נקוב****" dataDxfId="333"/>
    <tableColumn id="15" name="שער***" dataDxfId="332"/>
    <tableColumn id="16" name="פדיון/ריבית/דיבידנד לקבל*****  " dataDxfId="331"/>
    <tableColumn id="17" name="שווי שוק" dataDxfId="330"/>
    <tableColumn id="18" name="שעור מערך נקוב מונפק" dataDxfId="329"/>
    <tableColumn id="19" name="שעור מנכסי אפיק ההשקעה" dataDxfId="328"/>
    <tableColumn id="20" name="שעור מסך נכסי השקעה**" dataDxfId="3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86" totalsRowShown="0" headerRowDxfId="314" dataDxfId="315" headerRowBorderDxfId="323" tableBorderDxfId="324">
  <autoFilter ref="A8:N8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2"/>
    <tableColumn id="9" name="שער***" dataDxfId="321"/>
    <tableColumn id="10" name="פדיון/ריבית/דיבידנד לקבל*****  " dataDxfId="320"/>
    <tableColumn id="11" name="שווי שוק" dataDxfId="319"/>
    <tableColumn id="12" name="שעור מערך נקוב מונפק" dataDxfId="318"/>
    <tableColumn id="13" name="שעור מנכסי אפיק ההשקעה" dataDxfId="317"/>
    <tableColumn id="14" name="שעור מסך נכסי השקעה**" dataDxfId="3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66" totalsRowShown="0" headerRowDxfId="302" dataDxfId="303" headerRowBorderDxfId="312" tableBorderDxfId="313">
  <autoFilter ref="A8:M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1"/>
    <tableColumn id="4" name="מספר מנפיק" dataDxfId="310"/>
    <tableColumn id="5" name="ענף מסחר"/>
    <tableColumn id="6" name="סוג מטבע"/>
    <tableColumn id="7" name="ערך נקוב****" dataDxfId="309"/>
    <tableColumn id="8" name="שער***" dataDxfId="308"/>
    <tableColumn id="9" name="פדיון/ריבית/דיבידנד לקבל*****  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30" totalsRowShown="0" headerRowDxfId="289" dataDxfId="290" headerRowBorderDxfId="300" tableBorderDxfId="301">
  <autoFilter ref="A8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topLeftCell="A22" workbookViewId="0">
      <selection activeCell="D44" sqref="D44"/>
    </sheetView>
  </sheetViews>
  <sheetFormatPr defaultColWidth="0" defaultRowHeight="18" zeroHeight="1"/>
  <cols>
    <col min="1" max="1" width="27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3" t="s">
        <v>197</v>
      </c>
      <c r="C5" t="s">
        <v>198</v>
      </c>
    </row>
    <row r="6" spans="1:36" ht="26.25" customHeight="1">
      <c r="B6" s="76" t="s">
        <v>4</v>
      </c>
      <c r="C6" s="77"/>
      <c r="D6" s="78"/>
    </row>
    <row r="7" spans="1:36" s="3" customFormat="1">
      <c r="B7" s="40" t="s">
        <v>1031</v>
      </c>
      <c r="C7" s="79" t="s">
        <v>5</v>
      </c>
      <c r="D7" s="80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1004</v>
      </c>
      <c r="B11" s="57" t="s">
        <v>13</v>
      </c>
      <c r="C11" s="64">
        <v>2509.161310773</v>
      </c>
      <c r="D11" s="65">
        <v>8.8099999999999998E-2</v>
      </c>
    </row>
    <row r="12" spans="1:36">
      <c r="B12" s="57" t="s">
        <v>14</v>
      </c>
      <c r="C12" s="50"/>
      <c r="D12" s="50"/>
    </row>
    <row r="13" spans="1:36">
      <c r="A13" s="9" t="s">
        <v>1005</v>
      </c>
      <c r="B13" s="58" t="s">
        <v>15</v>
      </c>
      <c r="C13" s="66">
        <v>11346.051887600001</v>
      </c>
      <c r="D13" s="67">
        <v>0.3982</v>
      </c>
    </row>
    <row r="14" spans="1:36">
      <c r="A14" s="9" t="s">
        <v>1006</v>
      </c>
      <c r="B14" s="58" t="s">
        <v>16</v>
      </c>
      <c r="C14" s="66">
        <v>0</v>
      </c>
      <c r="D14" s="67">
        <v>0</v>
      </c>
    </row>
    <row r="15" spans="1:36">
      <c r="A15" s="9" t="s">
        <v>1007</v>
      </c>
      <c r="B15" s="58" t="s">
        <v>17</v>
      </c>
      <c r="C15" s="66">
        <v>4246.5952706608005</v>
      </c>
      <c r="D15" s="67">
        <v>0.14899999999999999</v>
      </c>
    </row>
    <row r="16" spans="1:36">
      <c r="A16" s="9" t="s">
        <v>844</v>
      </c>
      <c r="B16" s="58" t="s">
        <v>18</v>
      </c>
      <c r="C16" s="66">
        <v>1418.26210752</v>
      </c>
      <c r="D16" s="67">
        <v>4.9799999999999997E-2</v>
      </c>
    </row>
    <row r="17" spans="1:4">
      <c r="A17" s="9" t="s">
        <v>744</v>
      </c>
      <c r="B17" s="58" t="s">
        <v>19</v>
      </c>
      <c r="C17" s="66">
        <v>6853.9539326280001</v>
      </c>
      <c r="D17" s="67">
        <v>0.24049999999999999</v>
      </c>
    </row>
    <row r="18" spans="1:4">
      <c r="A18" s="9" t="s">
        <v>1008</v>
      </c>
      <c r="B18" s="58" t="s">
        <v>20</v>
      </c>
      <c r="C18" s="66">
        <v>50.269735949599998</v>
      </c>
      <c r="D18" s="67">
        <v>1.8E-3</v>
      </c>
    </row>
    <row r="19" spans="1:4">
      <c r="A19" s="9" t="s">
        <v>1009</v>
      </c>
      <c r="B19" s="58" t="s">
        <v>21</v>
      </c>
      <c r="C19" s="66">
        <v>1.5553399999999999</v>
      </c>
      <c r="D19" s="67">
        <v>1E-4</v>
      </c>
    </row>
    <row r="20" spans="1:4">
      <c r="A20" s="9" t="s">
        <v>1010</v>
      </c>
      <c r="B20" s="58" t="s">
        <v>22</v>
      </c>
      <c r="C20" s="66">
        <v>15.22682</v>
      </c>
      <c r="D20" s="67">
        <v>5.0000000000000001E-4</v>
      </c>
    </row>
    <row r="21" spans="1:4">
      <c r="A21" s="9" t="s">
        <v>1011</v>
      </c>
      <c r="B21" s="58" t="s">
        <v>23</v>
      </c>
      <c r="C21" s="66">
        <v>81.285406548278601</v>
      </c>
      <c r="D21" s="67">
        <v>2.8999999999999998E-3</v>
      </c>
    </row>
    <row r="22" spans="1:4">
      <c r="A22" s="9" t="s">
        <v>1012</v>
      </c>
      <c r="B22" s="58" t="s">
        <v>24</v>
      </c>
      <c r="C22" s="66">
        <v>0</v>
      </c>
      <c r="D22" s="67">
        <v>0</v>
      </c>
    </row>
    <row r="23" spans="1:4">
      <c r="B23" s="57" t="s">
        <v>25</v>
      </c>
      <c r="C23" s="50"/>
      <c r="D23" s="50"/>
    </row>
    <row r="24" spans="1:4">
      <c r="A24" s="9" t="s">
        <v>1013</v>
      </c>
      <c r="B24" s="58" t="s">
        <v>26</v>
      </c>
      <c r="C24" s="66">
        <v>0</v>
      </c>
      <c r="D24" s="67">
        <v>0</v>
      </c>
    </row>
    <row r="25" spans="1:4">
      <c r="A25" s="9" t="s">
        <v>1014</v>
      </c>
      <c r="B25" s="58" t="s">
        <v>27</v>
      </c>
      <c r="C25" s="66">
        <v>0</v>
      </c>
      <c r="D25" s="67">
        <v>0</v>
      </c>
    </row>
    <row r="26" spans="1:4">
      <c r="A26" s="9" t="s">
        <v>1015</v>
      </c>
      <c r="B26" s="58" t="s">
        <v>17</v>
      </c>
      <c r="C26" s="66">
        <v>69.108400000000003</v>
      </c>
      <c r="D26" s="67">
        <v>2.3999999999999998E-3</v>
      </c>
    </row>
    <row r="27" spans="1:4">
      <c r="A27" s="9" t="s">
        <v>1016</v>
      </c>
      <c r="B27" s="58" t="s">
        <v>28</v>
      </c>
      <c r="C27" s="66">
        <v>105.16140418800001</v>
      </c>
      <c r="D27" s="67">
        <v>3.7000000000000002E-3</v>
      </c>
    </row>
    <row r="28" spans="1:4">
      <c r="A28" s="9" t="s">
        <v>1017</v>
      </c>
      <c r="B28" s="58" t="s">
        <v>29</v>
      </c>
      <c r="C28" s="66">
        <v>1184.3627938243339</v>
      </c>
      <c r="D28" s="67">
        <v>4.1599999999999998E-2</v>
      </c>
    </row>
    <row r="29" spans="1:4">
      <c r="A29" s="9" t="s">
        <v>1018</v>
      </c>
      <c r="B29" s="58" t="s">
        <v>30</v>
      </c>
      <c r="C29" s="66">
        <v>0</v>
      </c>
      <c r="D29" s="67">
        <v>0</v>
      </c>
    </row>
    <row r="30" spans="1:4">
      <c r="A30" s="9" t="s">
        <v>1019</v>
      </c>
      <c r="B30" s="58" t="s">
        <v>31</v>
      </c>
      <c r="C30" s="66">
        <v>0</v>
      </c>
      <c r="D30" s="67">
        <v>0</v>
      </c>
    </row>
    <row r="31" spans="1:4">
      <c r="A31" s="9" t="s">
        <v>1020</v>
      </c>
      <c r="B31" s="58" t="s">
        <v>32</v>
      </c>
      <c r="C31" s="66">
        <v>-4.1199456726894201</v>
      </c>
      <c r="D31" s="67">
        <v>-1E-4</v>
      </c>
    </row>
    <row r="32" spans="1:4">
      <c r="A32" s="9" t="s">
        <v>1021</v>
      </c>
      <c r="B32" s="58" t="s">
        <v>33</v>
      </c>
      <c r="C32" s="66">
        <v>0</v>
      </c>
      <c r="D32" s="67">
        <v>0</v>
      </c>
    </row>
    <row r="33" spans="1:4">
      <c r="A33" s="9" t="s">
        <v>1022</v>
      </c>
      <c r="B33" s="57" t="s">
        <v>34</v>
      </c>
      <c r="C33" s="66">
        <v>617.53330240271998</v>
      </c>
      <c r="D33" s="67">
        <v>2.1700000000000001E-2</v>
      </c>
    </row>
    <row r="34" spans="1:4">
      <c r="A34" s="9" t="s">
        <v>1023</v>
      </c>
      <c r="B34" s="57" t="s">
        <v>35</v>
      </c>
      <c r="C34" s="66">
        <v>0</v>
      </c>
      <c r="D34" s="67">
        <v>0</v>
      </c>
    </row>
    <row r="35" spans="1:4">
      <c r="A35" s="9" t="s">
        <v>1024</v>
      </c>
      <c r="B35" s="57" t="s">
        <v>36</v>
      </c>
      <c r="C35" s="66">
        <v>0</v>
      </c>
      <c r="D35" s="67">
        <v>0</v>
      </c>
    </row>
    <row r="36" spans="1:4">
      <c r="A36" s="9" t="s">
        <v>1025</v>
      </c>
      <c r="B36" s="57" t="s">
        <v>37</v>
      </c>
      <c r="C36" s="66">
        <v>0</v>
      </c>
      <c r="D36" s="67">
        <v>0</v>
      </c>
    </row>
    <row r="37" spans="1:4">
      <c r="A37" s="9" t="s">
        <v>1026</v>
      </c>
      <c r="B37" s="57" t="s">
        <v>38</v>
      </c>
      <c r="C37" s="66">
        <v>0</v>
      </c>
      <c r="D37" s="67">
        <v>0</v>
      </c>
    </row>
    <row r="38" spans="1:4">
      <c r="A38" s="9"/>
      <c r="B38" s="59" t="s">
        <v>39</v>
      </c>
      <c r="C38" s="50"/>
      <c r="D38" s="50"/>
    </row>
    <row r="39" spans="1:4">
      <c r="A39" s="9" t="s">
        <v>1027</v>
      </c>
      <c r="B39" s="60" t="s">
        <v>40</v>
      </c>
      <c r="C39" s="66">
        <v>0</v>
      </c>
      <c r="D39" s="67">
        <v>0</v>
      </c>
    </row>
    <row r="40" spans="1:4">
      <c r="A40" s="9" t="s">
        <v>1028</v>
      </c>
      <c r="B40" s="60" t="s">
        <v>41</v>
      </c>
      <c r="C40" s="66">
        <v>0</v>
      </c>
      <c r="D40" s="67">
        <v>0</v>
      </c>
    </row>
    <row r="41" spans="1:4">
      <c r="A41" s="9" t="s">
        <v>1029</v>
      </c>
      <c r="B41" s="60" t="s">
        <v>42</v>
      </c>
      <c r="C41" s="66">
        <v>0</v>
      </c>
      <c r="D41" s="67">
        <v>0</v>
      </c>
    </row>
    <row r="42" spans="1:4">
      <c r="B42" s="60" t="s">
        <v>43</v>
      </c>
      <c r="C42" s="66">
        <v>28494.407766422042</v>
      </c>
      <c r="D42" s="67">
        <v>1</v>
      </c>
    </row>
    <row r="43" spans="1:4">
      <c r="A43" s="9" t="s">
        <v>1030</v>
      </c>
      <c r="B43" s="61" t="s">
        <v>44</v>
      </c>
      <c r="C43" s="66">
        <f>'יתרת התחייבות להשקעה'!B10</f>
        <v>1200.8980633170077</v>
      </c>
      <c r="D43" s="67">
        <f>C43/C11</f>
        <v>0.47860536433468509</v>
      </c>
    </row>
    <row r="44" spans="1:4">
      <c r="B44" s="10" t="s">
        <v>199</v>
      </c>
    </row>
    <row r="45" spans="1:4">
      <c r="C45" s="81" t="s">
        <v>45</v>
      </c>
      <c r="D45" s="80" t="s">
        <v>46</v>
      </c>
    </row>
    <row r="46" spans="1:4">
      <c r="C46" s="12" t="s">
        <v>9</v>
      </c>
      <c r="D46" s="12" t="s">
        <v>10</v>
      </c>
    </row>
    <row r="47" spans="1:4">
      <c r="C47" t="s">
        <v>200</v>
      </c>
      <c r="D47">
        <v>3.6610999999999998</v>
      </c>
    </row>
    <row r="48" spans="1:4">
      <c r="C48" t="s">
        <v>112</v>
      </c>
      <c r="D48">
        <v>4.0616000000000003</v>
      </c>
    </row>
    <row r="49" spans="3:4">
      <c r="C49" t="s">
        <v>108</v>
      </c>
      <c r="D49">
        <v>3.5659999999999998</v>
      </c>
    </row>
    <row r="50" spans="3:4">
      <c r="C50" t="s">
        <v>115</v>
      </c>
      <c r="D50">
        <v>4.5216000000000003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5" workbookViewId="0">
      <selection activeCell="L25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3" t="s">
        <v>197</v>
      </c>
      <c r="B5" t="s">
        <v>198</v>
      </c>
    </row>
    <row r="6" spans="1:60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60" ht="26.25" customHeight="1">
      <c r="A7" s="99" t="s">
        <v>100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300</v>
      </c>
      <c r="G11" s="7"/>
      <c r="H11" s="64">
        <v>15.22682</v>
      </c>
      <c r="I11" s="22"/>
      <c r="J11" s="65">
        <v>1</v>
      </c>
      <c r="K11" s="65">
        <v>5.0000000000000001E-4</v>
      </c>
      <c r="BC11" s="14"/>
      <c r="BD11" s="16"/>
      <c r="BE11" s="14"/>
      <c r="BG11" s="14"/>
    </row>
    <row r="12" spans="1:60">
      <c r="A12" s="68" t="s">
        <v>201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859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223</v>
      </c>
      <c r="B14" t="s">
        <v>223</v>
      </c>
      <c r="C14" s="14"/>
      <c r="D14" t="s">
        <v>223</v>
      </c>
      <c r="E14" t="s">
        <v>223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860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223</v>
      </c>
      <c r="B16" t="s">
        <v>223</v>
      </c>
      <c r="C16" s="14"/>
      <c r="D16" t="s">
        <v>223</v>
      </c>
      <c r="E16" t="s">
        <v>223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861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223</v>
      </c>
      <c r="B18" t="s">
        <v>223</v>
      </c>
      <c r="C18" s="14"/>
      <c r="D18" t="s">
        <v>223</v>
      </c>
      <c r="E18" t="s">
        <v>223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494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223</v>
      </c>
      <c r="B20" t="s">
        <v>223</v>
      </c>
      <c r="C20" s="14"/>
      <c r="D20" t="s">
        <v>223</v>
      </c>
      <c r="E20" t="s">
        <v>223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228</v>
      </c>
      <c r="B21" s="14"/>
      <c r="C21" s="14"/>
      <c r="D21" s="14"/>
      <c r="F21" s="70">
        <v>300</v>
      </c>
      <c r="H21" s="70">
        <v>15.22682</v>
      </c>
      <c r="J21" s="69">
        <v>1</v>
      </c>
      <c r="K21" s="69">
        <v>5.0000000000000001E-4</v>
      </c>
    </row>
    <row r="22" spans="1:11">
      <c r="A22" s="68" t="s">
        <v>859</v>
      </c>
      <c r="B22" s="14"/>
      <c r="C22" s="14"/>
      <c r="D22" s="14"/>
      <c r="F22" s="70">
        <v>300</v>
      </c>
      <c r="H22" s="70">
        <v>15.22682</v>
      </c>
      <c r="J22" s="69">
        <v>1</v>
      </c>
      <c r="K22" s="69">
        <v>5.0000000000000001E-4</v>
      </c>
    </row>
    <row r="23" spans="1:11">
      <c r="A23" t="s">
        <v>862</v>
      </c>
      <c r="B23" t="s">
        <v>863</v>
      </c>
      <c r="C23" t="s">
        <v>125</v>
      </c>
      <c r="D23" t="s">
        <v>699</v>
      </c>
      <c r="E23" t="s">
        <v>108</v>
      </c>
      <c r="F23" s="66">
        <v>100</v>
      </c>
      <c r="G23" s="66">
        <v>3719</v>
      </c>
      <c r="H23" s="66">
        <v>13.261953999999999</v>
      </c>
      <c r="I23" s="67">
        <v>0</v>
      </c>
      <c r="J23" s="67">
        <v>0.871</v>
      </c>
      <c r="K23" s="67">
        <v>5.0000000000000001E-4</v>
      </c>
    </row>
    <row r="24" spans="1:11">
      <c r="A24" t="s">
        <v>864</v>
      </c>
      <c r="B24" t="s">
        <v>865</v>
      </c>
      <c r="C24" t="s">
        <v>125</v>
      </c>
      <c r="D24" t="s">
        <v>699</v>
      </c>
      <c r="E24" t="s">
        <v>108</v>
      </c>
      <c r="F24" s="66">
        <v>-100</v>
      </c>
      <c r="G24" s="66">
        <v>1977</v>
      </c>
      <c r="H24" s="66">
        <v>-7.049982</v>
      </c>
      <c r="I24" s="67">
        <v>0</v>
      </c>
      <c r="J24" s="67">
        <v>-0.46300000000000002</v>
      </c>
      <c r="K24" s="67">
        <v>-2.0000000000000001E-4</v>
      </c>
    </row>
    <row r="25" spans="1:11">
      <c r="A25" t="s">
        <v>866</v>
      </c>
      <c r="B25" t="s">
        <v>867</v>
      </c>
      <c r="C25" t="s">
        <v>125</v>
      </c>
      <c r="D25" t="s">
        <v>699</v>
      </c>
      <c r="E25" t="s">
        <v>108</v>
      </c>
      <c r="F25" s="66">
        <v>200</v>
      </c>
      <c r="G25" s="66">
        <v>540</v>
      </c>
      <c r="H25" s="66">
        <v>3.85128</v>
      </c>
      <c r="I25" s="67">
        <v>0</v>
      </c>
      <c r="J25" s="67">
        <v>0.25290000000000001</v>
      </c>
      <c r="K25" s="67">
        <v>1E-4</v>
      </c>
    </row>
    <row r="26" spans="1:11">
      <c r="A26" t="s">
        <v>868</v>
      </c>
      <c r="B26" t="s">
        <v>869</v>
      </c>
      <c r="C26" t="s">
        <v>125</v>
      </c>
      <c r="D26" t="s">
        <v>699</v>
      </c>
      <c r="E26" t="s">
        <v>108</v>
      </c>
      <c r="F26" s="66">
        <v>-300</v>
      </c>
      <c r="G26" s="66">
        <v>10</v>
      </c>
      <c r="H26" s="66">
        <v>-0.10698000000000001</v>
      </c>
      <c r="I26" s="67">
        <v>0</v>
      </c>
      <c r="J26" s="67">
        <v>-7.0000000000000001E-3</v>
      </c>
      <c r="K26" s="67">
        <v>0</v>
      </c>
    </row>
    <row r="27" spans="1:11">
      <c r="A27" t="s">
        <v>870</v>
      </c>
      <c r="B27" t="s">
        <v>871</v>
      </c>
      <c r="C27" t="s">
        <v>125</v>
      </c>
      <c r="D27" t="s">
        <v>699</v>
      </c>
      <c r="E27" t="s">
        <v>108</v>
      </c>
      <c r="F27" s="66">
        <v>300</v>
      </c>
      <c r="G27" s="66">
        <v>15</v>
      </c>
      <c r="H27" s="66">
        <v>0.16047</v>
      </c>
      <c r="I27" s="67">
        <v>0</v>
      </c>
      <c r="J27" s="67">
        <v>1.0500000000000001E-2</v>
      </c>
      <c r="K27" s="67">
        <v>0</v>
      </c>
    </row>
    <row r="28" spans="1:11">
      <c r="A28" t="s">
        <v>872</v>
      </c>
      <c r="B28" t="s">
        <v>873</v>
      </c>
      <c r="C28" t="s">
        <v>125</v>
      </c>
      <c r="D28" t="s">
        <v>699</v>
      </c>
      <c r="E28" t="s">
        <v>108</v>
      </c>
      <c r="F28" s="66">
        <v>100</v>
      </c>
      <c r="G28" s="66">
        <v>1433</v>
      </c>
      <c r="H28" s="66">
        <v>5.1100779999999997</v>
      </c>
      <c r="I28" s="67">
        <v>0</v>
      </c>
      <c r="J28" s="67">
        <v>0.33560000000000001</v>
      </c>
      <c r="K28" s="67">
        <v>2.0000000000000001E-4</v>
      </c>
    </row>
    <row r="29" spans="1:11">
      <c r="A29" s="68" t="s">
        <v>874</v>
      </c>
      <c r="B29" s="14"/>
      <c r="C29" s="14"/>
      <c r="D29" s="14"/>
      <c r="F29" s="70">
        <v>0</v>
      </c>
      <c r="H29" s="70">
        <v>0</v>
      </c>
      <c r="J29" s="69">
        <v>0</v>
      </c>
      <c r="K29" s="69">
        <v>0</v>
      </c>
    </row>
    <row r="30" spans="1:11">
      <c r="A30" t="s">
        <v>223</v>
      </c>
      <c r="B30" t="s">
        <v>223</v>
      </c>
      <c r="C30" s="14"/>
      <c r="D30" t="s">
        <v>223</v>
      </c>
      <c r="E30" t="s">
        <v>223</v>
      </c>
      <c r="F30" s="66">
        <v>0</v>
      </c>
      <c r="G30" s="66">
        <v>0</v>
      </c>
      <c r="H30" s="66">
        <v>0</v>
      </c>
      <c r="I30" s="67">
        <v>0</v>
      </c>
      <c r="J30" s="67">
        <v>0</v>
      </c>
      <c r="K30" s="67">
        <v>0</v>
      </c>
    </row>
    <row r="31" spans="1:11">
      <c r="A31" s="68" t="s">
        <v>861</v>
      </c>
      <c r="B31" s="14"/>
      <c r="C31" s="14"/>
      <c r="D31" s="14"/>
      <c r="F31" s="70">
        <v>0</v>
      </c>
      <c r="H31" s="70">
        <v>0</v>
      </c>
      <c r="J31" s="69">
        <v>0</v>
      </c>
      <c r="K31" s="69">
        <v>0</v>
      </c>
    </row>
    <row r="32" spans="1:11">
      <c r="A32" t="s">
        <v>223</v>
      </c>
      <c r="B32" t="s">
        <v>223</v>
      </c>
      <c r="C32" s="14"/>
      <c r="D32" t="s">
        <v>223</v>
      </c>
      <c r="E32" t="s">
        <v>223</v>
      </c>
      <c r="F32" s="66">
        <v>0</v>
      </c>
      <c r="G32" s="66">
        <v>0</v>
      </c>
      <c r="H32" s="66">
        <v>0</v>
      </c>
      <c r="I32" s="67">
        <v>0</v>
      </c>
      <c r="J32" s="67">
        <v>0</v>
      </c>
      <c r="K32" s="67">
        <v>0</v>
      </c>
    </row>
    <row r="33" spans="1:11">
      <c r="A33" s="68" t="s">
        <v>875</v>
      </c>
      <c r="B33" s="14"/>
      <c r="C33" s="14"/>
      <c r="D33" s="14"/>
      <c r="F33" s="70">
        <v>0</v>
      </c>
      <c r="H33" s="70">
        <v>0</v>
      </c>
      <c r="J33" s="69">
        <v>0</v>
      </c>
      <c r="K33" s="69">
        <v>0</v>
      </c>
    </row>
    <row r="34" spans="1:11">
      <c r="A34" t="s">
        <v>223</v>
      </c>
      <c r="B34" t="s">
        <v>223</v>
      </c>
      <c r="C34" s="14"/>
      <c r="D34" t="s">
        <v>223</v>
      </c>
      <c r="E34" t="s">
        <v>223</v>
      </c>
      <c r="F34" s="66">
        <v>0</v>
      </c>
      <c r="G34" s="66">
        <v>0</v>
      </c>
      <c r="H34" s="66">
        <v>0</v>
      </c>
      <c r="I34" s="67">
        <v>0</v>
      </c>
      <c r="J34" s="67">
        <v>0</v>
      </c>
      <c r="K34" s="67">
        <v>0</v>
      </c>
    </row>
    <row r="35" spans="1:11">
      <c r="A35" s="68" t="s">
        <v>494</v>
      </c>
      <c r="B35" s="14"/>
      <c r="C35" s="14"/>
      <c r="D35" s="14"/>
      <c r="F35" s="70">
        <v>0</v>
      </c>
      <c r="H35" s="70">
        <v>0</v>
      </c>
      <c r="J35" s="69">
        <v>0</v>
      </c>
      <c r="K35" s="69">
        <v>0</v>
      </c>
    </row>
    <row r="36" spans="1:11">
      <c r="A36" t="s">
        <v>223</v>
      </c>
      <c r="B36" t="s">
        <v>223</v>
      </c>
      <c r="C36" s="14"/>
      <c r="D36" t="s">
        <v>223</v>
      </c>
      <c r="E36" t="s">
        <v>223</v>
      </c>
      <c r="F36" s="66">
        <v>0</v>
      </c>
      <c r="G36" s="66">
        <v>0</v>
      </c>
      <c r="H36" s="66">
        <v>0</v>
      </c>
      <c r="I36" s="67">
        <v>0</v>
      </c>
      <c r="J36" s="67">
        <v>0</v>
      </c>
      <c r="K36" s="67">
        <v>0</v>
      </c>
    </row>
    <row r="37" spans="1:11">
      <c r="A37" s="85" t="s">
        <v>230</v>
      </c>
      <c r="B37" s="14"/>
      <c r="C37" s="14"/>
      <c r="D37" s="14"/>
    </row>
    <row r="38" spans="1:11">
      <c r="A38" s="85" t="s">
        <v>285</v>
      </c>
      <c r="B38" s="14"/>
      <c r="C38" s="14"/>
      <c r="D38" s="14"/>
    </row>
    <row r="39" spans="1:11">
      <c r="A39" s="85" t="s">
        <v>286</v>
      </c>
      <c r="B39" s="14"/>
      <c r="C39" s="14"/>
      <c r="D39" s="14"/>
    </row>
    <row r="40" spans="1:11">
      <c r="A40" s="85" t="s">
        <v>287</v>
      </c>
      <c r="B40" s="14"/>
      <c r="C40" s="14"/>
      <c r="D40" s="14"/>
    </row>
    <row r="41" spans="1:11" hidden="1">
      <c r="B41" s="14"/>
      <c r="C41" s="14"/>
      <c r="D41" s="14"/>
    </row>
    <row r="42" spans="1:11" hidden="1">
      <c r="B42" s="14"/>
      <c r="C42" s="14"/>
      <c r="D42" s="14"/>
    </row>
    <row r="43" spans="1:11" hidden="1">
      <c r="B43" s="14"/>
      <c r="C43" s="14"/>
      <c r="D43" s="14"/>
    </row>
    <row r="44" spans="1:11" hidden="1">
      <c r="B44" s="14"/>
      <c r="C44" s="14"/>
      <c r="D44" s="14"/>
    </row>
    <row r="45" spans="1:11" hidden="1">
      <c r="B45" s="14"/>
      <c r="C45" s="14"/>
      <c r="D45" s="14"/>
    </row>
    <row r="46" spans="1:11" hidden="1">
      <c r="B46" s="14"/>
      <c r="C46" s="14"/>
      <c r="D46" s="14"/>
    </row>
    <row r="47" spans="1:11" hidden="1">
      <c r="B47" s="14"/>
      <c r="C47" s="14"/>
      <c r="D47" s="14"/>
    </row>
    <row r="48" spans="1:11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5703125" style="14" customWidth="1"/>
    <col min="54" max="57" width="9.140625" style="14" customWidth="1"/>
    <col min="58" max="58" width="14.28515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1"/>
      <c r="BB6" s="14" t="s">
        <v>102</v>
      </c>
      <c r="BD6" s="14" t="s">
        <v>103</v>
      </c>
      <c r="BF6" s="16" t="s">
        <v>104</v>
      </c>
    </row>
    <row r="7" spans="1:58" ht="42" customHeight="1">
      <c r="A7" s="99" t="s">
        <v>105</v>
      </c>
      <c r="B7" s="100"/>
      <c r="C7" s="100"/>
      <c r="D7" s="100"/>
      <c r="E7" s="100"/>
      <c r="F7" s="100"/>
      <c r="G7" s="100"/>
      <c r="H7" s="100"/>
      <c r="I7" s="100"/>
      <c r="J7" s="101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22795.56</v>
      </c>
      <c r="G11" s="22"/>
      <c r="H11" s="64">
        <v>81.285406548278601</v>
      </c>
      <c r="I11" s="65">
        <v>1</v>
      </c>
      <c r="J11" s="65">
        <v>2.8999999999999998E-3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8" t="s">
        <v>201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123</v>
      </c>
      <c r="BD12" s="14" t="s">
        <v>124</v>
      </c>
    </row>
    <row r="13" spans="1:58">
      <c r="A13" t="s">
        <v>223</v>
      </c>
      <c r="B13" t="s">
        <v>223</v>
      </c>
      <c r="C13" s="16"/>
      <c r="D13" t="s">
        <v>223</v>
      </c>
      <c r="E13" t="s">
        <v>223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125</v>
      </c>
      <c r="BC13" s="14" t="s">
        <v>126</v>
      </c>
      <c r="BD13" s="14" t="s">
        <v>127</v>
      </c>
    </row>
    <row r="14" spans="1:58">
      <c r="A14" s="68" t="s">
        <v>228</v>
      </c>
      <c r="B14" s="16"/>
      <c r="C14" s="16"/>
      <c r="D14" s="16"/>
      <c r="E14" s="16"/>
      <c r="F14" s="70">
        <v>22795.56</v>
      </c>
      <c r="G14" s="16"/>
      <c r="H14" s="70">
        <v>81.285406548278601</v>
      </c>
      <c r="I14" s="69">
        <v>1</v>
      </c>
      <c r="J14" s="69">
        <v>2.8999999999999998E-3</v>
      </c>
      <c r="BD14" s="14" t="s">
        <v>128</v>
      </c>
    </row>
    <row r="15" spans="1:58">
      <c r="A15" t="s">
        <v>876</v>
      </c>
      <c r="B15" t="s">
        <v>877</v>
      </c>
      <c r="C15" t="s">
        <v>125</v>
      </c>
      <c r="D15" t="s">
        <v>699</v>
      </c>
      <c r="E15" t="s">
        <v>108</v>
      </c>
      <c r="F15" s="66">
        <v>1</v>
      </c>
      <c r="G15" s="66">
        <v>0.15670999999999999</v>
      </c>
      <c r="H15" s="66">
        <v>5.5882785999999998E-6</v>
      </c>
      <c r="I15" s="67">
        <v>0</v>
      </c>
      <c r="J15" s="67">
        <v>0</v>
      </c>
      <c r="BD15" s="14" t="s">
        <v>129</v>
      </c>
    </row>
    <row r="16" spans="1:58">
      <c r="A16" t="s">
        <v>878</v>
      </c>
      <c r="B16" t="s">
        <v>879</v>
      </c>
      <c r="C16" t="s">
        <v>125</v>
      </c>
      <c r="D16" t="s">
        <v>699</v>
      </c>
      <c r="E16" t="s">
        <v>108</v>
      </c>
      <c r="F16" s="66">
        <v>21332.06</v>
      </c>
      <c r="G16" s="66">
        <v>100</v>
      </c>
      <c r="H16" s="66">
        <v>76.070125959999999</v>
      </c>
      <c r="I16" s="67">
        <v>0.93579999999999997</v>
      </c>
      <c r="J16" s="67">
        <v>2.7000000000000001E-3</v>
      </c>
      <c r="BD16" s="14" t="s">
        <v>130</v>
      </c>
    </row>
    <row r="17" spans="1:56">
      <c r="A17" t="s">
        <v>880</v>
      </c>
      <c r="B17" t="s">
        <v>881</v>
      </c>
      <c r="C17" t="s">
        <v>125</v>
      </c>
      <c r="D17" t="s">
        <v>699</v>
      </c>
      <c r="E17" t="s">
        <v>108</v>
      </c>
      <c r="F17" s="66">
        <v>1462.5</v>
      </c>
      <c r="G17" s="66">
        <v>100</v>
      </c>
      <c r="H17" s="66">
        <v>5.2152750000000001</v>
      </c>
      <c r="I17" s="67">
        <v>6.4199999999999993E-2</v>
      </c>
      <c r="J17" s="67">
        <v>2.0000000000000001E-4</v>
      </c>
      <c r="BD17" s="14" t="s">
        <v>131</v>
      </c>
    </row>
    <row r="18" spans="1:56">
      <c r="A18" s="85" t="s">
        <v>230</v>
      </c>
      <c r="B18" s="16"/>
      <c r="C18" s="16"/>
      <c r="D18" s="16"/>
      <c r="E18" s="16"/>
      <c r="F18" s="16"/>
      <c r="G18" s="16"/>
      <c r="BD18" s="14" t="s">
        <v>132</v>
      </c>
    </row>
    <row r="19" spans="1:56">
      <c r="A19" s="85" t="s">
        <v>285</v>
      </c>
      <c r="B19" s="16"/>
      <c r="C19" s="16"/>
      <c r="D19" s="16"/>
      <c r="E19" s="16"/>
      <c r="F19" s="16"/>
      <c r="G19" s="16"/>
      <c r="BD19" s="14" t="s">
        <v>133</v>
      </c>
    </row>
    <row r="20" spans="1:56">
      <c r="A20" s="85" t="s">
        <v>286</v>
      </c>
      <c r="B20" s="16"/>
      <c r="C20" s="16"/>
      <c r="D20" s="16"/>
      <c r="E20" s="16"/>
      <c r="F20" s="16"/>
      <c r="G20" s="16"/>
      <c r="BD20" s="14" t="s">
        <v>134</v>
      </c>
    </row>
    <row r="21" spans="1:56">
      <c r="A21" s="85" t="s">
        <v>287</v>
      </c>
      <c r="B21" s="16"/>
      <c r="C21" s="16"/>
      <c r="D21" s="16"/>
      <c r="E21" s="16"/>
      <c r="F21" s="16"/>
      <c r="G21" s="16"/>
      <c r="BD21" s="14" t="s">
        <v>125</v>
      </c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3"/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80" ht="26.25" customHeight="1">
      <c r="A7" s="99" t="s">
        <v>135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201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882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223</v>
      </c>
      <c r="B14" t="s">
        <v>223</v>
      </c>
      <c r="D14" t="s">
        <v>223</v>
      </c>
      <c r="G14" s="66">
        <v>0</v>
      </c>
      <c r="H14" t="s">
        <v>223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883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223</v>
      </c>
      <c r="B16" t="s">
        <v>223</v>
      </c>
      <c r="D16" t="s">
        <v>223</v>
      </c>
      <c r="G16" s="66">
        <v>0</v>
      </c>
      <c r="H16" t="s">
        <v>223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884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885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223</v>
      </c>
      <c r="B19" t="s">
        <v>223</v>
      </c>
      <c r="D19" t="s">
        <v>223</v>
      </c>
      <c r="G19" s="66">
        <v>0</v>
      </c>
      <c r="H19" t="s">
        <v>223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886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223</v>
      </c>
      <c r="B21" t="s">
        <v>223</v>
      </c>
      <c r="D21" t="s">
        <v>223</v>
      </c>
      <c r="G21" s="66">
        <v>0</v>
      </c>
      <c r="H21" t="s">
        <v>223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887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223</v>
      </c>
      <c r="B23" t="s">
        <v>223</v>
      </c>
      <c r="D23" t="s">
        <v>223</v>
      </c>
      <c r="G23" s="66">
        <v>0</v>
      </c>
      <c r="H23" t="s">
        <v>223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888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223</v>
      </c>
      <c r="B25" t="s">
        <v>223</v>
      </c>
      <c r="D25" t="s">
        <v>223</v>
      </c>
      <c r="G25" s="66">
        <v>0</v>
      </c>
      <c r="H25" t="s">
        <v>223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228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882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223</v>
      </c>
      <c r="B28" t="s">
        <v>223</v>
      </c>
      <c r="D28" t="s">
        <v>223</v>
      </c>
      <c r="G28" s="66">
        <v>0</v>
      </c>
      <c r="H28" t="s">
        <v>223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883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223</v>
      </c>
      <c r="B30" t="s">
        <v>223</v>
      </c>
      <c r="D30" t="s">
        <v>223</v>
      </c>
      <c r="G30" s="66">
        <v>0</v>
      </c>
      <c r="H30" t="s">
        <v>223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884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885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223</v>
      </c>
      <c r="B33" t="s">
        <v>223</v>
      </c>
      <c r="D33" t="s">
        <v>223</v>
      </c>
      <c r="G33" s="66">
        <v>0</v>
      </c>
      <c r="H33" t="s">
        <v>223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886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223</v>
      </c>
      <c r="B35" t="s">
        <v>223</v>
      </c>
      <c r="D35" t="s">
        <v>223</v>
      </c>
      <c r="G35" s="66">
        <v>0</v>
      </c>
      <c r="H35" t="s">
        <v>223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887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223</v>
      </c>
      <c r="B37" t="s">
        <v>223</v>
      </c>
      <c r="D37" t="s">
        <v>223</v>
      </c>
      <c r="G37" s="66">
        <v>0</v>
      </c>
      <c r="H37" t="s">
        <v>223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888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223</v>
      </c>
      <c r="B39" t="s">
        <v>223</v>
      </c>
      <c r="D39" t="s">
        <v>223</v>
      </c>
      <c r="G39" s="66">
        <v>0</v>
      </c>
      <c r="H39" t="s">
        <v>223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5" t="s">
        <v>230</v>
      </c>
    </row>
    <row r="41" spans="1:16">
      <c r="A41" s="85" t="s">
        <v>285</v>
      </c>
    </row>
    <row r="42" spans="1:16">
      <c r="A42" s="85" t="s">
        <v>286</v>
      </c>
    </row>
    <row r="43" spans="1:16">
      <c r="A43" s="85" t="s">
        <v>287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5" workbookViewId="0">
      <selection activeCell="P15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3" t="s">
        <v>197</v>
      </c>
      <c r="B5" t="s">
        <v>198</v>
      </c>
    </row>
    <row r="6" spans="1:71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71" ht="26.25" customHeight="1">
      <c r="A7" s="99" t="s">
        <v>69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201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889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223</v>
      </c>
      <c r="B14" t="s">
        <v>223</v>
      </c>
      <c r="C14" t="s">
        <v>223</v>
      </c>
      <c r="F14" s="66">
        <v>0</v>
      </c>
      <c r="G14" t="s">
        <v>223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890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223</v>
      </c>
      <c r="B16" t="s">
        <v>223</v>
      </c>
      <c r="C16" t="s">
        <v>223</v>
      </c>
      <c r="F16" s="66">
        <v>0</v>
      </c>
      <c r="G16" t="s">
        <v>223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891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223</v>
      </c>
      <c r="B18" t="s">
        <v>223</v>
      </c>
      <c r="C18" t="s">
        <v>223</v>
      </c>
      <c r="F18" s="66">
        <v>0</v>
      </c>
      <c r="G18" t="s">
        <v>223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892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223</v>
      </c>
      <c r="B20" t="s">
        <v>223</v>
      </c>
      <c r="C20" t="s">
        <v>223</v>
      </c>
      <c r="F20" s="66">
        <v>0</v>
      </c>
      <c r="G20" t="s">
        <v>223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494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223</v>
      </c>
      <c r="B22" t="s">
        <v>223</v>
      </c>
      <c r="C22" t="s">
        <v>223</v>
      </c>
      <c r="F22" s="66">
        <v>0</v>
      </c>
      <c r="G22" t="s">
        <v>223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228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283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223</v>
      </c>
      <c r="B25" t="s">
        <v>223</v>
      </c>
      <c r="C25" t="s">
        <v>223</v>
      </c>
      <c r="F25" s="66">
        <v>0</v>
      </c>
      <c r="G25" t="s">
        <v>223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893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223</v>
      </c>
      <c r="B27" t="s">
        <v>223</v>
      </c>
      <c r="C27" t="s">
        <v>223</v>
      </c>
      <c r="F27" s="66">
        <v>0</v>
      </c>
      <c r="G27" t="s">
        <v>223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5" t="s">
        <v>285</v>
      </c>
    </row>
    <row r="29" spans="1:15">
      <c r="A29" s="85" t="s">
        <v>286</v>
      </c>
    </row>
    <row r="30" spans="1:15">
      <c r="A30" s="85" t="s">
        <v>287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S1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64" ht="26.25" customHeight="1">
      <c r="A7" s="99" t="s">
        <v>82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2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201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894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223</v>
      </c>
      <c r="B14" t="s">
        <v>223</v>
      </c>
      <c r="C14" s="14"/>
      <c r="D14" s="14"/>
      <c r="E14" t="s">
        <v>223</v>
      </c>
      <c r="F14" t="s">
        <v>223</v>
      </c>
      <c r="I14" s="66">
        <v>0</v>
      </c>
      <c r="J14" t="s">
        <v>223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895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223</v>
      </c>
      <c r="B16" t="s">
        <v>223</v>
      </c>
      <c r="C16" s="14"/>
      <c r="D16" s="14"/>
      <c r="E16" t="s">
        <v>223</v>
      </c>
      <c r="F16" t="s">
        <v>223</v>
      </c>
      <c r="I16" s="66">
        <v>0</v>
      </c>
      <c r="J16" t="s">
        <v>223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290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223</v>
      </c>
      <c r="B18" t="s">
        <v>223</v>
      </c>
      <c r="C18" s="14"/>
      <c r="D18" s="14"/>
      <c r="E18" t="s">
        <v>223</v>
      </c>
      <c r="F18" t="s">
        <v>223</v>
      </c>
      <c r="I18" s="66">
        <v>0</v>
      </c>
      <c r="J18" t="s">
        <v>223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494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223</v>
      </c>
      <c r="B20" t="s">
        <v>223</v>
      </c>
      <c r="C20" s="14"/>
      <c r="D20" s="14"/>
      <c r="E20" t="s">
        <v>223</v>
      </c>
      <c r="F20" t="s">
        <v>223</v>
      </c>
      <c r="I20" s="66">
        <v>0</v>
      </c>
      <c r="J20" t="s">
        <v>223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228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896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223</v>
      </c>
      <c r="B23" t="s">
        <v>223</v>
      </c>
      <c r="C23" s="14"/>
      <c r="D23" s="14"/>
      <c r="E23" t="s">
        <v>223</v>
      </c>
      <c r="F23" t="s">
        <v>223</v>
      </c>
      <c r="I23" s="66">
        <v>0</v>
      </c>
      <c r="J23" t="s">
        <v>223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897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223</v>
      </c>
      <c r="B25" t="s">
        <v>223</v>
      </c>
      <c r="C25" s="14"/>
      <c r="D25" s="14"/>
      <c r="E25" t="s">
        <v>223</v>
      </c>
      <c r="F25" t="s">
        <v>223</v>
      </c>
      <c r="I25" s="66">
        <v>0</v>
      </c>
      <c r="J25" t="s">
        <v>223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5" t="s">
        <v>230</v>
      </c>
      <c r="C26" s="14"/>
      <c r="D26" s="14"/>
      <c r="E26" s="14"/>
    </row>
    <row r="27" spans="1:18">
      <c r="A27" s="85" t="s">
        <v>285</v>
      </c>
      <c r="C27" s="14"/>
      <c r="D27" s="14"/>
      <c r="E27" s="14"/>
    </row>
    <row r="28" spans="1:18">
      <c r="A28" s="85" t="s">
        <v>286</v>
      </c>
      <c r="C28" s="14"/>
      <c r="D28" s="14"/>
      <c r="E28" s="14"/>
    </row>
    <row r="29" spans="1:18">
      <c r="A29" s="85" t="s">
        <v>287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4" workbookViewId="0">
      <selection activeCell="S1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80" ht="26.25" customHeight="1">
      <c r="A7" s="99" t="s">
        <v>89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2" t="s">
        <v>55</v>
      </c>
      <c r="M8" s="102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2.4300000000000002</v>
      </c>
      <c r="J11" s="7"/>
      <c r="K11" s="7"/>
      <c r="L11" s="65">
        <v>6.2199999999999998E-2</v>
      </c>
      <c r="M11" s="64">
        <v>68000</v>
      </c>
      <c r="N11" s="7"/>
      <c r="O11" s="64">
        <v>69.108400000000003</v>
      </c>
      <c r="P11" s="7"/>
      <c r="Q11" s="65">
        <v>1</v>
      </c>
      <c r="R11" s="65">
        <v>2.3999999999999998E-3</v>
      </c>
      <c r="S11" s="30"/>
      <c r="BY11" s="14"/>
      <c r="CB11" s="14"/>
    </row>
    <row r="12" spans="1:80">
      <c r="A12" s="68" t="s">
        <v>201</v>
      </c>
      <c r="B12" s="14"/>
      <c r="C12" s="14"/>
      <c r="D12" s="14"/>
      <c r="I12" s="70">
        <v>2.4300000000000002</v>
      </c>
      <c r="L12" s="69">
        <v>6.2199999999999998E-2</v>
      </c>
      <c r="M12" s="70">
        <v>68000</v>
      </c>
      <c r="O12" s="70">
        <v>69.108400000000003</v>
      </c>
      <c r="Q12" s="69">
        <v>1</v>
      </c>
      <c r="R12" s="69">
        <v>2.3999999999999998E-3</v>
      </c>
    </row>
    <row r="13" spans="1:80">
      <c r="A13" s="68" t="s">
        <v>894</v>
      </c>
      <c r="B13" s="14"/>
      <c r="C13" s="14"/>
      <c r="D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80">
      <c r="A14" t="s">
        <v>223</v>
      </c>
      <c r="B14" t="s">
        <v>223</v>
      </c>
      <c r="C14" s="14"/>
      <c r="D14" s="14"/>
      <c r="E14" t="s">
        <v>223</v>
      </c>
      <c r="F14" t="s">
        <v>223</v>
      </c>
      <c r="I14" s="66">
        <v>0</v>
      </c>
      <c r="J14" t="s">
        <v>223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80">
      <c r="A15" s="68" t="s">
        <v>895</v>
      </c>
      <c r="B15" s="14"/>
      <c r="C15" s="14"/>
      <c r="D15" s="14"/>
      <c r="I15" s="70">
        <v>2.4300000000000002</v>
      </c>
      <c r="L15" s="69">
        <v>6.2199999999999998E-2</v>
      </c>
      <c r="M15" s="70">
        <v>68000</v>
      </c>
      <c r="O15" s="70">
        <v>69.108400000000003</v>
      </c>
      <c r="Q15" s="69">
        <v>1</v>
      </c>
      <c r="R15" s="69">
        <v>2.3999999999999998E-3</v>
      </c>
    </row>
    <row r="16" spans="1:80">
      <c r="A16" t="s">
        <v>898</v>
      </c>
      <c r="B16" t="s">
        <v>899</v>
      </c>
      <c r="C16" t="s">
        <v>125</v>
      </c>
      <c r="D16" t="s">
        <v>900</v>
      </c>
      <c r="E16" t="s">
        <v>130</v>
      </c>
      <c r="F16" t="s">
        <v>331</v>
      </c>
      <c r="G16" t="s">
        <v>207</v>
      </c>
      <c r="H16" t="s">
        <v>901</v>
      </c>
      <c r="I16" s="66">
        <v>2.4300000000000002</v>
      </c>
      <c r="J16" t="s">
        <v>104</v>
      </c>
      <c r="K16" s="67">
        <v>2.1899999999999999E-2</v>
      </c>
      <c r="L16" s="67">
        <v>6.2199999999999998E-2</v>
      </c>
      <c r="M16" s="66">
        <v>68000</v>
      </c>
      <c r="N16" s="66">
        <v>101.63</v>
      </c>
      <c r="O16" s="66">
        <v>69.108400000000003</v>
      </c>
      <c r="P16" s="67">
        <v>1E-4</v>
      </c>
      <c r="Q16" s="67">
        <v>1</v>
      </c>
      <c r="R16" s="67">
        <v>2.3999999999999998E-3</v>
      </c>
    </row>
    <row r="17" spans="1:18">
      <c r="A17" s="68" t="s">
        <v>290</v>
      </c>
      <c r="B17" s="14"/>
      <c r="C17" s="14"/>
      <c r="D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223</v>
      </c>
      <c r="B18" t="s">
        <v>223</v>
      </c>
      <c r="C18" s="14"/>
      <c r="D18" s="14"/>
      <c r="E18" t="s">
        <v>223</v>
      </c>
      <c r="F18" t="s">
        <v>223</v>
      </c>
      <c r="I18" s="66">
        <v>0</v>
      </c>
      <c r="J18" t="s">
        <v>223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494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223</v>
      </c>
      <c r="B20" t="s">
        <v>223</v>
      </c>
      <c r="C20" s="14"/>
      <c r="D20" s="14"/>
      <c r="E20" t="s">
        <v>223</v>
      </c>
      <c r="F20" t="s">
        <v>223</v>
      </c>
      <c r="I20" s="66">
        <v>0</v>
      </c>
      <c r="J20" t="s">
        <v>223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228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291</v>
      </c>
      <c r="B22" s="14"/>
      <c r="C22" s="14"/>
      <c r="D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223</v>
      </c>
      <c r="B23" t="s">
        <v>223</v>
      </c>
      <c r="C23" s="14"/>
      <c r="D23" s="14"/>
      <c r="E23" t="s">
        <v>223</v>
      </c>
      <c r="F23" t="s">
        <v>223</v>
      </c>
      <c r="I23" s="66">
        <v>0</v>
      </c>
      <c r="J23" t="s">
        <v>223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292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223</v>
      </c>
      <c r="B25" t="s">
        <v>223</v>
      </c>
      <c r="C25" s="14"/>
      <c r="D25" s="14"/>
      <c r="E25" t="s">
        <v>223</v>
      </c>
      <c r="F25" t="s">
        <v>223</v>
      </c>
      <c r="I25" s="66">
        <v>0</v>
      </c>
      <c r="J25" t="s">
        <v>223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5" t="s">
        <v>230</v>
      </c>
      <c r="B26" s="14"/>
      <c r="C26" s="14"/>
      <c r="D26" s="14"/>
    </row>
    <row r="27" spans="1:18">
      <c r="A27" s="85" t="s">
        <v>285</v>
      </c>
      <c r="B27" s="14"/>
      <c r="C27" s="14"/>
      <c r="D27" s="14"/>
    </row>
    <row r="28" spans="1:18">
      <c r="A28" s="85" t="s">
        <v>286</v>
      </c>
      <c r="B28" s="14"/>
      <c r="C28" s="14"/>
      <c r="D28" s="14"/>
    </row>
    <row r="29" spans="1:18">
      <c r="A29" s="85" t="s">
        <v>287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M8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3" t="s">
        <v>197</v>
      </c>
      <c r="B5" t="s">
        <v>198</v>
      </c>
    </row>
    <row r="6" spans="1:97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1:97" ht="26.25" customHeight="1">
      <c r="A7" s="99" t="s">
        <v>91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1543.98</v>
      </c>
      <c r="H11" s="7"/>
      <c r="I11" s="64">
        <v>105.16140418800001</v>
      </c>
      <c r="J11" s="7"/>
      <c r="K11" s="65">
        <v>1</v>
      </c>
      <c r="L11" s="65">
        <v>3.7000000000000002E-3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201</v>
      </c>
      <c r="B12" s="14"/>
      <c r="C12" s="14"/>
      <c r="D12" s="14"/>
      <c r="G12" s="70">
        <v>0</v>
      </c>
      <c r="I12" s="70">
        <v>0</v>
      </c>
      <c r="K12" s="69">
        <v>0</v>
      </c>
      <c r="L12" s="69">
        <v>0</v>
      </c>
    </row>
    <row r="13" spans="1:97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G13" s="66">
        <v>0</v>
      </c>
      <c r="H13" s="66">
        <v>0</v>
      </c>
      <c r="I13" s="66">
        <v>0</v>
      </c>
      <c r="J13" s="67">
        <v>0</v>
      </c>
      <c r="K13" s="67">
        <v>0</v>
      </c>
      <c r="L13" s="67">
        <v>0</v>
      </c>
    </row>
    <row r="14" spans="1:97">
      <c r="A14" s="68" t="s">
        <v>228</v>
      </c>
      <c r="B14" s="14"/>
      <c r="C14" s="14"/>
      <c r="D14" s="14"/>
      <c r="G14" s="70">
        <v>1543.98</v>
      </c>
      <c r="I14" s="70">
        <v>105.16140418800001</v>
      </c>
      <c r="K14" s="69">
        <v>1</v>
      </c>
      <c r="L14" s="69">
        <v>3.7000000000000002E-3</v>
      </c>
    </row>
    <row r="15" spans="1:97">
      <c r="A15" s="68" t="s">
        <v>291</v>
      </c>
      <c r="B15" s="14"/>
      <c r="C15" s="14"/>
      <c r="D15" s="14"/>
      <c r="G15" s="70">
        <v>1543.98</v>
      </c>
      <c r="I15" s="70">
        <v>105.16140418800001</v>
      </c>
      <c r="K15" s="69">
        <v>1</v>
      </c>
      <c r="L15" s="69">
        <v>3.7000000000000002E-3</v>
      </c>
    </row>
    <row r="16" spans="1:97">
      <c r="A16" t="s">
        <v>902</v>
      </c>
      <c r="B16" t="s">
        <v>903</v>
      </c>
      <c r="C16" t="s">
        <v>125</v>
      </c>
      <c r="D16" t="s">
        <v>904</v>
      </c>
      <c r="E16" t="s">
        <v>129</v>
      </c>
      <c r="F16" t="s">
        <v>108</v>
      </c>
      <c r="G16" s="66">
        <v>1543.98</v>
      </c>
      <c r="H16" s="66">
        <v>1910</v>
      </c>
      <c r="I16" s="66">
        <v>105.16140418800001</v>
      </c>
      <c r="J16" s="67">
        <v>0</v>
      </c>
      <c r="K16" s="67">
        <v>1</v>
      </c>
      <c r="L16" s="67">
        <v>3.7000000000000002E-3</v>
      </c>
    </row>
    <row r="17" spans="1:12">
      <c r="A17" s="68" t="s">
        <v>292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223</v>
      </c>
      <c r="B18" t="s">
        <v>223</v>
      </c>
      <c r="C18" s="14"/>
      <c r="D18" s="14"/>
      <c r="E18" t="s">
        <v>223</v>
      </c>
      <c r="F18" t="s">
        <v>223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85" t="s">
        <v>230</v>
      </c>
      <c r="B19" s="14"/>
      <c r="C19" s="14"/>
      <c r="D19" s="14"/>
    </row>
    <row r="20" spans="1:12">
      <c r="A20" s="85" t="s">
        <v>285</v>
      </c>
      <c r="B20" s="14"/>
      <c r="C20" s="14"/>
      <c r="D20" s="14"/>
    </row>
    <row r="21" spans="1:12">
      <c r="A21" s="85" t="s">
        <v>286</v>
      </c>
      <c r="B21" s="14"/>
      <c r="C21" s="14"/>
      <c r="D21" s="14"/>
    </row>
    <row r="22" spans="1:12">
      <c r="A22" s="85" t="s">
        <v>287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26" workbookViewId="0">
      <selection activeCell="K26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54" ht="26.25" customHeight="1">
      <c r="A7" s="99" t="s">
        <v>141</v>
      </c>
      <c r="B7" s="100"/>
      <c r="C7" s="100"/>
      <c r="D7" s="100"/>
      <c r="E7" s="100"/>
      <c r="F7" s="100"/>
      <c r="G7" s="100"/>
      <c r="H7" s="100"/>
      <c r="I7" s="100"/>
      <c r="J7" s="101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652749</v>
      </c>
      <c r="F11" s="7"/>
      <c r="G11" s="64">
        <v>1184.3627938243339</v>
      </c>
      <c r="H11" s="7"/>
      <c r="I11" s="65">
        <v>1</v>
      </c>
      <c r="J11" s="65">
        <v>4.1599999999999998E-2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201</v>
      </c>
      <c r="B12" s="14"/>
      <c r="E12" s="70">
        <v>470443</v>
      </c>
      <c r="G12" s="70">
        <v>533.05156320809999</v>
      </c>
      <c r="I12" s="69">
        <v>0.4501</v>
      </c>
      <c r="J12" s="69">
        <v>1.8700000000000001E-2</v>
      </c>
    </row>
    <row r="13" spans="1:54">
      <c r="A13" s="68" t="s">
        <v>905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223</v>
      </c>
      <c r="B14" t="s">
        <v>223</v>
      </c>
      <c r="C14" t="s">
        <v>223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906</v>
      </c>
      <c r="B15" s="14"/>
      <c r="E15" s="70">
        <v>144531</v>
      </c>
      <c r="G15" s="70">
        <v>152.83273920810001</v>
      </c>
      <c r="I15" s="69">
        <v>0.129</v>
      </c>
      <c r="J15" s="69">
        <v>5.4000000000000003E-3</v>
      </c>
    </row>
    <row r="16" spans="1:54">
      <c r="A16" t="s">
        <v>907</v>
      </c>
      <c r="B16" t="s">
        <v>908</v>
      </c>
      <c r="C16" t="s">
        <v>104</v>
      </c>
      <c r="D16" t="s">
        <v>909</v>
      </c>
      <c r="E16" s="66">
        <v>64533</v>
      </c>
      <c r="F16" s="66">
        <v>106.50270999999999</v>
      </c>
      <c r="G16" s="66">
        <v>68.729393844300006</v>
      </c>
      <c r="H16" s="67">
        <v>0</v>
      </c>
      <c r="I16" s="67">
        <v>5.8000000000000003E-2</v>
      </c>
      <c r="J16" s="67">
        <v>2.3999999999999998E-3</v>
      </c>
    </row>
    <row r="17" spans="1:10">
      <c r="A17" t="s">
        <v>910</v>
      </c>
      <c r="B17" t="s">
        <v>911</v>
      </c>
      <c r="C17" t="s">
        <v>104</v>
      </c>
      <c r="D17" t="s">
        <v>353</v>
      </c>
      <c r="E17" s="66">
        <v>79998</v>
      </c>
      <c r="F17" s="66">
        <v>105.13181</v>
      </c>
      <c r="G17" s="66">
        <v>84.103345363800003</v>
      </c>
      <c r="H17" s="67">
        <v>0</v>
      </c>
      <c r="I17" s="67">
        <v>7.0999999999999994E-2</v>
      </c>
      <c r="J17" s="67">
        <v>3.0000000000000001E-3</v>
      </c>
    </row>
    <row r="18" spans="1:10">
      <c r="A18" s="68" t="s">
        <v>912</v>
      </c>
      <c r="B18" s="14"/>
      <c r="E18" s="70">
        <v>0</v>
      </c>
      <c r="G18" s="70">
        <v>0</v>
      </c>
      <c r="I18" s="69">
        <v>0</v>
      </c>
      <c r="J18" s="69">
        <v>0</v>
      </c>
    </row>
    <row r="19" spans="1:10">
      <c r="A19" t="s">
        <v>223</v>
      </c>
      <c r="B19" t="s">
        <v>223</v>
      </c>
      <c r="C19" t="s">
        <v>223</v>
      </c>
      <c r="E19" s="66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</row>
    <row r="20" spans="1:10">
      <c r="A20" s="68" t="s">
        <v>913</v>
      </c>
      <c r="B20" s="14"/>
      <c r="E20" s="70">
        <v>325912</v>
      </c>
      <c r="G20" s="70">
        <v>380.21882399999998</v>
      </c>
      <c r="I20" s="69">
        <v>0.32100000000000001</v>
      </c>
      <c r="J20" s="69">
        <v>1.3299999999999999E-2</v>
      </c>
    </row>
    <row r="21" spans="1:10">
      <c r="A21" t="s">
        <v>914</v>
      </c>
      <c r="B21" t="s">
        <v>915</v>
      </c>
      <c r="C21" t="s">
        <v>108</v>
      </c>
      <c r="D21" t="s">
        <v>916</v>
      </c>
      <c r="E21" s="66">
        <v>3242</v>
      </c>
      <c r="F21" s="66">
        <v>100</v>
      </c>
      <c r="G21" s="66">
        <v>11.560972</v>
      </c>
      <c r="H21" s="67">
        <v>0</v>
      </c>
      <c r="I21" s="67">
        <v>9.7999999999999997E-3</v>
      </c>
      <c r="J21" s="67">
        <v>4.0000000000000002E-4</v>
      </c>
    </row>
    <row r="22" spans="1:10">
      <c r="A22" t="s">
        <v>917</v>
      </c>
      <c r="B22" t="s">
        <v>918</v>
      </c>
      <c r="C22" t="s">
        <v>108</v>
      </c>
      <c r="D22" t="s">
        <v>919</v>
      </c>
      <c r="E22" s="66">
        <v>7732</v>
      </c>
      <c r="F22" s="66">
        <v>100</v>
      </c>
      <c r="G22" s="66">
        <v>27.572312</v>
      </c>
      <c r="H22" s="67">
        <v>0</v>
      </c>
      <c r="I22" s="67">
        <v>2.3300000000000001E-2</v>
      </c>
      <c r="J22" s="67">
        <v>1E-3</v>
      </c>
    </row>
    <row r="23" spans="1:10">
      <c r="A23" t="s">
        <v>920</v>
      </c>
      <c r="B23" t="s">
        <v>918</v>
      </c>
      <c r="C23" t="s">
        <v>108</v>
      </c>
      <c r="D23" t="s">
        <v>921</v>
      </c>
      <c r="E23" s="66">
        <v>10190</v>
      </c>
      <c r="F23" s="66">
        <v>100</v>
      </c>
      <c r="G23" s="66">
        <v>36.337539999999997</v>
      </c>
      <c r="H23" s="67">
        <v>0</v>
      </c>
      <c r="I23" s="67">
        <v>3.0700000000000002E-2</v>
      </c>
      <c r="J23" s="67">
        <v>1.2999999999999999E-3</v>
      </c>
    </row>
    <row r="24" spans="1:10">
      <c r="A24" t="s">
        <v>922</v>
      </c>
      <c r="B24" t="s">
        <v>923</v>
      </c>
      <c r="C24" t="s">
        <v>104</v>
      </c>
      <c r="D24" t="s">
        <v>924</v>
      </c>
      <c r="E24" s="66">
        <v>268100</v>
      </c>
      <c r="F24" s="66">
        <v>100</v>
      </c>
      <c r="G24" s="66">
        <v>268.10000000000002</v>
      </c>
      <c r="H24" s="67">
        <v>0</v>
      </c>
      <c r="I24" s="67">
        <v>0.22639999999999999</v>
      </c>
      <c r="J24" s="67">
        <v>9.4000000000000004E-3</v>
      </c>
    </row>
    <row r="25" spans="1:10">
      <c r="A25" t="s">
        <v>925</v>
      </c>
      <c r="B25" t="s">
        <v>926</v>
      </c>
      <c r="C25" t="s">
        <v>104</v>
      </c>
      <c r="D25" t="s">
        <v>927</v>
      </c>
      <c r="E25" s="66">
        <v>1836</v>
      </c>
      <c r="F25" s="66">
        <v>100</v>
      </c>
      <c r="G25" s="66">
        <v>1.8360000000000001</v>
      </c>
      <c r="H25" s="67">
        <v>0</v>
      </c>
      <c r="I25" s="67">
        <v>1.6000000000000001E-3</v>
      </c>
      <c r="J25" s="67">
        <v>1E-4</v>
      </c>
    </row>
    <row r="26" spans="1:10">
      <c r="A26" t="s">
        <v>928</v>
      </c>
      <c r="B26" t="s">
        <v>929</v>
      </c>
      <c r="C26" t="s">
        <v>104</v>
      </c>
      <c r="D26" t="s">
        <v>930</v>
      </c>
      <c r="E26" s="66">
        <v>34812</v>
      </c>
      <c r="F26" s="66">
        <v>100</v>
      </c>
      <c r="G26" s="66">
        <v>34.811999999999998</v>
      </c>
      <c r="H26" s="67">
        <v>0</v>
      </c>
      <c r="I26" s="67">
        <v>2.9399999999999999E-2</v>
      </c>
      <c r="J26" s="67">
        <v>1.1999999999999999E-3</v>
      </c>
    </row>
    <row r="27" spans="1:10">
      <c r="A27" s="68" t="s">
        <v>228</v>
      </c>
      <c r="B27" s="14"/>
      <c r="E27" s="70">
        <v>182306</v>
      </c>
      <c r="G27" s="70">
        <v>651.31123061623396</v>
      </c>
      <c r="I27" s="69">
        <v>0.54990000000000006</v>
      </c>
      <c r="J27" s="69">
        <v>2.29E-2</v>
      </c>
    </row>
    <row r="28" spans="1:10">
      <c r="A28" s="68" t="s">
        <v>931</v>
      </c>
      <c r="B28" s="14"/>
      <c r="E28" s="70">
        <v>0</v>
      </c>
      <c r="G28" s="70">
        <v>0</v>
      </c>
      <c r="I28" s="69">
        <v>0</v>
      </c>
      <c r="J28" s="69">
        <v>0</v>
      </c>
    </row>
    <row r="29" spans="1:10">
      <c r="A29" t="s">
        <v>223</v>
      </c>
      <c r="B29" t="s">
        <v>223</v>
      </c>
      <c r="C29" t="s">
        <v>223</v>
      </c>
      <c r="E29" s="66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</row>
    <row r="30" spans="1:10">
      <c r="A30" s="68" t="s">
        <v>932</v>
      </c>
      <c r="B30" s="14"/>
      <c r="E30" s="70">
        <v>36023</v>
      </c>
      <c r="G30" s="70">
        <v>129.666052616234</v>
      </c>
      <c r="I30" s="69">
        <v>0.1095</v>
      </c>
      <c r="J30" s="69">
        <v>4.5999999999999999E-3</v>
      </c>
    </row>
    <row r="31" spans="1:10">
      <c r="A31" t="s">
        <v>933</v>
      </c>
      <c r="B31" t="s">
        <v>934</v>
      </c>
      <c r="C31" t="s">
        <v>108</v>
      </c>
      <c r="D31" t="s">
        <v>935</v>
      </c>
      <c r="E31" s="66">
        <v>36023</v>
      </c>
      <c r="F31" s="66">
        <v>100.94041199999988</v>
      </c>
      <c r="G31" s="66">
        <v>129.666052616234</v>
      </c>
      <c r="H31" s="67">
        <v>0</v>
      </c>
      <c r="I31" s="67">
        <v>0.1095</v>
      </c>
      <c r="J31" s="67">
        <v>4.5999999999999999E-3</v>
      </c>
    </row>
    <row r="32" spans="1:10">
      <c r="A32" s="68" t="s">
        <v>936</v>
      </c>
      <c r="B32" s="14"/>
      <c r="E32" s="70">
        <v>138681</v>
      </c>
      <c r="G32" s="70">
        <v>494.53644600000001</v>
      </c>
      <c r="I32" s="69">
        <v>0.41760000000000003</v>
      </c>
      <c r="J32" s="69">
        <v>1.7399999999999999E-2</v>
      </c>
    </row>
    <row r="33" spans="1:10">
      <c r="A33" t="s">
        <v>937</v>
      </c>
      <c r="B33" t="s">
        <v>938</v>
      </c>
      <c r="C33" t="s">
        <v>108</v>
      </c>
      <c r="D33" t="s">
        <v>939</v>
      </c>
      <c r="E33" s="66">
        <v>51277</v>
      </c>
      <c r="F33" s="66">
        <v>100</v>
      </c>
      <c r="G33" s="66">
        <v>182.853782</v>
      </c>
      <c r="H33" s="67">
        <v>0</v>
      </c>
      <c r="I33" s="67">
        <v>0.15440000000000001</v>
      </c>
      <c r="J33" s="67">
        <v>6.4000000000000003E-3</v>
      </c>
    </row>
    <row r="34" spans="1:10">
      <c r="A34" t="s">
        <v>940</v>
      </c>
      <c r="B34" t="s">
        <v>941</v>
      </c>
      <c r="C34" t="s">
        <v>108</v>
      </c>
      <c r="D34" t="s">
        <v>939</v>
      </c>
      <c r="E34" s="66">
        <v>45036</v>
      </c>
      <c r="F34" s="66">
        <v>100</v>
      </c>
      <c r="G34" s="66">
        <v>160.598376</v>
      </c>
      <c r="H34" s="67">
        <v>0</v>
      </c>
      <c r="I34" s="67">
        <v>0.1356</v>
      </c>
      <c r="J34" s="67">
        <v>5.5999999999999999E-3</v>
      </c>
    </row>
    <row r="35" spans="1:10">
      <c r="A35" t="s">
        <v>942</v>
      </c>
      <c r="B35" t="s">
        <v>943</v>
      </c>
      <c r="C35" t="s">
        <v>108</v>
      </c>
      <c r="D35" t="s">
        <v>944</v>
      </c>
      <c r="E35" s="66">
        <v>42368</v>
      </c>
      <c r="F35" s="66">
        <v>100</v>
      </c>
      <c r="G35" s="66">
        <v>151.08428799999999</v>
      </c>
      <c r="H35" s="67">
        <v>0</v>
      </c>
      <c r="I35" s="67">
        <v>0.12759999999999999</v>
      </c>
      <c r="J35" s="67">
        <v>5.3E-3</v>
      </c>
    </row>
    <row r="36" spans="1:10">
      <c r="A36" s="68" t="s">
        <v>945</v>
      </c>
      <c r="B36" s="14"/>
      <c r="E36" s="70">
        <v>7602</v>
      </c>
      <c r="G36" s="70">
        <v>27.108732</v>
      </c>
      <c r="I36" s="69">
        <v>2.29E-2</v>
      </c>
      <c r="J36" s="69">
        <v>1E-3</v>
      </c>
    </row>
    <row r="37" spans="1:10">
      <c r="A37" t="s">
        <v>946</v>
      </c>
      <c r="B37" t="s">
        <v>947</v>
      </c>
      <c r="C37" t="s">
        <v>108</v>
      </c>
      <c r="D37" t="s">
        <v>948</v>
      </c>
      <c r="E37" s="66">
        <v>7602</v>
      </c>
      <c r="F37" s="66">
        <v>100</v>
      </c>
      <c r="G37" s="66">
        <v>27.108732</v>
      </c>
      <c r="H37" s="67">
        <v>0</v>
      </c>
      <c r="I37" s="67">
        <v>2.29E-2</v>
      </c>
      <c r="J37" s="67">
        <v>1E-3</v>
      </c>
    </row>
    <row r="38" spans="1:10">
      <c r="A38" s="85" t="s">
        <v>230</v>
      </c>
      <c r="B38" s="14"/>
    </row>
    <row r="39" spans="1:10">
      <c r="A39" s="85" t="s">
        <v>285</v>
      </c>
      <c r="B39" s="14"/>
    </row>
    <row r="40" spans="1:10">
      <c r="A40" s="85" t="s">
        <v>286</v>
      </c>
      <c r="B40" s="14"/>
    </row>
    <row r="41" spans="1:10">
      <c r="A41" s="85" t="s">
        <v>287</v>
      </c>
      <c r="B41" s="14"/>
    </row>
    <row r="42" spans="1:10" hidden="1">
      <c r="B42" s="14"/>
    </row>
    <row r="43" spans="1:10" hidden="1">
      <c r="B43" s="14"/>
    </row>
    <row r="44" spans="1:10" hidden="1">
      <c r="B44" s="14"/>
    </row>
    <row r="45" spans="1:10" hidden="1">
      <c r="B45" s="14"/>
    </row>
    <row r="46" spans="1:10" hidden="1">
      <c r="B46" s="14"/>
    </row>
    <row r="47" spans="1:10" hidden="1">
      <c r="B47" s="14"/>
    </row>
    <row r="48" spans="1:10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8" ht="26.25" customHeight="1">
      <c r="A7" s="99" t="s">
        <v>143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949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223</v>
      </c>
      <c r="B13" t="s">
        <v>223</v>
      </c>
      <c r="C13" t="s">
        <v>223</v>
      </c>
      <c r="D13" t="s">
        <v>223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858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223</v>
      </c>
      <c r="B15" t="s">
        <v>223</v>
      </c>
      <c r="C15" t="s">
        <v>223</v>
      </c>
      <c r="D15" t="s">
        <v>223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5" t="s">
        <v>230</v>
      </c>
      <c r="B16" s="14"/>
      <c r="C16" s="14"/>
    </row>
    <row r="17" spans="1:3">
      <c r="A17" s="85" t="s">
        <v>285</v>
      </c>
      <c r="B17" s="14"/>
      <c r="C17" s="14"/>
    </row>
    <row r="18" spans="1:3">
      <c r="A18" s="85" t="s">
        <v>286</v>
      </c>
      <c r="B18" s="14"/>
      <c r="C18" s="14"/>
    </row>
    <row r="19" spans="1:3">
      <c r="A19" s="85" t="s">
        <v>287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L22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3" t="s">
        <v>197</v>
      </c>
      <c r="B5" t="s">
        <v>198</v>
      </c>
    </row>
    <row r="6" spans="1:51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1" ht="26.25" customHeight="1">
      <c r="A7" s="99" t="s">
        <v>144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201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859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223</v>
      </c>
      <c r="B14" t="s">
        <v>223</v>
      </c>
      <c r="C14" t="s">
        <v>223</v>
      </c>
      <c r="D14" t="s">
        <v>223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860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223</v>
      </c>
      <c r="B16" t="s">
        <v>223</v>
      </c>
      <c r="C16" t="s">
        <v>223</v>
      </c>
      <c r="D16" t="s">
        <v>223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950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223</v>
      </c>
      <c r="B18" t="s">
        <v>223</v>
      </c>
      <c r="C18" t="s">
        <v>223</v>
      </c>
      <c r="D18" t="s">
        <v>223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861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223</v>
      </c>
      <c r="B20" t="s">
        <v>223</v>
      </c>
      <c r="C20" t="s">
        <v>223</v>
      </c>
      <c r="D20" t="s">
        <v>223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494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223</v>
      </c>
      <c r="B22" t="s">
        <v>223</v>
      </c>
      <c r="C22" t="s">
        <v>223</v>
      </c>
      <c r="D22" t="s">
        <v>223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228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859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223</v>
      </c>
      <c r="B25" t="s">
        <v>223</v>
      </c>
      <c r="C25" t="s">
        <v>223</v>
      </c>
      <c r="D25" t="s">
        <v>223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874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223</v>
      </c>
      <c r="B27" t="s">
        <v>223</v>
      </c>
      <c r="C27" t="s">
        <v>223</v>
      </c>
      <c r="D27" t="s">
        <v>223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861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223</v>
      </c>
      <c r="B29" t="s">
        <v>223</v>
      </c>
      <c r="C29" t="s">
        <v>223</v>
      </c>
      <c r="D29" t="s">
        <v>223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875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223</v>
      </c>
      <c r="B31" t="s">
        <v>223</v>
      </c>
      <c r="C31" t="s">
        <v>223</v>
      </c>
      <c r="D31" t="s">
        <v>223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494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223</v>
      </c>
      <c r="B33" t="s">
        <v>223</v>
      </c>
      <c r="C33" t="s">
        <v>223</v>
      </c>
      <c r="D33" t="s">
        <v>223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5" t="s">
        <v>230</v>
      </c>
      <c r="B34" s="14"/>
      <c r="C34" s="14"/>
    </row>
    <row r="35" spans="1:11">
      <c r="A35" s="85" t="s">
        <v>285</v>
      </c>
      <c r="B35" s="14"/>
      <c r="C35" s="14"/>
    </row>
    <row r="36" spans="1:11">
      <c r="A36" s="85" t="s">
        <v>286</v>
      </c>
      <c r="B36" s="14"/>
      <c r="C36" s="14"/>
    </row>
    <row r="37" spans="1:11">
      <c r="A37" s="85" t="s">
        <v>287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21" workbookViewId="0">
      <selection activeCell="L21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3" t="s">
        <v>197</v>
      </c>
      <c r="B5" t="s">
        <v>198</v>
      </c>
    </row>
    <row r="6" spans="1:12" ht="26.25" customHeight="1">
      <c r="A6" s="82" t="s">
        <v>47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2" s="16" customFormat="1">
      <c r="A7" s="84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5">
        <v>0</v>
      </c>
      <c r="I10" s="64">
        <v>2509.161310773</v>
      </c>
      <c r="J10" s="65">
        <v>1</v>
      </c>
      <c r="K10" s="65">
        <v>8.8099999999999998E-2</v>
      </c>
    </row>
    <row r="11" spans="1:12">
      <c r="A11" s="68" t="s">
        <v>201</v>
      </c>
      <c r="B11" s="23"/>
      <c r="C11" s="24"/>
      <c r="D11" s="24"/>
      <c r="E11" s="24"/>
      <c r="F11" s="24"/>
      <c r="G11" s="24"/>
      <c r="H11" s="69">
        <v>0</v>
      </c>
      <c r="I11" s="70">
        <v>2509.161310773</v>
      </c>
      <c r="J11" s="69">
        <v>1</v>
      </c>
      <c r="K11" s="69">
        <v>8.8099999999999998E-2</v>
      </c>
    </row>
    <row r="12" spans="1:12">
      <c r="A12" s="68" t="s">
        <v>202</v>
      </c>
      <c r="B12" s="23"/>
      <c r="C12" s="24"/>
      <c r="D12" s="24"/>
      <c r="E12" s="24"/>
      <c r="F12" s="24"/>
      <c r="G12" s="24"/>
      <c r="H12" s="69">
        <v>0</v>
      </c>
      <c r="I12" s="70">
        <v>1852.3048899999999</v>
      </c>
      <c r="J12" s="69">
        <v>0.73819999999999997</v>
      </c>
      <c r="K12" s="69">
        <v>6.5000000000000002E-2</v>
      </c>
    </row>
    <row r="13" spans="1:12">
      <c r="A13" t="s">
        <v>203</v>
      </c>
      <c r="B13" t="s">
        <v>204</v>
      </c>
      <c r="C13" t="s">
        <v>205</v>
      </c>
      <c r="D13" t="s">
        <v>206</v>
      </c>
      <c r="E13" t="s">
        <v>207</v>
      </c>
      <c r="F13" t="s">
        <v>104</v>
      </c>
      <c r="G13" s="67">
        <v>0</v>
      </c>
      <c r="H13" s="67">
        <v>0</v>
      </c>
      <c r="I13" s="66">
        <v>49.851889999999997</v>
      </c>
      <c r="J13" s="67">
        <v>1.9900000000000001E-2</v>
      </c>
      <c r="K13" s="67">
        <v>1.6999999999999999E-3</v>
      </c>
    </row>
    <row r="14" spans="1:12">
      <c r="A14" t="s">
        <v>208</v>
      </c>
      <c r="B14" t="s">
        <v>209</v>
      </c>
      <c r="C14" t="s">
        <v>210</v>
      </c>
      <c r="D14" t="s">
        <v>206</v>
      </c>
      <c r="E14" t="s">
        <v>207</v>
      </c>
      <c r="F14" t="s">
        <v>104</v>
      </c>
      <c r="G14" s="67">
        <v>0</v>
      </c>
      <c r="H14" s="67">
        <v>0</v>
      </c>
      <c r="I14" s="66">
        <v>1802.453</v>
      </c>
      <c r="J14" s="67">
        <v>0.71830000000000005</v>
      </c>
      <c r="K14" s="67">
        <v>6.3299999999999995E-2</v>
      </c>
    </row>
    <row r="15" spans="1:12">
      <c r="A15" s="68" t="s">
        <v>211</v>
      </c>
      <c r="C15" s="14"/>
      <c r="H15" s="69">
        <v>0</v>
      </c>
      <c r="I15" s="70">
        <v>656.85642077299997</v>
      </c>
      <c r="J15" s="69">
        <v>0.26179999999999998</v>
      </c>
      <c r="K15" s="69">
        <v>2.3099999999999999E-2</v>
      </c>
    </row>
    <row r="16" spans="1:12">
      <c r="A16" t="s">
        <v>212</v>
      </c>
      <c r="B16" t="s">
        <v>213</v>
      </c>
      <c r="C16" t="s">
        <v>210</v>
      </c>
      <c r="D16" t="s">
        <v>206</v>
      </c>
      <c r="E16" t="s">
        <v>207</v>
      </c>
      <c r="F16" t="s">
        <v>112</v>
      </c>
      <c r="G16" s="67">
        <v>0</v>
      </c>
      <c r="H16" s="67">
        <v>0</v>
      </c>
      <c r="I16" s="66">
        <v>0.10726685599999999</v>
      </c>
      <c r="J16" s="67">
        <v>0</v>
      </c>
      <c r="K16" s="67">
        <v>0</v>
      </c>
    </row>
    <row r="17" spans="1:11">
      <c r="A17" t="s">
        <v>214</v>
      </c>
      <c r="B17" t="s">
        <v>215</v>
      </c>
      <c r="C17" t="s">
        <v>205</v>
      </c>
      <c r="D17" t="s">
        <v>206</v>
      </c>
      <c r="E17" t="s">
        <v>207</v>
      </c>
      <c r="F17" t="s">
        <v>108</v>
      </c>
      <c r="G17" s="67">
        <v>0</v>
      </c>
      <c r="H17" s="67">
        <v>0</v>
      </c>
      <c r="I17" s="66">
        <v>240.75788377999999</v>
      </c>
      <c r="J17" s="67">
        <v>9.6000000000000002E-2</v>
      </c>
      <c r="K17" s="67">
        <v>8.3999999999999995E-3</v>
      </c>
    </row>
    <row r="18" spans="1:11">
      <c r="A18" t="s">
        <v>216</v>
      </c>
      <c r="B18" t="s">
        <v>217</v>
      </c>
      <c r="C18" t="s">
        <v>210</v>
      </c>
      <c r="D18" t="s">
        <v>206</v>
      </c>
      <c r="E18" t="s">
        <v>207</v>
      </c>
      <c r="F18" t="s">
        <v>108</v>
      </c>
      <c r="G18" s="67">
        <v>0</v>
      </c>
      <c r="H18" s="67">
        <v>0</v>
      </c>
      <c r="I18" s="66">
        <v>410.97194311999999</v>
      </c>
      <c r="J18" s="67">
        <v>0.1638</v>
      </c>
      <c r="K18" s="67">
        <v>1.44E-2</v>
      </c>
    </row>
    <row r="19" spans="1:11">
      <c r="A19" t="s">
        <v>218</v>
      </c>
      <c r="B19" t="s">
        <v>219</v>
      </c>
      <c r="C19" t="s">
        <v>210</v>
      </c>
      <c r="D19" t="s">
        <v>206</v>
      </c>
      <c r="E19" t="s">
        <v>207</v>
      </c>
      <c r="F19" t="s">
        <v>200</v>
      </c>
      <c r="G19" s="67">
        <v>0</v>
      </c>
      <c r="H19" s="67">
        <v>0</v>
      </c>
      <c r="I19" s="66">
        <v>14.451203753</v>
      </c>
      <c r="J19" s="67">
        <v>5.7999999999999996E-3</v>
      </c>
      <c r="K19" s="67">
        <v>5.0000000000000001E-4</v>
      </c>
    </row>
    <row r="20" spans="1:11">
      <c r="A20" t="s">
        <v>220</v>
      </c>
      <c r="B20" t="s">
        <v>221</v>
      </c>
      <c r="C20" t="s">
        <v>210</v>
      </c>
      <c r="D20" t="s">
        <v>206</v>
      </c>
      <c r="E20" t="s">
        <v>207</v>
      </c>
      <c r="F20" t="s">
        <v>115</v>
      </c>
      <c r="G20" s="67">
        <v>0</v>
      </c>
      <c r="H20" s="67">
        <v>0</v>
      </c>
      <c r="I20" s="66">
        <v>-9.4318767359999995</v>
      </c>
      <c r="J20" s="67">
        <v>-3.8E-3</v>
      </c>
      <c r="K20" s="67">
        <v>-2.9999999999999997E-4</v>
      </c>
    </row>
    <row r="21" spans="1:11">
      <c r="A21" s="68" t="s">
        <v>222</v>
      </c>
      <c r="C21" s="14"/>
      <c r="H21" s="69">
        <v>0</v>
      </c>
      <c r="I21" s="70">
        <v>0</v>
      </c>
      <c r="J21" s="69">
        <v>0</v>
      </c>
      <c r="K21" s="69">
        <v>0</v>
      </c>
    </row>
    <row r="22" spans="1:11">
      <c r="A22" t="s">
        <v>223</v>
      </c>
      <c r="B22" t="s">
        <v>223</v>
      </c>
      <c r="C22" s="14"/>
      <c r="D22" t="s">
        <v>223</v>
      </c>
      <c r="F22" t="s">
        <v>223</v>
      </c>
      <c r="G22" s="67">
        <v>0</v>
      </c>
      <c r="H22" s="67">
        <v>0</v>
      </c>
      <c r="I22" s="66">
        <v>0</v>
      </c>
      <c r="J22" s="67">
        <v>0</v>
      </c>
      <c r="K22" s="67">
        <v>0</v>
      </c>
    </row>
    <row r="23" spans="1:11">
      <c r="A23" s="68" t="s">
        <v>224</v>
      </c>
      <c r="C23" s="14"/>
      <c r="H23" s="69">
        <v>0</v>
      </c>
      <c r="I23" s="70">
        <v>0</v>
      </c>
      <c r="J23" s="69">
        <v>0</v>
      </c>
      <c r="K23" s="69">
        <v>0</v>
      </c>
    </row>
    <row r="24" spans="1:11">
      <c r="A24" t="s">
        <v>223</v>
      </c>
      <c r="B24" t="s">
        <v>223</v>
      </c>
      <c r="C24" s="14"/>
      <c r="D24" t="s">
        <v>223</v>
      </c>
      <c r="F24" t="s">
        <v>223</v>
      </c>
      <c r="G24" s="67">
        <v>0</v>
      </c>
      <c r="H24" s="67">
        <v>0</v>
      </c>
      <c r="I24" s="66">
        <v>0</v>
      </c>
      <c r="J24" s="67">
        <v>0</v>
      </c>
      <c r="K24" s="67">
        <v>0</v>
      </c>
    </row>
    <row r="25" spans="1:11">
      <c r="A25" s="68" t="s">
        <v>225</v>
      </c>
      <c r="C25" s="14"/>
      <c r="H25" s="69">
        <v>0</v>
      </c>
      <c r="I25" s="70">
        <v>0</v>
      </c>
      <c r="J25" s="69">
        <v>0</v>
      </c>
      <c r="K25" s="69">
        <v>0</v>
      </c>
    </row>
    <row r="26" spans="1:11">
      <c r="A26" t="s">
        <v>223</v>
      </c>
      <c r="B26" t="s">
        <v>223</v>
      </c>
      <c r="C26" s="14"/>
      <c r="D26" t="s">
        <v>223</v>
      </c>
      <c r="F26" t="s">
        <v>223</v>
      </c>
      <c r="G26" s="67">
        <v>0</v>
      </c>
      <c r="H26" s="67">
        <v>0</v>
      </c>
      <c r="I26" s="66">
        <v>0</v>
      </c>
      <c r="J26" s="67">
        <v>0</v>
      </c>
      <c r="K26" s="67">
        <v>0</v>
      </c>
    </row>
    <row r="27" spans="1:11">
      <c r="A27" s="68" t="s">
        <v>226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223</v>
      </c>
      <c r="B28" t="s">
        <v>223</v>
      </c>
      <c r="C28" s="14"/>
      <c r="D28" t="s">
        <v>223</v>
      </c>
      <c r="F28" t="s">
        <v>223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227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223</v>
      </c>
      <c r="B30" t="s">
        <v>223</v>
      </c>
      <c r="C30" s="14"/>
      <c r="D30" t="s">
        <v>223</v>
      </c>
      <c r="F30" t="s">
        <v>223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s="68" t="s">
        <v>228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s="68" t="s">
        <v>229</v>
      </c>
      <c r="C32" s="14"/>
      <c r="H32" s="69">
        <v>0</v>
      </c>
      <c r="I32" s="70">
        <v>0</v>
      </c>
      <c r="J32" s="69">
        <v>0</v>
      </c>
      <c r="K32" s="69">
        <v>0</v>
      </c>
    </row>
    <row r="33" spans="1:11">
      <c r="A33" t="s">
        <v>223</v>
      </c>
      <c r="B33" t="s">
        <v>223</v>
      </c>
      <c r="C33" s="14"/>
      <c r="D33" t="s">
        <v>223</v>
      </c>
      <c r="F33" t="s">
        <v>223</v>
      </c>
      <c r="G33" s="67">
        <v>0</v>
      </c>
      <c r="H33" s="67">
        <v>0</v>
      </c>
      <c r="I33" s="66">
        <v>0</v>
      </c>
      <c r="J33" s="67">
        <v>0</v>
      </c>
      <c r="K33" s="67">
        <v>0</v>
      </c>
    </row>
    <row r="34" spans="1:11">
      <c r="A34" s="68" t="s">
        <v>227</v>
      </c>
      <c r="C34" s="14"/>
      <c r="H34" s="69">
        <v>0</v>
      </c>
      <c r="I34" s="70">
        <v>0</v>
      </c>
      <c r="J34" s="69">
        <v>0</v>
      </c>
      <c r="K34" s="69">
        <v>0</v>
      </c>
    </row>
    <row r="35" spans="1:11">
      <c r="A35" t="s">
        <v>223</v>
      </c>
      <c r="B35" t="s">
        <v>223</v>
      </c>
      <c r="C35" s="14"/>
      <c r="D35" t="s">
        <v>223</v>
      </c>
      <c r="F35" t="s">
        <v>223</v>
      </c>
      <c r="G35" s="67">
        <v>0</v>
      </c>
      <c r="H35" s="67">
        <v>0</v>
      </c>
      <c r="I35" s="66">
        <v>0</v>
      </c>
      <c r="J35" s="67">
        <v>0</v>
      </c>
      <c r="K35" s="67">
        <v>0</v>
      </c>
    </row>
    <row r="36" spans="1:11">
      <c r="A36" t="s">
        <v>230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K20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3" t="s">
        <v>197</v>
      </c>
      <c r="B5" t="s">
        <v>198</v>
      </c>
    </row>
    <row r="6" spans="1:48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48" ht="26.25" customHeight="1">
      <c r="A7" s="99" t="s">
        <v>145</v>
      </c>
      <c r="B7" s="100"/>
      <c r="C7" s="100"/>
      <c r="D7" s="100"/>
      <c r="E7" s="100"/>
      <c r="F7" s="100"/>
      <c r="G7" s="100"/>
      <c r="H7" s="100"/>
      <c r="I7" s="100"/>
      <c r="J7" s="101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-105000</v>
      </c>
      <c r="G11" s="7"/>
      <c r="H11" s="64">
        <v>-4.1199456726894201</v>
      </c>
      <c r="I11" s="65">
        <v>1</v>
      </c>
      <c r="J11" s="65">
        <v>-1E-4</v>
      </c>
      <c r="AV11" s="14"/>
    </row>
    <row r="12" spans="1:48">
      <c r="A12" s="68" t="s">
        <v>201</v>
      </c>
      <c r="B12" s="14"/>
      <c r="C12" s="14"/>
      <c r="F12" s="70">
        <v>-105000</v>
      </c>
      <c r="H12" s="70">
        <v>-4.1199456726894201</v>
      </c>
      <c r="I12" s="69">
        <v>1</v>
      </c>
      <c r="J12" s="69">
        <v>-1E-4</v>
      </c>
    </row>
    <row r="13" spans="1:48">
      <c r="A13" s="68" t="s">
        <v>859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223</v>
      </c>
      <c r="B14" t="s">
        <v>223</v>
      </c>
      <c r="C14" t="s">
        <v>223</v>
      </c>
      <c r="D14" t="s">
        <v>223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860</v>
      </c>
      <c r="B15" s="14"/>
      <c r="C15" s="14"/>
      <c r="F15" s="70">
        <v>-105000</v>
      </c>
      <c r="H15" s="70">
        <v>-4.1199456726894201</v>
      </c>
      <c r="I15" s="69">
        <v>1</v>
      </c>
      <c r="J15" s="69">
        <v>-1E-4</v>
      </c>
    </row>
    <row r="16" spans="1:48">
      <c r="A16" t="s">
        <v>951</v>
      </c>
      <c r="B16" t="s">
        <v>952</v>
      </c>
      <c r="C16" t="s">
        <v>125</v>
      </c>
      <c r="D16" t="s">
        <v>112</v>
      </c>
      <c r="E16" t="s">
        <v>953</v>
      </c>
      <c r="F16" s="66">
        <v>-105000</v>
      </c>
      <c r="G16" s="66">
        <v>3.9237577835137332</v>
      </c>
      <c r="H16" s="66">
        <v>-4.1199456726894201</v>
      </c>
      <c r="I16" s="67">
        <v>1</v>
      </c>
      <c r="J16" s="67">
        <v>-1E-4</v>
      </c>
    </row>
    <row r="17" spans="1:10">
      <c r="A17" s="68" t="s">
        <v>950</v>
      </c>
      <c r="B17" s="14"/>
      <c r="C17" s="14"/>
      <c r="F17" s="70">
        <v>0</v>
      </c>
      <c r="H17" s="70">
        <v>0</v>
      </c>
      <c r="I17" s="69">
        <v>0</v>
      </c>
      <c r="J17" s="69">
        <v>0</v>
      </c>
    </row>
    <row r="18" spans="1:10">
      <c r="A18" t="s">
        <v>223</v>
      </c>
      <c r="B18" t="s">
        <v>223</v>
      </c>
      <c r="C18" t="s">
        <v>223</v>
      </c>
      <c r="D18" t="s">
        <v>223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</row>
    <row r="19" spans="1:10">
      <c r="A19" s="68" t="s">
        <v>861</v>
      </c>
      <c r="B19" s="14"/>
      <c r="C19" s="14"/>
      <c r="F19" s="70">
        <v>0</v>
      </c>
      <c r="H19" s="70">
        <v>0</v>
      </c>
      <c r="I19" s="69">
        <v>0</v>
      </c>
      <c r="J19" s="69">
        <v>0</v>
      </c>
    </row>
    <row r="20" spans="1:10">
      <c r="A20" t="s">
        <v>223</v>
      </c>
      <c r="B20" t="s">
        <v>223</v>
      </c>
      <c r="C20" t="s">
        <v>223</v>
      </c>
      <c r="D20" t="s">
        <v>223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</row>
    <row r="21" spans="1:10">
      <c r="A21" s="68" t="s">
        <v>494</v>
      </c>
      <c r="B21" s="14"/>
      <c r="C21" s="14"/>
      <c r="F21" s="70">
        <v>0</v>
      </c>
      <c r="H21" s="70">
        <v>0</v>
      </c>
      <c r="I21" s="69">
        <v>0</v>
      </c>
      <c r="J21" s="69">
        <v>0</v>
      </c>
    </row>
    <row r="22" spans="1:10">
      <c r="A22" t="s">
        <v>223</v>
      </c>
      <c r="B22" t="s">
        <v>223</v>
      </c>
      <c r="C22" t="s">
        <v>223</v>
      </c>
      <c r="D22" t="s">
        <v>223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</row>
    <row r="23" spans="1:10">
      <c r="A23" s="68" t="s">
        <v>228</v>
      </c>
      <c r="B23" s="14"/>
      <c r="C23" s="14"/>
      <c r="F23" s="70">
        <v>0</v>
      </c>
      <c r="H23" s="70">
        <v>0</v>
      </c>
      <c r="I23" s="69">
        <v>0</v>
      </c>
      <c r="J23" s="69">
        <v>0</v>
      </c>
    </row>
    <row r="24" spans="1:10">
      <c r="A24" s="68" t="s">
        <v>859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223</v>
      </c>
      <c r="B25" t="s">
        <v>223</v>
      </c>
      <c r="C25" t="s">
        <v>223</v>
      </c>
      <c r="D25" t="s">
        <v>223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874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t="s">
        <v>223</v>
      </c>
      <c r="B27" t="s">
        <v>223</v>
      </c>
      <c r="C27" t="s">
        <v>223</v>
      </c>
      <c r="D27" t="s">
        <v>223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</row>
    <row r="28" spans="1:10">
      <c r="A28" s="68" t="s">
        <v>861</v>
      </c>
      <c r="B28" s="14"/>
      <c r="C28" s="14"/>
      <c r="F28" s="70">
        <v>0</v>
      </c>
      <c r="H28" s="70">
        <v>0</v>
      </c>
      <c r="I28" s="69">
        <v>0</v>
      </c>
      <c r="J28" s="69">
        <v>0</v>
      </c>
    </row>
    <row r="29" spans="1:10">
      <c r="A29" t="s">
        <v>223</v>
      </c>
      <c r="B29" t="s">
        <v>223</v>
      </c>
      <c r="C29" t="s">
        <v>223</v>
      </c>
      <c r="D29" t="s">
        <v>223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</row>
    <row r="30" spans="1:10">
      <c r="A30" s="68" t="s">
        <v>494</v>
      </c>
      <c r="B30" s="14"/>
      <c r="C30" s="14"/>
      <c r="F30" s="70">
        <v>0</v>
      </c>
      <c r="H30" s="70">
        <v>0</v>
      </c>
      <c r="I30" s="69">
        <v>0</v>
      </c>
      <c r="J30" s="69">
        <v>0</v>
      </c>
    </row>
    <row r="31" spans="1:10">
      <c r="A31" t="s">
        <v>223</v>
      </c>
      <c r="B31" t="s">
        <v>223</v>
      </c>
      <c r="C31" t="s">
        <v>223</v>
      </c>
      <c r="D31" t="s">
        <v>223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</row>
    <row r="32" spans="1:10">
      <c r="A32" s="85" t="s">
        <v>230</v>
      </c>
      <c r="B32" s="14"/>
      <c r="C32" s="14"/>
    </row>
    <row r="33" spans="1:3">
      <c r="A33" s="85" t="s">
        <v>285</v>
      </c>
      <c r="B33" s="14"/>
      <c r="C33" s="14"/>
    </row>
    <row r="34" spans="1:3">
      <c r="A34" s="85" t="s">
        <v>286</v>
      </c>
      <c r="B34" s="14"/>
      <c r="C34" s="14"/>
    </row>
    <row r="35" spans="1:3">
      <c r="A35" s="85" t="s">
        <v>287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3" t="s">
        <v>197</v>
      </c>
      <c r="B5" t="s">
        <v>198</v>
      </c>
    </row>
    <row r="6" spans="1:77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77" ht="26.25" customHeight="1">
      <c r="A7" s="99" t="s">
        <v>147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201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882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223</v>
      </c>
      <c r="B14" t="s">
        <v>223</v>
      </c>
      <c r="C14" s="14"/>
      <c r="D14" t="s">
        <v>223</v>
      </c>
      <c r="G14" s="66">
        <v>0</v>
      </c>
      <c r="H14" t="s">
        <v>223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883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223</v>
      </c>
      <c r="B16" t="s">
        <v>223</v>
      </c>
      <c r="C16" s="14"/>
      <c r="D16" t="s">
        <v>223</v>
      </c>
      <c r="G16" s="66">
        <v>0</v>
      </c>
      <c r="H16" t="s">
        <v>223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884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885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223</v>
      </c>
      <c r="B19" t="s">
        <v>223</v>
      </c>
      <c r="C19" s="14"/>
      <c r="D19" t="s">
        <v>223</v>
      </c>
      <c r="G19" s="66">
        <v>0</v>
      </c>
      <c r="H19" t="s">
        <v>223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886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223</v>
      </c>
      <c r="B21" t="s">
        <v>223</v>
      </c>
      <c r="C21" s="14"/>
      <c r="D21" t="s">
        <v>223</v>
      </c>
      <c r="G21" s="66">
        <v>0</v>
      </c>
      <c r="H21" t="s">
        <v>223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887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223</v>
      </c>
      <c r="B23" t="s">
        <v>223</v>
      </c>
      <c r="C23" s="14"/>
      <c r="D23" t="s">
        <v>223</v>
      </c>
      <c r="G23" s="66">
        <v>0</v>
      </c>
      <c r="H23" t="s">
        <v>223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888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223</v>
      </c>
      <c r="B25" t="s">
        <v>223</v>
      </c>
      <c r="C25" s="14"/>
      <c r="D25" t="s">
        <v>223</v>
      </c>
      <c r="G25" s="66">
        <v>0</v>
      </c>
      <c r="H25" t="s">
        <v>223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228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882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223</v>
      </c>
      <c r="B28" t="s">
        <v>223</v>
      </c>
      <c r="C28" s="14"/>
      <c r="D28" t="s">
        <v>223</v>
      </c>
      <c r="G28" s="66">
        <v>0</v>
      </c>
      <c r="H28" t="s">
        <v>223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883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223</v>
      </c>
      <c r="B30" t="s">
        <v>223</v>
      </c>
      <c r="C30" s="14"/>
      <c r="D30" t="s">
        <v>223</v>
      </c>
      <c r="G30" s="66">
        <v>0</v>
      </c>
      <c r="H30" t="s">
        <v>223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884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885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223</v>
      </c>
      <c r="B33" t="s">
        <v>223</v>
      </c>
      <c r="C33" s="14"/>
      <c r="D33" t="s">
        <v>223</v>
      </c>
      <c r="G33" s="66">
        <v>0</v>
      </c>
      <c r="H33" t="s">
        <v>223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886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223</v>
      </c>
      <c r="B35" t="s">
        <v>223</v>
      </c>
      <c r="C35" s="14"/>
      <c r="D35" t="s">
        <v>223</v>
      </c>
      <c r="G35" s="66">
        <v>0</v>
      </c>
      <c r="H35" t="s">
        <v>223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887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223</v>
      </c>
      <c r="B37" t="s">
        <v>223</v>
      </c>
      <c r="C37" s="14"/>
      <c r="D37" t="s">
        <v>223</v>
      </c>
      <c r="G37" s="66">
        <v>0</v>
      </c>
      <c r="H37" t="s">
        <v>223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888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223</v>
      </c>
      <c r="B39" t="s">
        <v>223</v>
      </c>
      <c r="C39" s="14"/>
      <c r="D39" t="s">
        <v>223</v>
      </c>
      <c r="G39" s="66">
        <v>0</v>
      </c>
      <c r="H39" t="s">
        <v>223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5" t="s">
        <v>230</v>
      </c>
      <c r="C40" s="14"/>
    </row>
    <row r="41" spans="1:16">
      <c r="A41" s="85" t="s">
        <v>285</v>
      </c>
      <c r="C41" s="14"/>
    </row>
    <row r="42" spans="1:16">
      <c r="A42" s="85" t="s">
        <v>286</v>
      </c>
      <c r="C42" s="14"/>
    </row>
    <row r="43" spans="1:16">
      <c r="A43" s="85" t="s">
        <v>287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9"/>
  <sheetViews>
    <sheetView rightToLeft="1" topLeftCell="A7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5.425781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3" t="s">
        <v>197</v>
      </c>
      <c r="B5" s="2" t="s">
        <v>198</v>
      </c>
    </row>
    <row r="6" spans="1:58" ht="26.25" customHeight="1">
      <c r="A6" s="99" t="s">
        <v>148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58" s="16" customFormat="1" ht="83.25" customHeight="1">
      <c r="A7" s="40" t="s">
        <v>98</v>
      </c>
      <c r="B7" s="41" t="s">
        <v>149</v>
      </c>
      <c r="C7" s="41" t="s">
        <v>49</v>
      </c>
      <c r="D7" s="102" t="s">
        <v>50</v>
      </c>
      <c r="E7" s="102" t="s">
        <v>51</v>
      </c>
      <c r="F7" s="102" t="s">
        <v>71</v>
      </c>
      <c r="G7" s="102" t="s">
        <v>52</v>
      </c>
      <c r="H7" s="41" t="s">
        <v>72</v>
      </c>
      <c r="I7" s="41" t="s">
        <v>53</v>
      </c>
      <c r="J7" s="43" t="s">
        <v>150</v>
      </c>
      <c r="K7" s="102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43.5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1.07</v>
      </c>
      <c r="I10" s="15"/>
      <c r="J10" s="15"/>
      <c r="K10" s="65">
        <v>2.0299999999999999E-2</v>
      </c>
      <c r="L10" s="64">
        <v>612840.88</v>
      </c>
      <c r="M10" s="7"/>
      <c r="N10" s="64">
        <v>617.53330240271998</v>
      </c>
      <c r="O10" s="65">
        <v>1</v>
      </c>
      <c r="P10" s="65">
        <v>2.1700000000000001E-2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8" t="s">
        <v>201</v>
      </c>
      <c r="H11" s="70">
        <v>1.07</v>
      </c>
      <c r="K11" s="69">
        <v>2.0299999999999999E-2</v>
      </c>
      <c r="L11" s="70">
        <v>612840.88</v>
      </c>
      <c r="N11" s="70">
        <v>617.53330240271998</v>
      </c>
      <c r="O11" s="69">
        <v>1</v>
      </c>
      <c r="P11" s="69">
        <v>2.1700000000000001E-2</v>
      </c>
    </row>
    <row r="12" spans="1:58">
      <c r="A12" s="68" t="s">
        <v>954</v>
      </c>
      <c r="H12" s="70">
        <v>0.89</v>
      </c>
      <c r="K12" s="69">
        <v>6.6100000000000006E-2</v>
      </c>
      <c r="L12" s="70">
        <v>89870.55</v>
      </c>
      <c r="N12" s="70">
        <v>91.488244112999993</v>
      </c>
      <c r="O12" s="69">
        <v>0.1482</v>
      </c>
      <c r="P12" s="69">
        <v>3.2000000000000002E-3</v>
      </c>
    </row>
    <row r="13" spans="1:58">
      <c r="A13" t="s">
        <v>955</v>
      </c>
      <c r="B13" t="s">
        <v>956</v>
      </c>
      <c r="C13" t="s">
        <v>957</v>
      </c>
      <c r="D13" t="s">
        <v>958</v>
      </c>
      <c r="E13" t="s">
        <v>959</v>
      </c>
      <c r="F13" t="s">
        <v>960</v>
      </c>
      <c r="G13" t="s">
        <v>207</v>
      </c>
      <c r="H13" s="66">
        <v>0.89</v>
      </c>
      <c r="I13" t="s">
        <v>104</v>
      </c>
      <c r="J13" s="67">
        <v>6.9500000000000006E-2</v>
      </c>
      <c r="K13" s="67">
        <v>6.8900000000000003E-2</v>
      </c>
      <c r="L13" s="66">
        <v>45847.38</v>
      </c>
      <c r="M13" s="66">
        <v>101.56</v>
      </c>
      <c r="N13" s="66">
        <v>46.562599128000002</v>
      </c>
      <c r="O13" s="67">
        <v>7.5399999999999995E-2</v>
      </c>
      <c r="P13" s="67">
        <v>1.6000000000000001E-3</v>
      </c>
    </row>
    <row r="14" spans="1:58">
      <c r="A14" t="s">
        <v>961</v>
      </c>
      <c r="B14" t="s">
        <v>956</v>
      </c>
      <c r="C14" t="s">
        <v>962</v>
      </c>
      <c r="D14" t="s">
        <v>958</v>
      </c>
      <c r="E14" t="s">
        <v>959</v>
      </c>
      <c r="F14" t="s">
        <v>963</v>
      </c>
      <c r="G14" t="s">
        <v>207</v>
      </c>
      <c r="H14" s="66">
        <v>0.89</v>
      </c>
      <c r="I14" t="s">
        <v>104</v>
      </c>
      <c r="J14" s="67">
        <v>6.9500000000000006E-2</v>
      </c>
      <c r="K14" s="67">
        <v>6.3100000000000003E-2</v>
      </c>
      <c r="L14" s="66">
        <v>44023.17</v>
      </c>
      <c r="M14" s="66">
        <v>102.05</v>
      </c>
      <c r="N14" s="66">
        <v>44.925644984999998</v>
      </c>
      <c r="O14" s="67">
        <v>7.2800000000000004E-2</v>
      </c>
      <c r="P14" s="67">
        <v>1.6000000000000001E-3</v>
      </c>
    </row>
    <row r="15" spans="1:58">
      <c r="A15" s="68" t="s">
        <v>964</v>
      </c>
      <c r="H15" s="70">
        <v>0</v>
      </c>
      <c r="K15" s="69">
        <v>0</v>
      </c>
      <c r="L15" s="70">
        <v>0</v>
      </c>
      <c r="N15" s="70">
        <v>0</v>
      </c>
      <c r="O15" s="69">
        <v>0</v>
      </c>
      <c r="P15" s="69">
        <v>0</v>
      </c>
    </row>
    <row r="16" spans="1:58">
      <c r="A16" t="s">
        <v>223</v>
      </c>
      <c r="C16" t="s">
        <v>223</v>
      </c>
      <c r="E16" t="s">
        <v>223</v>
      </c>
      <c r="H16" s="66">
        <v>0</v>
      </c>
      <c r="I16" t="s">
        <v>223</v>
      </c>
      <c r="J16" s="67">
        <v>0</v>
      </c>
      <c r="K16" s="67">
        <v>0</v>
      </c>
      <c r="L16" s="66">
        <v>0</v>
      </c>
      <c r="M16" s="66">
        <v>0</v>
      </c>
      <c r="N16" s="66">
        <v>0</v>
      </c>
      <c r="O16" s="67">
        <v>0</v>
      </c>
      <c r="P16" s="67">
        <v>0</v>
      </c>
    </row>
    <row r="17" spans="1:16">
      <c r="A17" s="68" t="s">
        <v>965</v>
      </c>
      <c r="H17" s="70">
        <v>0</v>
      </c>
      <c r="K17" s="69">
        <v>0</v>
      </c>
      <c r="L17" s="70">
        <v>0</v>
      </c>
      <c r="N17" s="70">
        <v>0</v>
      </c>
      <c r="O17" s="69">
        <v>0</v>
      </c>
      <c r="P17" s="69">
        <v>0</v>
      </c>
    </row>
    <row r="18" spans="1:16">
      <c r="A18" t="s">
        <v>223</v>
      </c>
      <c r="C18" t="s">
        <v>223</v>
      </c>
      <c r="E18" t="s">
        <v>223</v>
      </c>
      <c r="H18" s="66">
        <v>0</v>
      </c>
      <c r="I18" t="s">
        <v>223</v>
      </c>
      <c r="J18" s="67">
        <v>0</v>
      </c>
      <c r="K18" s="67">
        <v>0</v>
      </c>
      <c r="L18" s="66">
        <v>0</v>
      </c>
      <c r="M18" s="66">
        <v>0</v>
      </c>
      <c r="N18" s="66">
        <v>0</v>
      </c>
      <c r="O18" s="67">
        <v>0</v>
      </c>
      <c r="P18" s="67">
        <v>0</v>
      </c>
    </row>
    <row r="19" spans="1:16">
      <c r="A19" s="68" t="s">
        <v>966</v>
      </c>
      <c r="H19" s="70">
        <v>4.28</v>
      </c>
      <c r="K19" s="69">
        <v>4.7899999999999998E-2</v>
      </c>
      <c r="L19" s="70">
        <v>132000</v>
      </c>
      <c r="N19" s="70">
        <v>135.93360000000001</v>
      </c>
      <c r="O19" s="69">
        <v>0.22009999999999999</v>
      </c>
      <c r="P19" s="69">
        <v>4.7999999999999996E-3</v>
      </c>
    </row>
    <row r="20" spans="1:16">
      <c r="A20" t="s">
        <v>967</v>
      </c>
      <c r="B20" t="s">
        <v>956</v>
      </c>
      <c r="C20" t="s">
        <v>968</v>
      </c>
      <c r="D20" t="s">
        <v>900</v>
      </c>
      <c r="E20" t="s">
        <v>969</v>
      </c>
      <c r="F20" t="s">
        <v>970</v>
      </c>
      <c r="G20" t="s">
        <v>971</v>
      </c>
      <c r="H20" s="66">
        <v>4.28</v>
      </c>
      <c r="I20" t="s">
        <v>104</v>
      </c>
      <c r="J20" s="67">
        <v>5.1799999999999999E-2</v>
      </c>
      <c r="K20" s="67">
        <v>4.7899999999999998E-2</v>
      </c>
      <c r="L20" s="66">
        <v>132000</v>
      </c>
      <c r="M20" s="66">
        <v>102.98</v>
      </c>
      <c r="N20" s="66">
        <v>135.93360000000001</v>
      </c>
      <c r="O20" s="67">
        <v>0.22009999999999999</v>
      </c>
      <c r="P20" s="67">
        <v>4.7999999999999996E-3</v>
      </c>
    </row>
    <row r="21" spans="1:16">
      <c r="A21" s="68" t="s">
        <v>972</v>
      </c>
      <c r="H21" s="70">
        <v>0</v>
      </c>
      <c r="K21" s="69">
        <v>0</v>
      </c>
      <c r="L21" s="70">
        <v>0</v>
      </c>
      <c r="N21" s="70">
        <v>0</v>
      </c>
      <c r="O21" s="69">
        <v>0</v>
      </c>
      <c r="P21" s="69">
        <v>0</v>
      </c>
    </row>
    <row r="22" spans="1:16">
      <c r="A22" t="s">
        <v>223</v>
      </c>
      <c r="C22" t="s">
        <v>223</v>
      </c>
      <c r="E22" t="s">
        <v>223</v>
      </c>
      <c r="H22" s="66">
        <v>0</v>
      </c>
      <c r="I22" t="s">
        <v>223</v>
      </c>
      <c r="J22" s="67">
        <v>0</v>
      </c>
      <c r="K22" s="67">
        <v>0</v>
      </c>
      <c r="L22" s="66">
        <v>0</v>
      </c>
      <c r="M22" s="66">
        <v>0</v>
      </c>
      <c r="N22" s="66">
        <v>0</v>
      </c>
      <c r="O22" s="67">
        <v>0</v>
      </c>
      <c r="P22" s="67">
        <v>0</v>
      </c>
    </row>
    <row r="23" spans="1:16">
      <c r="A23" s="68" t="s">
        <v>973</v>
      </c>
      <c r="H23" s="70">
        <v>0</v>
      </c>
      <c r="K23" s="69">
        <v>0</v>
      </c>
      <c r="L23" s="70">
        <v>0</v>
      </c>
      <c r="N23" s="70">
        <v>0</v>
      </c>
      <c r="O23" s="69">
        <v>0</v>
      </c>
      <c r="P23" s="69">
        <v>0</v>
      </c>
    </row>
    <row r="24" spans="1:16">
      <c r="A24" s="68" t="s">
        <v>974</v>
      </c>
      <c r="H24" s="70">
        <v>0</v>
      </c>
      <c r="K24" s="69">
        <v>0</v>
      </c>
      <c r="L24" s="70">
        <v>0</v>
      </c>
      <c r="N24" s="70">
        <v>0</v>
      </c>
      <c r="O24" s="69">
        <v>0</v>
      </c>
      <c r="P24" s="69">
        <v>0</v>
      </c>
    </row>
    <row r="25" spans="1:16">
      <c r="A25" t="s">
        <v>223</v>
      </c>
      <c r="C25" t="s">
        <v>223</v>
      </c>
      <c r="E25" t="s">
        <v>223</v>
      </c>
      <c r="H25" s="66">
        <v>0</v>
      </c>
      <c r="I25" t="s">
        <v>223</v>
      </c>
      <c r="J25" s="67">
        <v>0</v>
      </c>
      <c r="K25" s="67">
        <v>0</v>
      </c>
      <c r="L25" s="66">
        <v>0</v>
      </c>
      <c r="M25" s="66">
        <v>0</v>
      </c>
      <c r="N25" s="66">
        <v>0</v>
      </c>
      <c r="O25" s="67">
        <v>0</v>
      </c>
      <c r="P25" s="67">
        <v>0</v>
      </c>
    </row>
    <row r="26" spans="1:16">
      <c r="A26" s="68" t="s">
        <v>975</v>
      </c>
      <c r="H26" s="70">
        <v>0</v>
      </c>
      <c r="K26" s="69">
        <v>0</v>
      </c>
      <c r="L26" s="70">
        <v>0</v>
      </c>
      <c r="N26" s="70">
        <v>0</v>
      </c>
      <c r="O26" s="69">
        <v>0</v>
      </c>
      <c r="P26" s="69">
        <v>0</v>
      </c>
    </row>
    <row r="27" spans="1:16">
      <c r="A27" t="s">
        <v>223</v>
      </c>
      <c r="C27" t="s">
        <v>223</v>
      </c>
      <c r="E27" t="s">
        <v>223</v>
      </c>
      <c r="H27" s="66">
        <v>0</v>
      </c>
      <c r="I27" t="s">
        <v>223</v>
      </c>
      <c r="J27" s="67">
        <v>0</v>
      </c>
      <c r="K27" s="67">
        <v>0</v>
      </c>
      <c r="L27" s="66">
        <v>0</v>
      </c>
      <c r="M27" s="66">
        <v>0</v>
      </c>
      <c r="N27" s="66">
        <v>0</v>
      </c>
      <c r="O27" s="67">
        <v>0</v>
      </c>
      <c r="P27" s="67">
        <v>0</v>
      </c>
    </row>
    <row r="28" spans="1:16">
      <c r="A28" s="68" t="s">
        <v>976</v>
      </c>
      <c r="H28" s="70">
        <v>0</v>
      </c>
      <c r="K28" s="69">
        <v>0</v>
      </c>
      <c r="L28" s="70">
        <v>0</v>
      </c>
      <c r="N28" s="70">
        <v>0</v>
      </c>
      <c r="O28" s="69">
        <v>0</v>
      </c>
      <c r="P28" s="69">
        <v>0</v>
      </c>
    </row>
    <row r="29" spans="1:16">
      <c r="A29" t="s">
        <v>223</v>
      </c>
      <c r="C29" t="s">
        <v>223</v>
      </c>
      <c r="E29" t="s">
        <v>223</v>
      </c>
      <c r="H29" s="66">
        <v>0</v>
      </c>
      <c r="I29" t="s">
        <v>223</v>
      </c>
      <c r="J29" s="67">
        <v>0</v>
      </c>
      <c r="K29" s="67">
        <v>0</v>
      </c>
      <c r="L29" s="66">
        <v>0</v>
      </c>
      <c r="M29" s="66">
        <v>0</v>
      </c>
      <c r="N29" s="66">
        <v>0</v>
      </c>
      <c r="O29" s="67">
        <v>0</v>
      </c>
      <c r="P29" s="67">
        <v>0</v>
      </c>
    </row>
    <row r="30" spans="1:16">
      <c r="A30" s="68" t="s">
        <v>977</v>
      </c>
      <c r="H30" s="70">
        <v>0</v>
      </c>
      <c r="K30" s="69">
        <v>0</v>
      </c>
      <c r="L30" s="70">
        <v>390970.33</v>
      </c>
      <c r="N30" s="70">
        <v>390.11145828972002</v>
      </c>
      <c r="O30" s="69">
        <v>0.63170000000000004</v>
      </c>
      <c r="P30" s="69">
        <v>1.37E-2</v>
      </c>
    </row>
    <row r="31" spans="1:16">
      <c r="A31" t="s">
        <v>978</v>
      </c>
      <c r="B31" t="s">
        <v>956</v>
      </c>
      <c r="C31" t="s">
        <v>979</v>
      </c>
      <c r="D31" t="s">
        <v>980</v>
      </c>
      <c r="E31" t="s">
        <v>969</v>
      </c>
      <c r="F31" t="s">
        <v>981</v>
      </c>
      <c r="G31" t="s">
        <v>971</v>
      </c>
      <c r="H31" s="66">
        <v>2.0299999999999998</v>
      </c>
      <c r="I31" t="s">
        <v>104</v>
      </c>
      <c r="J31" s="67">
        <v>0.15</v>
      </c>
      <c r="K31" s="67">
        <v>0</v>
      </c>
      <c r="L31" s="66">
        <v>68104</v>
      </c>
      <c r="M31" s="66">
        <v>105.205568</v>
      </c>
      <c r="N31" s="66">
        <v>71.649200030719996</v>
      </c>
      <c r="O31" s="67">
        <v>0.11600000000000001</v>
      </c>
      <c r="P31" s="67">
        <v>2.5000000000000001E-3</v>
      </c>
    </row>
    <row r="32" spans="1:16">
      <c r="A32" t="s">
        <v>982</v>
      </c>
      <c r="B32" t="s">
        <v>956</v>
      </c>
      <c r="C32" t="s">
        <v>983</v>
      </c>
      <c r="D32" t="s">
        <v>980</v>
      </c>
      <c r="E32" t="s">
        <v>969</v>
      </c>
      <c r="F32" t="s">
        <v>984</v>
      </c>
      <c r="G32" t="s">
        <v>971</v>
      </c>
      <c r="H32" s="66">
        <v>3.27</v>
      </c>
      <c r="I32" t="s">
        <v>104</v>
      </c>
      <c r="J32" s="67">
        <v>7.0000000000000007E-2</v>
      </c>
      <c r="K32" s="67">
        <v>0</v>
      </c>
      <c r="L32" s="66">
        <v>264811</v>
      </c>
      <c r="M32" s="66">
        <v>98.3369</v>
      </c>
      <c r="N32" s="66">
        <v>260.40692825899998</v>
      </c>
      <c r="O32" s="67">
        <v>0.42170000000000002</v>
      </c>
      <c r="P32" s="67">
        <v>9.1000000000000004E-3</v>
      </c>
    </row>
    <row r="33" spans="1:16">
      <c r="A33" t="s">
        <v>985</v>
      </c>
      <c r="B33" t="s">
        <v>956</v>
      </c>
      <c r="C33" t="s">
        <v>986</v>
      </c>
      <c r="D33" t="s">
        <v>980</v>
      </c>
      <c r="E33" t="s">
        <v>969</v>
      </c>
      <c r="F33" t="s">
        <v>322</v>
      </c>
      <c r="G33" t="s">
        <v>971</v>
      </c>
      <c r="H33" s="66">
        <v>0</v>
      </c>
      <c r="I33" t="s">
        <v>104</v>
      </c>
      <c r="J33" s="67">
        <v>7.0000000000000007E-2</v>
      </c>
      <c r="K33" s="67">
        <v>0</v>
      </c>
      <c r="L33" s="66">
        <v>10623.33</v>
      </c>
      <c r="M33" s="66">
        <v>100</v>
      </c>
      <c r="N33" s="66">
        <v>10.623329999999999</v>
      </c>
      <c r="O33" s="67">
        <v>1.72E-2</v>
      </c>
      <c r="P33" s="67">
        <v>4.0000000000000002E-4</v>
      </c>
    </row>
    <row r="34" spans="1:16">
      <c r="A34" t="s">
        <v>987</v>
      </c>
      <c r="B34" t="s">
        <v>956</v>
      </c>
      <c r="C34" t="s">
        <v>988</v>
      </c>
      <c r="D34" t="s">
        <v>980</v>
      </c>
      <c r="E34" t="s">
        <v>969</v>
      </c>
      <c r="F34" t="s">
        <v>989</v>
      </c>
      <c r="G34" t="s">
        <v>971</v>
      </c>
      <c r="H34" s="66">
        <v>3.32</v>
      </c>
      <c r="I34" t="s">
        <v>104</v>
      </c>
      <c r="J34" s="67">
        <v>7.0000000000000007E-2</v>
      </c>
      <c r="K34" s="67">
        <v>0</v>
      </c>
      <c r="L34" s="66">
        <v>47432</v>
      </c>
      <c r="M34" s="66">
        <v>100</v>
      </c>
      <c r="N34" s="66">
        <v>47.432000000000002</v>
      </c>
      <c r="O34" s="67">
        <v>7.6799999999999993E-2</v>
      </c>
      <c r="P34" s="67">
        <v>1.6999999999999999E-3</v>
      </c>
    </row>
    <row r="35" spans="1:16">
      <c r="A35" s="68" t="s">
        <v>228</v>
      </c>
      <c r="H35" s="70">
        <v>0</v>
      </c>
      <c r="K35" s="69">
        <v>0</v>
      </c>
      <c r="L35" s="70">
        <v>0</v>
      </c>
      <c r="N35" s="70">
        <v>0</v>
      </c>
      <c r="O35" s="69">
        <v>0</v>
      </c>
      <c r="P35" s="69">
        <v>0</v>
      </c>
    </row>
    <row r="36" spans="1:16">
      <c r="A36" s="68" t="s">
        <v>990</v>
      </c>
      <c r="H36" s="70">
        <v>0</v>
      </c>
      <c r="K36" s="69">
        <v>0</v>
      </c>
      <c r="L36" s="70">
        <v>0</v>
      </c>
      <c r="N36" s="70">
        <v>0</v>
      </c>
      <c r="O36" s="69">
        <v>0</v>
      </c>
      <c r="P36" s="69">
        <v>0</v>
      </c>
    </row>
    <row r="37" spans="1:16">
      <c r="A37" t="s">
        <v>223</v>
      </c>
      <c r="C37" t="s">
        <v>223</v>
      </c>
      <c r="E37" t="s">
        <v>223</v>
      </c>
      <c r="H37" s="66">
        <v>0</v>
      </c>
      <c r="I37" t="s">
        <v>223</v>
      </c>
      <c r="J37" s="67">
        <v>0</v>
      </c>
      <c r="K37" s="67">
        <v>0</v>
      </c>
      <c r="L37" s="66">
        <v>0</v>
      </c>
      <c r="M37" s="66">
        <v>0</v>
      </c>
      <c r="N37" s="66">
        <v>0</v>
      </c>
      <c r="O37" s="67">
        <v>0</v>
      </c>
      <c r="P37" s="67">
        <v>0</v>
      </c>
    </row>
    <row r="38" spans="1:16">
      <c r="A38" s="68" t="s">
        <v>965</v>
      </c>
      <c r="H38" s="70">
        <v>0</v>
      </c>
      <c r="K38" s="69">
        <v>0</v>
      </c>
      <c r="L38" s="70">
        <v>0</v>
      </c>
      <c r="N38" s="70">
        <v>0</v>
      </c>
      <c r="O38" s="69">
        <v>0</v>
      </c>
      <c r="P38" s="69">
        <v>0</v>
      </c>
    </row>
    <row r="39" spans="1:16">
      <c r="A39" t="s">
        <v>223</v>
      </c>
      <c r="C39" t="s">
        <v>223</v>
      </c>
      <c r="E39" t="s">
        <v>223</v>
      </c>
      <c r="H39" s="66">
        <v>0</v>
      </c>
      <c r="I39" t="s">
        <v>223</v>
      </c>
      <c r="J39" s="67">
        <v>0</v>
      </c>
      <c r="K39" s="67">
        <v>0</v>
      </c>
      <c r="L39" s="66">
        <v>0</v>
      </c>
      <c r="M39" s="66">
        <v>0</v>
      </c>
      <c r="N39" s="66">
        <v>0</v>
      </c>
      <c r="O39" s="67">
        <v>0</v>
      </c>
      <c r="P39" s="67">
        <v>0</v>
      </c>
    </row>
    <row r="40" spans="1:16">
      <c r="A40" s="68" t="s">
        <v>966</v>
      </c>
      <c r="H40" s="70">
        <v>0</v>
      </c>
      <c r="K40" s="69">
        <v>0</v>
      </c>
      <c r="L40" s="70">
        <v>0</v>
      </c>
      <c r="N40" s="70">
        <v>0</v>
      </c>
      <c r="O40" s="69">
        <v>0</v>
      </c>
      <c r="P40" s="69">
        <v>0</v>
      </c>
    </row>
    <row r="41" spans="1:16">
      <c r="A41" t="s">
        <v>223</v>
      </c>
      <c r="C41" t="s">
        <v>223</v>
      </c>
      <c r="E41" t="s">
        <v>223</v>
      </c>
      <c r="H41" s="66">
        <v>0</v>
      </c>
      <c r="I41" t="s">
        <v>223</v>
      </c>
      <c r="J41" s="67">
        <v>0</v>
      </c>
      <c r="K41" s="67">
        <v>0</v>
      </c>
      <c r="L41" s="66">
        <v>0</v>
      </c>
      <c r="M41" s="66">
        <v>0</v>
      </c>
      <c r="N41" s="66">
        <v>0</v>
      </c>
      <c r="O41" s="67">
        <v>0</v>
      </c>
      <c r="P41" s="67">
        <v>0</v>
      </c>
    </row>
    <row r="42" spans="1:16">
      <c r="A42" s="68" t="s">
        <v>977</v>
      </c>
      <c r="H42" s="70">
        <v>0</v>
      </c>
      <c r="K42" s="69">
        <v>0</v>
      </c>
      <c r="L42" s="70">
        <v>0</v>
      </c>
      <c r="N42" s="70">
        <v>0</v>
      </c>
      <c r="O42" s="69">
        <v>0</v>
      </c>
      <c r="P42" s="69">
        <v>0</v>
      </c>
    </row>
    <row r="43" spans="1:16">
      <c r="A43" t="s">
        <v>223</v>
      </c>
      <c r="C43" t="s">
        <v>223</v>
      </c>
      <c r="E43" t="s">
        <v>223</v>
      </c>
      <c r="H43" s="66">
        <v>0</v>
      </c>
      <c r="I43" t="s">
        <v>223</v>
      </c>
      <c r="J43" s="67">
        <v>0</v>
      </c>
      <c r="K43" s="67">
        <v>0</v>
      </c>
      <c r="L43" s="66">
        <v>0</v>
      </c>
      <c r="M43" s="66">
        <v>0</v>
      </c>
      <c r="N43" s="66">
        <v>0</v>
      </c>
      <c r="O43" s="67">
        <v>0</v>
      </c>
      <c r="P43" s="67">
        <v>0</v>
      </c>
    </row>
    <row r="44" spans="1:16">
      <c r="A44" s="85" t="s">
        <v>230</v>
      </c>
    </row>
    <row r="45" spans="1:16">
      <c r="A45" s="85" t="s">
        <v>285</v>
      </c>
    </row>
    <row r="46" spans="1:16">
      <c r="A46" s="85" t="s">
        <v>286</v>
      </c>
    </row>
    <row r="47" spans="1:16">
      <c r="A47" s="85" t="s">
        <v>287</v>
      </c>
    </row>
    <row r="48" spans="1:16" hidden="1"/>
    <row r="4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9"/>
  <sheetViews>
    <sheetView rightToLeft="1" topLeftCell="H12" workbookViewId="0">
      <selection activeCell="O12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3" t="s">
        <v>197</v>
      </c>
      <c r="B5" t="s">
        <v>198</v>
      </c>
    </row>
    <row r="6" spans="1:63" ht="26.25" customHeight="1">
      <c r="A6" s="104" t="s">
        <v>155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63" s="16" customFormat="1" ht="63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201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894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223</v>
      </c>
      <c r="B13" t="s">
        <v>223</v>
      </c>
      <c r="D13" t="s">
        <v>223</v>
      </c>
      <c r="F13" s="66">
        <v>0</v>
      </c>
      <c r="G13" t="s">
        <v>223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895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223</v>
      </c>
      <c r="B15" t="s">
        <v>223</v>
      </c>
      <c r="D15" t="s">
        <v>223</v>
      </c>
      <c r="F15" s="66">
        <v>0</v>
      </c>
      <c r="G15" t="s">
        <v>223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991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223</v>
      </c>
      <c r="B17" t="s">
        <v>223</v>
      </c>
      <c r="D17" t="s">
        <v>223</v>
      </c>
      <c r="F17" s="66">
        <v>0</v>
      </c>
      <c r="G17" t="s">
        <v>223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992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223</v>
      </c>
      <c r="B19" t="s">
        <v>223</v>
      </c>
      <c r="D19" t="s">
        <v>223</v>
      </c>
      <c r="F19" s="66">
        <v>0</v>
      </c>
      <c r="G19" t="s">
        <v>223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494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223</v>
      </c>
      <c r="B21" t="s">
        <v>223</v>
      </c>
      <c r="D21" t="s">
        <v>223</v>
      </c>
      <c r="F21" s="66">
        <v>0</v>
      </c>
      <c r="G21" t="s">
        <v>223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228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223</v>
      </c>
      <c r="B23" t="s">
        <v>223</v>
      </c>
      <c r="D23" t="s">
        <v>223</v>
      </c>
      <c r="F23" s="66">
        <v>0</v>
      </c>
      <c r="G23" t="s">
        <v>223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5" t="s">
        <v>230</v>
      </c>
    </row>
    <row r="25" spans="1:14">
      <c r="A25" s="85" t="s">
        <v>285</v>
      </c>
    </row>
    <row r="26" spans="1:14">
      <c r="A26" s="85" t="s">
        <v>286</v>
      </c>
    </row>
    <row r="27" spans="1:14">
      <c r="A27" s="85" t="s">
        <v>287</v>
      </c>
    </row>
    <row r="28" spans="1:14" hidden="1"/>
    <row r="29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J8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104" t="s">
        <v>158</v>
      </c>
      <c r="B6" s="105"/>
      <c r="C6" s="105"/>
      <c r="D6" s="105"/>
      <c r="E6" s="105"/>
      <c r="F6" s="105"/>
      <c r="G6" s="105"/>
      <c r="H6" s="105"/>
      <c r="I6" s="106"/>
    </row>
    <row r="7" spans="1:54" s="16" customFormat="1" ht="63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201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993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223</v>
      </c>
      <c r="D13" s="67">
        <v>0</v>
      </c>
      <c r="E13" t="s">
        <v>223</v>
      </c>
      <c r="F13" s="66">
        <v>0</v>
      </c>
      <c r="G13" s="67">
        <v>0</v>
      </c>
      <c r="H13" s="67">
        <v>0</v>
      </c>
    </row>
    <row r="14" spans="1:54">
      <c r="A14" s="68" t="s">
        <v>994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223</v>
      </c>
      <c r="D15" s="67">
        <v>0</v>
      </c>
      <c r="E15" t="s">
        <v>223</v>
      </c>
      <c r="F15" s="66">
        <v>0</v>
      </c>
      <c r="G15" s="67">
        <v>0</v>
      </c>
      <c r="H15" s="67">
        <v>0</v>
      </c>
    </row>
    <row r="16" spans="1:54">
      <c r="A16" s="68" t="s">
        <v>228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993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223</v>
      </c>
      <c r="D18" s="67">
        <v>0</v>
      </c>
      <c r="E18" t="s">
        <v>223</v>
      </c>
      <c r="F18" s="66">
        <v>0</v>
      </c>
      <c r="G18" s="67">
        <v>0</v>
      </c>
      <c r="H18" s="67">
        <v>0</v>
      </c>
    </row>
    <row r="19" spans="1:8">
      <c r="A19" s="68" t="s">
        <v>994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223</v>
      </c>
      <c r="D20" s="67">
        <v>0</v>
      </c>
      <c r="E20" t="s">
        <v>223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K3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>
      <c r="A5" s="63" t="s">
        <v>197</v>
      </c>
      <c r="B5" s="2" t="s">
        <v>198</v>
      </c>
    </row>
    <row r="6" spans="1:59" ht="26.25" customHeight="1">
      <c r="A6" s="104" t="s">
        <v>164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9" s="16" customFormat="1" ht="66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201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223</v>
      </c>
      <c r="C12" t="s">
        <v>223</v>
      </c>
      <c r="D12" s="16"/>
      <c r="E12" s="67">
        <v>0</v>
      </c>
      <c r="F12" t="s">
        <v>223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228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223</v>
      </c>
      <c r="C14" t="s">
        <v>223</v>
      </c>
      <c r="D14" s="16"/>
      <c r="E14" s="67">
        <v>0</v>
      </c>
      <c r="F14" t="s">
        <v>223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104" t="s">
        <v>169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59" s="16" customFormat="1" ht="63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201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223</v>
      </c>
      <c r="B12" t="s">
        <v>223</v>
      </c>
      <c r="C12" t="s">
        <v>223</v>
      </c>
      <c r="D12" s="16"/>
      <c r="E12" s="67">
        <v>0</v>
      </c>
      <c r="F12" t="s">
        <v>223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228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223</v>
      </c>
      <c r="B14" t="s">
        <v>223</v>
      </c>
      <c r="C14" t="s">
        <v>223</v>
      </c>
      <c r="D14" s="16"/>
      <c r="E14" s="67">
        <v>0</v>
      </c>
      <c r="F14" t="s">
        <v>223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0"/>
  <sheetViews>
    <sheetView rightToLeft="1" topLeftCell="A7" workbookViewId="0">
      <selection activeCell="D7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3" t="s">
        <v>197</v>
      </c>
      <c r="B5" t="s">
        <v>198</v>
      </c>
    </row>
    <row r="6" spans="1:16" ht="26.25" customHeight="1">
      <c r="A6" s="104" t="s">
        <v>171</v>
      </c>
      <c r="B6" s="105"/>
      <c r="C6" s="105"/>
    </row>
    <row r="7" spans="1:16" s="16" customFormat="1" ht="47.25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64">
        <f>B11+B18</f>
        <v>1200.8980633170077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201</v>
      </c>
      <c r="B11" s="70">
        <f>SUM(B12:B17)</f>
        <v>1156.6867953170076</v>
      </c>
    </row>
    <row r="12" spans="1:16">
      <c r="A12" s="71" t="s">
        <v>1001</v>
      </c>
      <c r="B12" s="72">
        <v>51.16421914</v>
      </c>
      <c r="C12" s="73">
        <v>44252</v>
      </c>
    </row>
    <row r="13" spans="1:16" ht="26.25">
      <c r="A13" s="71" t="s">
        <v>1002</v>
      </c>
      <c r="B13" s="72">
        <v>97.8</v>
      </c>
      <c r="C13" s="73">
        <v>44854</v>
      </c>
    </row>
    <row r="14" spans="1:16">
      <c r="A14" s="71" t="s">
        <v>1003</v>
      </c>
      <c r="B14" s="72">
        <v>136.69051155420775</v>
      </c>
      <c r="C14" s="73">
        <v>45307</v>
      </c>
    </row>
    <row r="15" spans="1:16">
      <c r="A15" t="s">
        <v>998</v>
      </c>
      <c r="B15" s="72">
        <v>311.20817462279996</v>
      </c>
      <c r="C15" s="74">
        <v>45292</v>
      </c>
    </row>
    <row r="16" spans="1:16">
      <c r="A16" t="s">
        <v>999</v>
      </c>
      <c r="B16" s="72">
        <v>455.18799999999999</v>
      </c>
      <c r="C16" s="74">
        <v>45367</v>
      </c>
    </row>
    <row r="17" spans="1:3">
      <c r="A17" t="s">
        <v>1000</v>
      </c>
      <c r="B17" s="72">
        <v>104.63589</v>
      </c>
      <c r="C17" s="75">
        <v>45031</v>
      </c>
    </row>
    <row r="18" spans="1:3">
      <c r="A18" s="68" t="s">
        <v>228</v>
      </c>
      <c r="B18" s="70">
        <f>B19</f>
        <v>44.211267999999997</v>
      </c>
    </row>
    <row r="19" spans="1:3">
      <c r="A19" t="s">
        <v>997</v>
      </c>
      <c r="B19" s="72">
        <v>44.211267999999997</v>
      </c>
      <c r="C19" s="73">
        <v>45236</v>
      </c>
    </row>
    <row r="20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2" workbookViewId="0">
      <selection activeCell="O20" sqref="O2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9" t="s">
        <v>175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201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289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223</v>
      </c>
      <c r="B13" t="s">
        <v>223</v>
      </c>
      <c r="C13" t="s">
        <v>223</v>
      </c>
      <c r="D13" t="s">
        <v>223</v>
      </c>
      <c r="G13" s="66">
        <v>0</v>
      </c>
      <c r="H13" t="s">
        <v>223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252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223</v>
      </c>
      <c r="B15" t="s">
        <v>223</v>
      </c>
      <c r="C15" t="s">
        <v>223</v>
      </c>
      <c r="D15" t="s">
        <v>223</v>
      </c>
      <c r="G15" s="66">
        <v>0</v>
      </c>
      <c r="H15" t="s">
        <v>223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290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223</v>
      </c>
      <c r="B17" t="s">
        <v>223</v>
      </c>
      <c r="C17" t="s">
        <v>223</v>
      </c>
      <c r="D17" t="s">
        <v>223</v>
      </c>
      <c r="G17" s="66">
        <v>0</v>
      </c>
      <c r="H17" t="s">
        <v>223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494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223</v>
      </c>
      <c r="B19" t="s">
        <v>223</v>
      </c>
      <c r="C19" t="s">
        <v>223</v>
      </c>
      <c r="D19" t="s">
        <v>223</v>
      </c>
      <c r="G19" s="66">
        <v>0</v>
      </c>
      <c r="H19" t="s">
        <v>223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228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223</v>
      </c>
      <c r="B22" t="s">
        <v>223</v>
      </c>
      <c r="C22" t="s">
        <v>223</v>
      </c>
      <c r="D22" t="s">
        <v>223</v>
      </c>
      <c r="G22" s="66">
        <v>0</v>
      </c>
      <c r="H22" t="s">
        <v>223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223</v>
      </c>
      <c r="B24" t="s">
        <v>223</v>
      </c>
      <c r="C24" t="s">
        <v>223</v>
      </c>
      <c r="D24" t="s">
        <v>223</v>
      </c>
      <c r="G24" s="66">
        <v>0</v>
      </c>
      <c r="H24" t="s">
        <v>223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5" t="s">
        <v>230</v>
      </c>
      <c r="C25" s="14"/>
    </row>
    <row r="26" spans="1:15">
      <c r="A26" s="85" t="s">
        <v>285</v>
      </c>
      <c r="C26" s="14"/>
    </row>
    <row r="27" spans="1:15">
      <c r="A27" s="85" t="s">
        <v>287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9" t="s">
        <v>179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201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894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223</v>
      </c>
      <c r="B13" t="s">
        <v>223</v>
      </c>
      <c r="C13" t="s">
        <v>223</v>
      </c>
      <c r="D13" t="s">
        <v>223</v>
      </c>
      <c r="G13" s="66">
        <v>0</v>
      </c>
      <c r="H13" t="s">
        <v>223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895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223</v>
      </c>
      <c r="B15" t="s">
        <v>223</v>
      </c>
      <c r="C15" t="s">
        <v>223</v>
      </c>
      <c r="D15" t="s">
        <v>223</v>
      </c>
      <c r="G15" s="66">
        <v>0</v>
      </c>
      <c r="H15" t="s">
        <v>223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290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223</v>
      </c>
      <c r="B17" t="s">
        <v>223</v>
      </c>
      <c r="C17" t="s">
        <v>223</v>
      </c>
      <c r="D17" t="s">
        <v>223</v>
      </c>
      <c r="G17" s="66">
        <v>0</v>
      </c>
      <c r="H17" t="s">
        <v>223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494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223</v>
      </c>
      <c r="B19" t="s">
        <v>223</v>
      </c>
      <c r="C19" t="s">
        <v>223</v>
      </c>
      <c r="D19" t="s">
        <v>223</v>
      </c>
      <c r="G19" s="66">
        <v>0</v>
      </c>
      <c r="H19" t="s">
        <v>223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228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291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223</v>
      </c>
      <c r="B22" t="s">
        <v>223</v>
      </c>
      <c r="C22" t="s">
        <v>223</v>
      </c>
      <c r="D22" t="s">
        <v>223</v>
      </c>
      <c r="G22" s="66">
        <v>0</v>
      </c>
      <c r="H22" t="s">
        <v>223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292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223</v>
      </c>
      <c r="B24" t="s">
        <v>223</v>
      </c>
      <c r="C24" t="s">
        <v>223</v>
      </c>
      <c r="D24" t="s">
        <v>223</v>
      </c>
      <c r="G24" s="66">
        <v>0</v>
      </c>
      <c r="H24" t="s">
        <v>223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5" t="s">
        <v>230</v>
      </c>
      <c r="C25" s="14"/>
    </row>
    <row r="26" spans="1:15">
      <c r="A26" s="85" t="s">
        <v>285</v>
      </c>
      <c r="C26" s="14"/>
    </row>
    <row r="27" spans="1:15">
      <c r="A27" s="85" t="s">
        <v>287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29" workbookViewId="0">
      <selection activeCell="R29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3" t="s">
        <v>197</v>
      </c>
      <c r="B5" t="s">
        <v>198</v>
      </c>
    </row>
    <row r="6" spans="1:52" ht="21.75" customHeight="1">
      <c r="A6" s="87" t="s">
        <v>68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1:52" ht="27.75" customHeight="1">
      <c r="A7" s="90" t="s">
        <v>69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93" t="s">
        <v>194</v>
      </c>
      <c r="N8" s="41" t="s">
        <v>56</v>
      </c>
      <c r="O8" s="41" t="s">
        <v>191</v>
      </c>
      <c r="P8" s="41" t="s">
        <v>57</v>
      </c>
      <c r="Q8" s="94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4.33</v>
      </c>
      <c r="H11" s="7"/>
      <c r="I11" s="7"/>
      <c r="J11" s="65">
        <v>1.6999999999999999E-3</v>
      </c>
      <c r="K11" s="64">
        <v>9471117</v>
      </c>
      <c r="L11" s="7"/>
      <c r="M11" s="64">
        <v>0</v>
      </c>
      <c r="N11" s="64">
        <v>11346.051887600001</v>
      </c>
      <c r="O11" s="7"/>
      <c r="P11" s="65">
        <v>1</v>
      </c>
      <c r="Q11" s="65">
        <v>0.3982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201</v>
      </c>
      <c r="B12" s="14"/>
      <c r="C12" s="14"/>
      <c r="G12" s="70">
        <v>4.33</v>
      </c>
      <c r="J12" s="69">
        <v>1.6999999999999999E-3</v>
      </c>
      <c r="K12" s="70">
        <v>9471117</v>
      </c>
      <c r="M12" s="70">
        <v>0</v>
      </c>
      <c r="N12" s="70">
        <v>11346.051887600001</v>
      </c>
      <c r="P12" s="69">
        <v>1</v>
      </c>
      <c r="Q12" s="69">
        <v>0.3982</v>
      </c>
    </row>
    <row r="13" spans="1:52">
      <c r="A13" s="68" t="s">
        <v>231</v>
      </c>
      <c r="B13" s="14"/>
      <c r="C13" s="14"/>
      <c r="G13" s="70">
        <v>2.68</v>
      </c>
      <c r="J13" s="69">
        <v>-6.3E-3</v>
      </c>
      <c r="K13" s="70">
        <v>3525824</v>
      </c>
      <c r="M13" s="70">
        <v>0</v>
      </c>
      <c r="N13" s="70">
        <v>4833.6502985999996</v>
      </c>
      <c r="P13" s="69">
        <v>0.42599999999999999</v>
      </c>
      <c r="Q13" s="69">
        <v>0.1696</v>
      </c>
    </row>
    <row r="14" spans="1:52">
      <c r="A14" s="68" t="s">
        <v>232</v>
      </c>
      <c r="B14" s="14"/>
      <c r="C14" s="14"/>
      <c r="G14" s="70">
        <v>2.68</v>
      </c>
      <c r="J14" s="69">
        <v>-6.3E-3</v>
      </c>
      <c r="K14" s="70">
        <v>3525824</v>
      </c>
      <c r="M14" s="70">
        <v>0</v>
      </c>
      <c r="N14" s="70">
        <v>4833.6502985999996</v>
      </c>
      <c r="P14" s="69">
        <v>0.42599999999999999</v>
      </c>
      <c r="Q14" s="69">
        <v>0.1696</v>
      </c>
    </row>
    <row r="15" spans="1:52">
      <c r="A15" t="s">
        <v>233</v>
      </c>
      <c r="B15" t="s">
        <v>234</v>
      </c>
      <c r="C15" t="s">
        <v>102</v>
      </c>
      <c r="D15" t="s">
        <v>235</v>
      </c>
      <c r="F15" t="s">
        <v>236</v>
      </c>
      <c r="G15" s="66">
        <v>1.98</v>
      </c>
      <c r="H15" t="s">
        <v>104</v>
      </c>
      <c r="I15" s="67">
        <v>0.04</v>
      </c>
      <c r="J15" s="67">
        <v>-8.3000000000000001E-3</v>
      </c>
      <c r="K15" s="66">
        <v>1491070</v>
      </c>
      <c r="L15" s="66">
        <v>150.86000000000001</v>
      </c>
      <c r="M15" s="66">
        <v>0</v>
      </c>
      <c r="N15" s="66">
        <v>2249.4282020000001</v>
      </c>
      <c r="O15" s="67">
        <v>1E-4</v>
      </c>
      <c r="P15" s="67">
        <v>0.1983</v>
      </c>
      <c r="Q15" s="67">
        <v>7.8899999999999998E-2</v>
      </c>
    </row>
    <row r="16" spans="1:52">
      <c r="A16" t="s">
        <v>237</v>
      </c>
      <c r="B16" t="s">
        <v>238</v>
      </c>
      <c r="C16" t="s">
        <v>102</v>
      </c>
      <c r="D16" t="s">
        <v>235</v>
      </c>
      <c r="F16" t="s">
        <v>239</v>
      </c>
      <c r="G16" s="66">
        <v>4.6100000000000003</v>
      </c>
      <c r="H16" t="s">
        <v>104</v>
      </c>
      <c r="I16" s="67">
        <v>0.04</v>
      </c>
      <c r="J16" s="67">
        <v>-5.4000000000000003E-3</v>
      </c>
      <c r="K16" s="66">
        <v>501298</v>
      </c>
      <c r="L16" s="66">
        <v>159.47999999999999</v>
      </c>
      <c r="M16" s="66">
        <v>0</v>
      </c>
      <c r="N16" s="66">
        <v>799.47005039999999</v>
      </c>
      <c r="O16" s="67">
        <v>0</v>
      </c>
      <c r="P16" s="67">
        <v>7.0499999999999993E-2</v>
      </c>
      <c r="Q16" s="67">
        <v>2.81E-2</v>
      </c>
    </row>
    <row r="17" spans="1:17">
      <c r="A17" t="s">
        <v>240</v>
      </c>
      <c r="B17" t="s">
        <v>241</v>
      </c>
      <c r="C17" t="s">
        <v>102</v>
      </c>
      <c r="D17" t="s">
        <v>235</v>
      </c>
      <c r="F17" t="s">
        <v>242</v>
      </c>
      <c r="G17" s="66">
        <v>3.11</v>
      </c>
      <c r="H17" t="s">
        <v>104</v>
      </c>
      <c r="I17" s="67">
        <v>2.75E-2</v>
      </c>
      <c r="J17" s="67">
        <v>-7.7999999999999996E-3</v>
      </c>
      <c r="K17" s="66">
        <v>619162</v>
      </c>
      <c r="L17" s="66">
        <v>119.68</v>
      </c>
      <c r="M17" s="66">
        <v>0</v>
      </c>
      <c r="N17" s="66">
        <v>741.01308159999996</v>
      </c>
      <c r="O17" s="67">
        <v>0</v>
      </c>
      <c r="P17" s="67">
        <v>6.5299999999999997E-2</v>
      </c>
      <c r="Q17" s="67">
        <v>2.5999999999999999E-2</v>
      </c>
    </row>
    <row r="18" spans="1:17">
      <c r="A18" t="s">
        <v>243</v>
      </c>
      <c r="B18" t="s">
        <v>244</v>
      </c>
      <c r="C18" t="s">
        <v>102</v>
      </c>
      <c r="D18" t="s">
        <v>235</v>
      </c>
      <c r="F18" t="s">
        <v>245</v>
      </c>
      <c r="G18" s="66">
        <v>4.0999999999999996</v>
      </c>
      <c r="H18" t="s">
        <v>104</v>
      </c>
      <c r="I18" s="67">
        <v>1.7500000000000002E-2</v>
      </c>
      <c r="J18" s="67">
        <v>-6.3E-3</v>
      </c>
      <c r="K18" s="66">
        <v>482410</v>
      </c>
      <c r="L18" s="66">
        <v>115.31</v>
      </c>
      <c r="M18" s="66">
        <v>0</v>
      </c>
      <c r="N18" s="66">
        <v>556.26697100000001</v>
      </c>
      <c r="O18" s="67">
        <v>0</v>
      </c>
      <c r="P18" s="67">
        <v>4.9000000000000002E-2</v>
      </c>
      <c r="Q18" s="67">
        <v>1.95E-2</v>
      </c>
    </row>
    <row r="19" spans="1:17">
      <c r="A19" t="s">
        <v>246</v>
      </c>
      <c r="B19" t="s">
        <v>247</v>
      </c>
      <c r="C19" t="s">
        <v>102</v>
      </c>
      <c r="D19" t="s">
        <v>235</v>
      </c>
      <c r="F19" t="s">
        <v>248</v>
      </c>
      <c r="G19" s="66">
        <v>0.34</v>
      </c>
      <c r="H19" t="s">
        <v>104</v>
      </c>
      <c r="I19" s="67">
        <v>0.03</v>
      </c>
      <c r="J19" s="67">
        <v>5.7000000000000002E-3</v>
      </c>
      <c r="K19" s="66">
        <v>350898</v>
      </c>
      <c r="L19" s="66">
        <v>114.99</v>
      </c>
      <c r="M19" s="66">
        <v>0</v>
      </c>
      <c r="N19" s="66">
        <v>403.4976102</v>
      </c>
      <c r="O19" s="67">
        <v>0</v>
      </c>
      <c r="P19" s="67">
        <v>3.56E-2</v>
      </c>
      <c r="Q19" s="67">
        <v>1.4200000000000001E-2</v>
      </c>
    </row>
    <row r="20" spans="1:17">
      <c r="A20" t="s">
        <v>249</v>
      </c>
      <c r="B20" t="s">
        <v>250</v>
      </c>
      <c r="C20" t="s">
        <v>102</v>
      </c>
      <c r="D20" t="s">
        <v>235</v>
      </c>
      <c r="F20" t="s">
        <v>251</v>
      </c>
      <c r="G20" s="66">
        <v>1.34</v>
      </c>
      <c r="H20" t="s">
        <v>104</v>
      </c>
      <c r="I20" s="67">
        <v>1E-3</v>
      </c>
      <c r="J20" s="67">
        <v>-7.7999999999999996E-3</v>
      </c>
      <c r="K20" s="66">
        <v>80986</v>
      </c>
      <c r="L20" s="66">
        <v>103.69</v>
      </c>
      <c r="M20" s="66">
        <v>0</v>
      </c>
      <c r="N20" s="66">
        <v>83.974383399999994</v>
      </c>
      <c r="O20" s="67">
        <v>0</v>
      </c>
      <c r="P20" s="67">
        <v>7.4000000000000003E-3</v>
      </c>
      <c r="Q20" s="67">
        <v>2.8999999999999998E-3</v>
      </c>
    </row>
    <row r="21" spans="1:17">
      <c r="A21" s="68" t="s">
        <v>252</v>
      </c>
      <c r="B21" s="14"/>
      <c r="C21" s="14"/>
      <c r="G21" s="70">
        <v>5.55</v>
      </c>
      <c r="J21" s="69">
        <v>7.7000000000000002E-3</v>
      </c>
      <c r="K21" s="70">
        <v>5945293</v>
      </c>
      <c r="M21" s="70">
        <v>0</v>
      </c>
      <c r="N21" s="70">
        <v>6512.4015890000001</v>
      </c>
      <c r="P21" s="69">
        <v>0.57399999999999995</v>
      </c>
      <c r="Q21" s="69">
        <v>0.2286</v>
      </c>
    </row>
    <row r="22" spans="1:17">
      <c r="A22" s="68" t="s">
        <v>253</v>
      </c>
      <c r="B22" s="14"/>
      <c r="C22" s="14"/>
      <c r="G22" s="70">
        <v>0.37</v>
      </c>
      <c r="J22" s="69">
        <v>2.8999999999999998E-3</v>
      </c>
      <c r="K22" s="70">
        <v>1104562</v>
      </c>
      <c r="M22" s="70">
        <v>0</v>
      </c>
      <c r="N22" s="70">
        <v>1103.3860701999999</v>
      </c>
      <c r="P22" s="69">
        <v>9.7199999999999995E-2</v>
      </c>
      <c r="Q22" s="69">
        <v>3.8699999999999998E-2</v>
      </c>
    </row>
    <row r="23" spans="1:17">
      <c r="A23" t="s">
        <v>254</v>
      </c>
      <c r="B23" t="s">
        <v>255</v>
      </c>
      <c r="C23" t="s">
        <v>102</v>
      </c>
      <c r="D23" t="s">
        <v>235</v>
      </c>
      <c r="F23" t="s">
        <v>256</v>
      </c>
      <c r="G23" s="66">
        <v>0.1</v>
      </c>
      <c r="H23" t="s">
        <v>104</v>
      </c>
      <c r="I23" s="67">
        <v>0</v>
      </c>
      <c r="J23" s="67">
        <v>2.8999999999999998E-3</v>
      </c>
      <c r="K23" s="66">
        <v>400761</v>
      </c>
      <c r="L23" s="66">
        <v>99.97</v>
      </c>
      <c r="M23" s="66">
        <v>0</v>
      </c>
      <c r="N23" s="66">
        <v>400.64077170000002</v>
      </c>
      <c r="O23" s="67">
        <v>0</v>
      </c>
      <c r="P23" s="67">
        <v>3.5299999999999998E-2</v>
      </c>
      <c r="Q23" s="67">
        <v>1.41E-2</v>
      </c>
    </row>
    <row r="24" spans="1:17">
      <c r="A24" t="s">
        <v>257</v>
      </c>
      <c r="B24" t="s">
        <v>258</v>
      </c>
      <c r="C24" t="s">
        <v>102</v>
      </c>
      <c r="D24" t="s">
        <v>235</v>
      </c>
      <c r="F24" t="s">
        <v>259</v>
      </c>
      <c r="G24" s="66">
        <v>0.53</v>
      </c>
      <c r="H24" t="s">
        <v>104</v>
      </c>
      <c r="I24" s="67">
        <v>0</v>
      </c>
      <c r="J24" s="67">
        <v>2.8999999999999998E-3</v>
      </c>
      <c r="K24" s="66">
        <v>703801</v>
      </c>
      <c r="L24" s="66">
        <v>99.85</v>
      </c>
      <c r="M24" s="66">
        <v>0</v>
      </c>
      <c r="N24" s="66">
        <v>702.74529849999999</v>
      </c>
      <c r="O24" s="67">
        <v>1E-4</v>
      </c>
      <c r="P24" s="67">
        <v>6.1899999999999997E-2</v>
      </c>
      <c r="Q24" s="67">
        <v>2.47E-2</v>
      </c>
    </row>
    <row r="25" spans="1:17">
      <c r="A25" s="68" t="s">
        <v>260</v>
      </c>
      <c r="B25" s="14"/>
      <c r="C25" s="14"/>
      <c r="G25" s="70">
        <v>6.44</v>
      </c>
      <c r="J25" s="69">
        <v>1.24E-2</v>
      </c>
      <c r="K25" s="70">
        <v>2937062</v>
      </c>
      <c r="M25" s="70">
        <v>0</v>
      </c>
      <c r="N25" s="70">
        <v>3517.3396335000002</v>
      </c>
      <c r="P25" s="69">
        <v>0.31</v>
      </c>
      <c r="Q25" s="69">
        <v>0.1234</v>
      </c>
    </row>
    <row r="26" spans="1:17">
      <c r="A26" t="s">
        <v>261</v>
      </c>
      <c r="B26" t="s">
        <v>262</v>
      </c>
      <c r="C26" t="s">
        <v>102</v>
      </c>
      <c r="D26" t="s">
        <v>235</v>
      </c>
      <c r="F26" t="s">
        <v>263</v>
      </c>
      <c r="G26" s="66">
        <v>7.24</v>
      </c>
      <c r="H26" t="s">
        <v>104</v>
      </c>
      <c r="I26" s="67">
        <v>0.02</v>
      </c>
      <c r="J26" s="67">
        <v>1.38E-2</v>
      </c>
      <c r="K26" s="66">
        <v>893242</v>
      </c>
      <c r="L26" s="66">
        <v>105.01</v>
      </c>
      <c r="M26" s="66">
        <v>0</v>
      </c>
      <c r="N26" s="66">
        <v>937.99342420000005</v>
      </c>
      <c r="O26" s="67">
        <v>1E-4</v>
      </c>
      <c r="P26" s="67">
        <v>8.2699999999999996E-2</v>
      </c>
      <c r="Q26" s="67">
        <v>3.2899999999999999E-2</v>
      </c>
    </row>
    <row r="27" spans="1:17">
      <c r="A27" t="s">
        <v>264</v>
      </c>
      <c r="B27" t="s">
        <v>265</v>
      </c>
      <c r="C27" t="s">
        <v>102</v>
      </c>
      <c r="D27" t="s">
        <v>235</v>
      </c>
      <c r="F27" t="s">
        <v>266</v>
      </c>
      <c r="G27" s="66">
        <v>8.35</v>
      </c>
      <c r="H27" t="s">
        <v>104</v>
      </c>
      <c r="I27" s="67">
        <v>2.2499999999999999E-2</v>
      </c>
      <c r="J27" s="67">
        <v>1.6E-2</v>
      </c>
      <c r="K27" s="66">
        <v>199358</v>
      </c>
      <c r="L27" s="66">
        <v>107.2</v>
      </c>
      <c r="M27" s="66">
        <v>0</v>
      </c>
      <c r="N27" s="66">
        <v>213.71177599999999</v>
      </c>
      <c r="O27" s="67">
        <v>0</v>
      </c>
      <c r="P27" s="67">
        <v>1.8800000000000001E-2</v>
      </c>
      <c r="Q27" s="67">
        <v>7.4999999999999997E-3</v>
      </c>
    </row>
    <row r="28" spans="1:17">
      <c r="A28" t="s">
        <v>267</v>
      </c>
      <c r="B28" t="s">
        <v>268</v>
      </c>
      <c r="C28" t="s">
        <v>102</v>
      </c>
      <c r="D28" t="s">
        <v>235</v>
      </c>
      <c r="F28" t="s">
        <v>269</v>
      </c>
      <c r="G28" s="66">
        <v>2.4500000000000002</v>
      </c>
      <c r="H28" t="s">
        <v>104</v>
      </c>
      <c r="I28" s="67">
        <v>5.5E-2</v>
      </c>
      <c r="J28" s="67">
        <v>5.1000000000000004E-3</v>
      </c>
      <c r="K28" s="66">
        <v>640600</v>
      </c>
      <c r="L28" s="66">
        <v>115.06</v>
      </c>
      <c r="M28" s="66">
        <v>0</v>
      </c>
      <c r="N28" s="66">
        <v>737.07435999999996</v>
      </c>
      <c r="O28" s="67">
        <v>0</v>
      </c>
      <c r="P28" s="67">
        <v>6.5000000000000002E-2</v>
      </c>
      <c r="Q28" s="67">
        <v>2.5899999999999999E-2</v>
      </c>
    </row>
    <row r="29" spans="1:17">
      <c r="A29" t="s">
        <v>270</v>
      </c>
      <c r="B29" t="s">
        <v>271</v>
      </c>
      <c r="C29" t="s">
        <v>102</v>
      </c>
      <c r="D29" t="s">
        <v>235</v>
      </c>
      <c r="F29" t="s">
        <v>272</v>
      </c>
      <c r="G29" s="66">
        <v>3.53</v>
      </c>
      <c r="H29" t="s">
        <v>104</v>
      </c>
      <c r="I29" s="67">
        <v>4.2500000000000003E-2</v>
      </c>
      <c r="J29" s="67">
        <v>7.0000000000000001E-3</v>
      </c>
      <c r="K29" s="66">
        <v>301439</v>
      </c>
      <c r="L29" s="66">
        <v>114.16</v>
      </c>
      <c r="M29" s="66">
        <v>0</v>
      </c>
      <c r="N29" s="66">
        <v>344.1227624</v>
      </c>
      <c r="O29" s="67">
        <v>0</v>
      </c>
      <c r="P29" s="67">
        <v>3.0300000000000001E-2</v>
      </c>
      <c r="Q29" s="67">
        <v>1.21E-2</v>
      </c>
    </row>
    <row r="30" spans="1:17">
      <c r="A30" t="s">
        <v>273</v>
      </c>
      <c r="B30" t="s">
        <v>274</v>
      </c>
      <c r="C30" t="s">
        <v>102</v>
      </c>
      <c r="D30" t="s">
        <v>235</v>
      </c>
      <c r="F30" t="s">
        <v>259</v>
      </c>
      <c r="G30" s="66">
        <v>6.11</v>
      </c>
      <c r="H30" t="s">
        <v>104</v>
      </c>
      <c r="I30" s="67">
        <v>6.25E-2</v>
      </c>
      <c r="J30" s="67">
        <v>1.2699999999999999E-2</v>
      </c>
      <c r="K30" s="66">
        <v>664803</v>
      </c>
      <c r="L30" s="66">
        <v>138.83000000000001</v>
      </c>
      <c r="M30" s="66">
        <v>0</v>
      </c>
      <c r="N30" s="66">
        <v>922.94600490000005</v>
      </c>
      <c r="O30" s="67">
        <v>0</v>
      </c>
      <c r="P30" s="67">
        <v>8.1299999999999997E-2</v>
      </c>
      <c r="Q30" s="67">
        <v>3.2399999999999998E-2</v>
      </c>
    </row>
    <row r="31" spans="1:17">
      <c r="A31" t="s">
        <v>275</v>
      </c>
      <c r="B31" t="s">
        <v>276</v>
      </c>
      <c r="C31" t="s">
        <v>102</v>
      </c>
      <c r="D31" t="s">
        <v>235</v>
      </c>
      <c r="F31" t="s">
        <v>277</v>
      </c>
      <c r="G31" s="66">
        <v>14.99</v>
      </c>
      <c r="H31" t="s">
        <v>104</v>
      </c>
      <c r="I31" s="67">
        <v>5.5E-2</v>
      </c>
      <c r="J31" s="67">
        <v>2.5600000000000001E-2</v>
      </c>
      <c r="K31" s="66">
        <v>237620</v>
      </c>
      <c r="L31" s="66">
        <v>152.13</v>
      </c>
      <c r="M31" s="66">
        <v>0</v>
      </c>
      <c r="N31" s="66">
        <v>361.49130600000001</v>
      </c>
      <c r="O31" s="67">
        <v>0</v>
      </c>
      <c r="P31" s="67">
        <v>3.1899999999999998E-2</v>
      </c>
      <c r="Q31" s="67">
        <v>1.2699999999999999E-2</v>
      </c>
    </row>
    <row r="32" spans="1:17">
      <c r="A32" s="68" t="s">
        <v>278</v>
      </c>
      <c r="B32" s="14"/>
      <c r="C32" s="14"/>
      <c r="G32" s="70">
        <v>6.9</v>
      </c>
      <c r="J32" s="69">
        <v>1.9E-3</v>
      </c>
      <c r="K32" s="70">
        <v>1903669</v>
      </c>
      <c r="M32" s="70">
        <v>0</v>
      </c>
      <c r="N32" s="70">
        <v>1891.6758852999999</v>
      </c>
      <c r="P32" s="69">
        <v>0.16669999999999999</v>
      </c>
      <c r="Q32" s="69">
        <v>6.6400000000000001E-2</v>
      </c>
    </row>
    <row r="33" spans="1:17">
      <c r="A33" t="s">
        <v>279</v>
      </c>
      <c r="B33" t="s">
        <v>280</v>
      </c>
      <c r="C33" t="s">
        <v>102</v>
      </c>
      <c r="D33" t="s">
        <v>235</v>
      </c>
      <c r="F33" t="s">
        <v>281</v>
      </c>
      <c r="G33" s="66">
        <v>6.9</v>
      </c>
      <c r="H33" t="s">
        <v>104</v>
      </c>
      <c r="I33" s="67">
        <v>1E-3</v>
      </c>
      <c r="J33" s="67">
        <v>1.9E-3</v>
      </c>
      <c r="K33" s="66">
        <v>1903669</v>
      </c>
      <c r="L33" s="66">
        <v>99.37</v>
      </c>
      <c r="M33" s="66">
        <v>0</v>
      </c>
      <c r="N33" s="66">
        <v>1891.6758852999999</v>
      </c>
      <c r="O33" s="67">
        <v>2.0000000000000001E-4</v>
      </c>
      <c r="P33" s="67">
        <v>0.16669999999999999</v>
      </c>
      <c r="Q33" s="67">
        <v>6.6400000000000001E-2</v>
      </c>
    </row>
    <row r="34" spans="1:17">
      <c r="A34" s="68" t="s">
        <v>282</v>
      </c>
      <c r="B34" s="14"/>
      <c r="C34" s="14"/>
      <c r="G34" s="70">
        <v>0</v>
      </c>
      <c r="J34" s="69">
        <v>0</v>
      </c>
      <c r="K34" s="70">
        <v>0</v>
      </c>
      <c r="M34" s="70">
        <v>0</v>
      </c>
      <c r="N34" s="70">
        <v>0</v>
      </c>
      <c r="P34" s="69">
        <v>0</v>
      </c>
      <c r="Q34" s="69">
        <v>0</v>
      </c>
    </row>
    <row r="35" spans="1:17">
      <c r="A35" t="s">
        <v>223</v>
      </c>
      <c r="B35" t="s">
        <v>223</v>
      </c>
      <c r="C35" s="14"/>
      <c r="D35" t="s">
        <v>223</v>
      </c>
      <c r="G35" s="66">
        <v>0</v>
      </c>
      <c r="H35" t="s">
        <v>223</v>
      </c>
      <c r="I35" s="67">
        <v>0</v>
      </c>
      <c r="J35" s="67">
        <v>0</v>
      </c>
      <c r="K35" s="66">
        <v>0</v>
      </c>
      <c r="L35" s="66">
        <v>0</v>
      </c>
      <c r="N35" s="66">
        <v>0</v>
      </c>
      <c r="O35" s="67">
        <v>0</v>
      </c>
      <c r="P35" s="67">
        <v>0</v>
      </c>
      <c r="Q35" s="67">
        <v>0</v>
      </c>
    </row>
    <row r="36" spans="1:17">
      <c r="A36" s="68" t="s">
        <v>228</v>
      </c>
      <c r="B36" s="14"/>
      <c r="C36" s="14"/>
      <c r="G36" s="70">
        <v>0</v>
      </c>
      <c r="J36" s="69">
        <v>0</v>
      </c>
      <c r="K36" s="70">
        <v>0</v>
      </c>
      <c r="M36" s="70">
        <v>0</v>
      </c>
      <c r="N36" s="70">
        <v>0</v>
      </c>
      <c r="P36" s="69">
        <v>0</v>
      </c>
      <c r="Q36" s="69">
        <v>0</v>
      </c>
    </row>
    <row r="37" spans="1:17">
      <c r="A37" s="68" t="s">
        <v>283</v>
      </c>
      <c r="B37" s="14"/>
      <c r="C37" s="14"/>
      <c r="G37" s="70">
        <v>0</v>
      </c>
      <c r="J37" s="69">
        <v>0</v>
      </c>
      <c r="K37" s="70">
        <v>0</v>
      </c>
      <c r="M37" s="70">
        <v>0</v>
      </c>
      <c r="N37" s="70">
        <v>0</v>
      </c>
      <c r="P37" s="69">
        <v>0</v>
      </c>
      <c r="Q37" s="69">
        <v>0</v>
      </c>
    </row>
    <row r="38" spans="1:17">
      <c r="A38" t="s">
        <v>223</v>
      </c>
      <c r="B38" t="s">
        <v>223</v>
      </c>
      <c r="C38" s="14"/>
      <c r="D38" t="s">
        <v>223</v>
      </c>
      <c r="G38" s="66">
        <v>0</v>
      </c>
      <c r="H38" t="s">
        <v>223</v>
      </c>
      <c r="I38" s="67">
        <v>0</v>
      </c>
      <c r="J38" s="67">
        <v>0</v>
      </c>
      <c r="K38" s="66">
        <v>0</v>
      </c>
      <c r="L38" s="66">
        <v>0</v>
      </c>
      <c r="N38" s="66">
        <v>0</v>
      </c>
      <c r="O38" s="67">
        <v>0</v>
      </c>
      <c r="P38" s="67">
        <v>0</v>
      </c>
      <c r="Q38" s="67">
        <v>0</v>
      </c>
    </row>
    <row r="39" spans="1:17">
      <c r="A39" s="68" t="s">
        <v>284</v>
      </c>
      <c r="B39" s="14"/>
      <c r="C39" s="14"/>
      <c r="G39" s="70">
        <v>0</v>
      </c>
      <c r="J39" s="69">
        <v>0</v>
      </c>
      <c r="K39" s="70">
        <v>0</v>
      </c>
      <c r="M39" s="70">
        <v>0</v>
      </c>
      <c r="N39" s="70">
        <v>0</v>
      </c>
      <c r="P39" s="69">
        <v>0</v>
      </c>
      <c r="Q39" s="69">
        <v>0</v>
      </c>
    </row>
    <row r="40" spans="1:17">
      <c r="A40" t="s">
        <v>223</v>
      </c>
      <c r="B40" t="s">
        <v>223</v>
      </c>
      <c r="C40" s="14"/>
      <c r="D40" t="s">
        <v>223</v>
      </c>
      <c r="G40" s="66">
        <v>0</v>
      </c>
      <c r="H40" t="s">
        <v>223</v>
      </c>
      <c r="I40" s="67">
        <v>0</v>
      </c>
      <c r="J40" s="67">
        <v>0</v>
      </c>
      <c r="K40" s="66">
        <v>0</v>
      </c>
      <c r="L40" s="66">
        <v>0</v>
      </c>
      <c r="N40" s="66">
        <v>0</v>
      </c>
      <c r="O40" s="67">
        <v>0</v>
      </c>
      <c r="P40" s="67">
        <v>0</v>
      </c>
      <c r="Q40" s="67">
        <v>0</v>
      </c>
    </row>
    <row r="41" spans="1:17">
      <c r="A41" s="85" t="s">
        <v>285</v>
      </c>
      <c r="B41" s="14"/>
      <c r="C41" s="14"/>
    </row>
    <row r="42" spans="1:17">
      <c r="A42" s="85" t="s">
        <v>286</v>
      </c>
      <c r="B42" s="14"/>
      <c r="C42" s="14"/>
    </row>
    <row r="43" spans="1:17">
      <c r="A43" s="85" t="s">
        <v>287</v>
      </c>
      <c r="B43" s="14"/>
      <c r="C43" s="14"/>
    </row>
    <row r="44" spans="1:17">
      <c r="A44" s="85" t="s">
        <v>288</v>
      </c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P1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3" t="s">
        <v>197</v>
      </c>
      <c r="B5" t="s">
        <v>198</v>
      </c>
    </row>
    <row r="6" spans="1:22" ht="26.25" customHeight="1">
      <c r="A6" s="99" t="s">
        <v>181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201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894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223</v>
      </c>
      <c r="B13" t="s">
        <v>223</v>
      </c>
      <c r="C13" t="s">
        <v>223</v>
      </c>
      <c r="D13" t="s">
        <v>223</v>
      </c>
      <c r="E13" s="13"/>
      <c r="F13" s="13"/>
      <c r="G13" s="66">
        <v>0</v>
      </c>
      <c r="H13" t="s">
        <v>223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895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223</v>
      </c>
      <c r="B15" t="s">
        <v>223</v>
      </c>
      <c r="C15" t="s">
        <v>223</v>
      </c>
      <c r="D15" t="s">
        <v>223</v>
      </c>
      <c r="E15" s="13"/>
      <c r="F15" s="13"/>
      <c r="G15" s="66">
        <v>0</v>
      </c>
      <c r="H15" t="s">
        <v>223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290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223</v>
      </c>
      <c r="B17" t="s">
        <v>223</v>
      </c>
      <c r="C17" t="s">
        <v>223</v>
      </c>
      <c r="D17" t="s">
        <v>223</v>
      </c>
      <c r="E17" s="13"/>
      <c r="F17" s="13"/>
      <c r="G17" s="66">
        <v>0</v>
      </c>
      <c r="H17" t="s">
        <v>223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494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223</v>
      </c>
      <c r="B19" t="s">
        <v>223</v>
      </c>
      <c r="C19" t="s">
        <v>223</v>
      </c>
      <c r="D19" t="s">
        <v>223</v>
      </c>
      <c r="E19" s="13"/>
      <c r="F19" s="13"/>
      <c r="G19" s="66">
        <v>0</v>
      </c>
      <c r="H19" t="s">
        <v>223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228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291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223</v>
      </c>
      <c r="B22" t="s">
        <v>223</v>
      </c>
      <c r="C22" t="s">
        <v>223</v>
      </c>
      <c r="D22" t="s">
        <v>223</v>
      </c>
      <c r="G22" s="66">
        <v>0</v>
      </c>
      <c r="H22" t="s">
        <v>223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292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223</v>
      </c>
      <c r="B24" t="s">
        <v>223</v>
      </c>
      <c r="C24" t="s">
        <v>223</v>
      </c>
      <c r="D24" t="s">
        <v>223</v>
      </c>
      <c r="G24" s="66">
        <v>0</v>
      </c>
      <c r="H24" t="s">
        <v>223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5" t="s">
        <v>230</v>
      </c>
      <c r="C25" s="14"/>
    </row>
    <row r="26" spans="1:22">
      <c r="A26" s="85" t="s">
        <v>285</v>
      </c>
      <c r="C26" s="14"/>
    </row>
    <row r="27" spans="1:22">
      <c r="A27" s="85" t="s">
        <v>286</v>
      </c>
      <c r="C27" s="14"/>
    </row>
    <row r="28" spans="1:22">
      <c r="A28" s="85" t="s">
        <v>287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U1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3" t="s">
        <v>197</v>
      </c>
      <c r="B5" t="s">
        <v>198</v>
      </c>
    </row>
    <row r="6" spans="1:67" ht="26.25" customHeight="1">
      <c r="A6" s="86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O6" s="16"/>
    </row>
    <row r="7" spans="1:67" ht="26.25" customHeight="1">
      <c r="A7" s="86" t="s">
        <v>82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J7" s="16"/>
      <c r="BO7" s="16"/>
    </row>
    <row r="8" spans="1:67" s="16" customFormat="1" ht="20.25">
      <c r="A8" s="97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93" t="s">
        <v>194</v>
      </c>
      <c r="Q8" s="43" t="s">
        <v>56</v>
      </c>
      <c r="R8" s="43" t="s">
        <v>73</v>
      </c>
      <c r="S8" s="43" t="s">
        <v>57</v>
      </c>
      <c r="T8" s="98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201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289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223</v>
      </c>
      <c r="B14" t="s">
        <v>223</v>
      </c>
      <c r="C14" s="14"/>
      <c r="D14" s="14"/>
      <c r="E14" s="14"/>
      <c r="F14" t="s">
        <v>223</v>
      </c>
      <c r="G14" t="s">
        <v>223</v>
      </c>
      <c r="J14" s="66">
        <v>0</v>
      </c>
      <c r="K14" t="s">
        <v>223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252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223</v>
      </c>
      <c r="B16" t="s">
        <v>223</v>
      </c>
      <c r="C16" s="14"/>
      <c r="D16" s="14"/>
      <c r="E16" s="14"/>
      <c r="F16" t="s">
        <v>223</v>
      </c>
      <c r="G16" t="s">
        <v>223</v>
      </c>
      <c r="J16" s="66">
        <v>0</v>
      </c>
      <c r="K16" t="s">
        <v>223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290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223</v>
      </c>
      <c r="B18" t="s">
        <v>223</v>
      </c>
      <c r="C18" s="14"/>
      <c r="D18" s="14"/>
      <c r="E18" s="14"/>
      <c r="F18" t="s">
        <v>223</v>
      </c>
      <c r="G18" t="s">
        <v>223</v>
      </c>
      <c r="J18" s="66">
        <v>0</v>
      </c>
      <c r="K18" t="s">
        <v>223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228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291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223</v>
      </c>
      <c r="B21" t="s">
        <v>223</v>
      </c>
      <c r="C21" s="14"/>
      <c r="D21" s="14"/>
      <c r="E21" s="14"/>
      <c r="F21" t="s">
        <v>223</v>
      </c>
      <c r="G21" t="s">
        <v>223</v>
      </c>
      <c r="J21" s="66">
        <v>0</v>
      </c>
      <c r="K21" t="s">
        <v>223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292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223</v>
      </c>
      <c r="B23" t="s">
        <v>223</v>
      </c>
      <c r="C23" s="14"/>
      <c r="D23" s="14"/>
      <c r="E23" s="14"/>
      <c r="F23" t="s">
        <v>223</v>
      </c>
      <c r="G23" t="s">
        <v>223</v>
      </c>
      <c r="J23" s="66">
        <v>0</v>
      </c>
      <c r="K23" t="s">
        <v>223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5" t="s">
        <v>230</v>
      </c>
      <c r="B24" s="14"/>
      <c r="C24" s="14"/>
      <c r="D24" s="14"/>
      <c r="E24" s="14"/>
      <c r="F24" s="14"/>
    </row>
    <row r="25" spans="1:20">
      <c r="A25" s="85" t="s">
        <v>285</v>
      </c>
      <c r="B25" s="14"/>
      <c r="C25" s="14"/>
      <c r="D25" s="14"/>
      <c r="E25" s="14"/>
      <c r="F25" s="14"/>
    </row>
    <row r="26" spans="1:20">
      <c r="A26" s="85" t="s">
        <v>286</v>
      </c>
      <c r="B26" s="14"/>
      <c r="C26" s="14"/>
      <c r="D26" s="14"/>
      <c r="E26" s="14"/>
      <c r="F26" s="14"/>
    </row>
    <row r="27" spans="1:20">
      <c r="A27" s="85" t="s">
        <v>287</v>
      </c>
      <c r="B27" s="14"/>
      <c r="C27" s="14"/>
      <c r="D27" s="14"/>
      <c r="E27" s="14"/>
      <c r="F27" s="14"/>
    </row>
    <row r="28" spans="1:20">
      <c r="A28" s="85" t="s">
        <v>288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72" workbookViewId="0">
      <selection activeCell="U7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3" t="s">
        <v>197</v>
      </c>
      <c r="B5" t="s">
        <v>198</v>
      </c>
    </row>
    <row r="6" spans="1:65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</row>
    <row r="7" spans="1:65" ht="26.25" customHeight="1">
      <c r="A7" s="99" t="s">
        <v>89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93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3.97</v>
      </c>
      <c r="K11" s="7"/>
      <c r="L11" s="7"/>
      <c r="M11" s="65">
        <v>6.0000000000000001E-3</v>
      </c>
      <c r="N11" s="64">
        <v>3522973.72</v>
      </c>
      <c r="O11" s="28"/>
      <c r="P11" s="64">
        <v>3.15564</v>
      </c>
      <c r="Q11" s="64">
        <v>4246.5952706608005</v>
      </c>
      <c r="R11" s="7"/>
      <c r="S11" s="65">
        <v>1</v>
      </c>
      <c r="T11" s="65">
        <v>0.14899999999999999</v>
      </c>
      <c r="U11" s="30"/>
      <c r="BH11" s="14"/>
      <c r="BI11" s="16"/>
      <c r="BJ11" s="14"/>
      <c r="BM11" s="14"/>
    </row>
    <row r="12" spans="1:65">
      <c r="A12" s="68" t="s">
        <v>201</v>
      </c>
      <c r="B12" s="14"/>
      <c r="C12" s="14"/>
      <c r="D12" s="14"/>
      <c r="E12" s="14"/>
      <c r="J12" s="70">
        <v>3.91</v>
      </c>
      <c r="M12" s="69">
        <v>2.0000000000000001E-4</v>
      </c>
      <c r="N12" s="70">
        <v>3388973.72</v>
      </c>
      <c r="P12" s="70">
        <v>3.15564</v>
      </c>
      <c r="Q12" s="70">
        <v>3740.982182145</v>
      </c>
      <c r="S12" s="69">
        <v>0.88090000000000002</v>
      </c>
      <c r="T12" s="69">
        <v>0.1313</v>
      </c>
    </row>
    <row r="13" spans="1:65">
      <c r="A13" s="68" t="s">
        <v>289</v>
      </c>
      <c r="B13" s="14"/>
      <c r="C13" s="14"/>
      <c r="D13" s="14"/>
      <c r="E13" s="14"/>
      <c r="J13" s="70">
        <v>4.3499999999999996</v>
      </c>
      <c r="M13" s="69">
        <v>-5.2900000000000003E-2</v>
      </c>
      <c r="N13" s="70">
        <v>1223037.78</v>
      </c>
      <c r="P13" s="70">
        <v>2.00434</v>
      </c>
      <c r="Q13" s="70">
        <v>1551.0395937379999</v>
      </c>
      <c r="S13" s="69">
        <v>0.36520000000000002</v>
      </c>
      <c r="T13" s="69">
        <v>5.4399999999999997E-2</v>
      </c>
    </row>
    <row r="14" spans="1:65">
      <c r="A14" t="s">
        <v>293</v>
      </c>
      <c r="B14" t="s">
        <v>294</v>
      </c>
      <c r="C14" t="s">
        <v>102</v>
      </c>
      <c r="D14" t="s">
        <v>125</v>
      </c>
      <c r="E14" t="s">
        <v>295</v>
      </c>
      <c r="F14" t="s">
        <v>296</v>
      </c>
      <c r="G14" t="s">
        <v>297</v>
      </c>
      <c r="H14" t="s">
        <v>152</v>
      </c>
      <c r="I14" t="s">
        <v>298</v>
      </c>
      <c r="J14" s="66">
        <v>6</v>
      </c>
      <c r="K14" t="s">
        <v>104</v>
      </c>
      <c r="L14" s="67">
        <v>8.3000000000000001E-3</v>
      </c>
      <c r="M14" s="67">
        <v>2.2000000000000001E-3</v>
      </c>
      <c r="N14" s="66">
        <v>29951</v>
      </c>
      <c r="O14" s="66">
        <v>106.2</v>
      </c>
      <c r="P14" s="66">
        <v>0</v>
      </c>
      <c r="Q14" s="66">
        <v>31.807962</v>
      </c>
      <c r="R14" s="67">
        <v>0</v>
      </c>
      <c r="S14" s="67">
        <v>7.4999999999999997E-3</v>
      </c>
      <c r="T14" s="67">
        <v>1.1000000000000001E-3</v>
      </c>
    </row>
    <row r="15" spans="1:65">
      <c r="A15" t="s">
        <v>299</v>
      </c>
      <c r="B15" t="s">
        <v>300</v>
      </c>
      <c r="C15" t="s">
        <v>102</v>
      </c>
      <c r="D15" t="s">
        <v>125</v>
      </c>
      <c r="E15" t="s">
        <v>301</v>
      </c>
      <c r="F15" t="s">
        <v>296</v>
      </c>
      <c r="G15" t="s">
        <v>302</v>
      </c>
      <c r="H15" t="s">
        <v>207</v>
      </c>
      <c r="I15" t="s">
        <v>303</v>
      </c>
      <c r="J15" s="66">
        <v>6.7</v>
      </c>
      <c r="K15" t="s">
        <v>104</v>
      </c>
      <c r="L15" s="67">
        <v>1.77E-2</v>
      </c>
      <c r="M15" s="67">
        <v>8.9999999999999993E-3</v>
      </c>
      <c r="N15" s="66">
        <v>46855</v>
      </c>
      <c r="O15" s="66">
        <v>107.5</v>
      </c>
      <c r="P15" s="66">
        <v>0</v>
      </c>
      <c r="Q15" s="66">
        <v>50.369124999999997</v>
      </c>
      <c r="R15" s="67">
        <v>0</v>
      </c>
      <c r="S15" s="67">
        <v>1.1900000000000001E-2</v>
      </c>
      <c r="T15" s="67">
        <v>1.8E-3</v>
      </c>
    </row>
    <row r="16" spans="1:65">
      <c r="A16" t="s">
        <v>304</v>
      </c>
      <c r="B16" t="s">
        <v>305</v>
      </c>
      <c r="C16" t="s">
        <v>102</v>
      </c>
      <c r="D16" t="s">
        <v>125</v>
      </c>
      <c r="E16" t="s">
        <v>306</v>
      </c>
      <c r="F16" t="s">
        <v>307</v>
      </c>
      <c r="G16" t="s">
        <v>302</v>
      </c>
      <c r="H16" t="s">
        <v>207</v>
      </c>
      <c r="I16" t="s">
        <v>308</v>
      </c>
      <c r="J16" s="66">
        <v>1.24</v>
      </c>
      <c r="K16" t="s">
        <v>104</v>
      </c>
      <c r="L16" s="67">
        <v>4.1000000000000002E-2</v>
      </c>
      <c r="M16" s="67">
        <v>1.5E-3</v>
      </c>
      <c r="N16" s="66">
        <v>30220.400000000001</v>
      </c>
      <c r="O16" s="66">
        <v>130.49</v>
      </c>
      <c r="P16" s="66">
        <v>0</v>
      </c>
      <c r="Q16" s="66">
        <v>39.43459996</v>
      </c>
      <c r="R16" s="67">
        <v>0</v>
      </c>
      <c r="S16" s="67">
        <v>9.2999999999999992E-3</v>
      </c>
      <c r="T16" s="67">
        <v>1.4E-3</v>
      </c>
    </row>
    <row r="17" spans="1:20">
      <c r="A17" t="s">
        <v>309</v>
      </c>
      <c r="B17" t="s">
        <v>310</v>
      </c>
      <c r="C17" t="s">
        <v>102</v>
      </c>
      <c r="D17" t="s">
        <v>125</v>
      </c>
      <c r="E17" t="s">
        <v>311</v>
      </c>
      <c r="F17" t="s">
        <v>312</v>
      </c>
      <c r="G17" t="s">
        <v>313</v>
      </c>
      <c r="H17" t="s">
        <v>152</v>
      </c>
      <c r="I17" t="s">
        <v>314</v>
      </c>
      <c r="J17" s="66">
        <v>5.48</v>
      </c>
      <c r="K17" t="s">
        <v>104</v>
      </c>
      <c r="L17" s="67">
        <v>4.4999999999999998E-2</v>
      </c>
      <c r="M17" s="67">
        <v>6.0000000000000001E-3</v>
      </c>
      <c r="N17" s="66">
        <v>77071</v>
      </c>
      <c r="O17" s="66">
        <v>128.71</v>
      </c>
      <c r="P17" s="66">
        <v>0</v>
      </c>
      <c r="Q17" s="66">
        <v>99.198084100000003</v>
      </c>
      <c r="R17" s="67">
        <v>0</v>
      </c>
      <c r="S17" s="67">
        <v>2.3400000000000001E-2</v>
      </c>
      <c r="T17" s="67">
        <v>3.5000000000000001E-3</v>
      </c>
    </row>
    <row r="18" spans="1:20">
      <c r="A18" t="s">
        <v>315</v>
      </c>
      <c r="B18" t="s">
        <v>316</v>
      </c>
      <c r="C18" t="s">
        <v>102</v>
      </c>
      <c r="D18" t="s">
        <v>125</v>
      </c>
      <c r="E18" t="s">
        <v>317</v>
      </c>
      <c r="F18" t="s">
        <v>307</v>
      </c>
      <c r="G18" t="s">
        <v>318</v>
      </c>
      <c r="H18" t="s">
        <v>207</v>
      </c>
      <c r="I18" t="s">
        <v>314</v>
      </c>
      <c r="J18" s="66">
        <v>1.0900000000000001</v>
      </c>
      <c r="K18" t="s">
        <v>104</v>
      </c>
      <c r="L18" s="67">
        <v>0.05</v>
      </c>
      <c r="M18" s="67">
        <v>-6.9999999999999999E-4</v>
      </c>
      <c r="N18" s="66">
        <v>81537</v>
      </c>
      <c r="O18" s="66">
        <v>118.94</v>
      </c>
      <c r="P18" s="66">
        <v>0</v>
      </c>
      <c r="Q18" s="66">
        <v>96.980107799999999</v>
      </c>
      <c r="R18" s="67">
        <v>1E-4</v>
      </c>
      <c r="S18" s="67">
        <v>2.2800000000000001E-2</v>
      </c>
      <c r="T18" s="67">
        <v>3.3999999999999998E-3</v>
      </c>
    </row>
    <row r="19" spans="1:20">
      <c r="A19" t="s">
        <v>319</v>
      </c>
      <c r="B19" t="s">
        <v>320</v>
      </c>
      <c r="C19" t="s">
        <v>102</v>
      </c>
      <c r="D19" t="s">
        <v>125</v>
      </c>
      <c r="E19" t="s">
        <v>321</v>
      </c>
      <c r="F19" t="s">
        <v>296</v>
      </c>
      <c r="G19" t="s">
        <v>318</v>
      </c>
      <c r="H19" t="s">
        <v>207</v>
      </c>
      <c r="I19" t="s">
        <v>322</v>
      </c>
      <c r="J19" s="66">
        <v>3.43</v>
      </c>
      <c r="K19" t="s">
        <v>104</v>
      </c>
      <c r="L19" s="67">
        <v>0.04</v>
      </c>
      <c r="M19" s="67">
        <v>-2.9999999999999997E-4</v>
      </c>
      <c r="N19" s="66">
        <v>140303.76</v>
      </c>
      <c r="O19" s="66">
        <v>117.25</v>
      </c>
      <c r="P19" s="66">
        <v>0</v>
      </c>
      <c r="Q19" s="66">
        <v>164.50615859999999</v>
      </c>
      <c r="R19" s="67">
        <v>2.0000000000000001E-4</v>
      </c>
      <c r="S19" s="67">
        <v>3.8699999999999998E-2</v>
      </c>
      <c r="T19" s="67">
        <v>5.7999999999999996E-3</v>
      </c>
    </row>
    <row r="20" spans="1:20">
      <c r="A20" t="s">
        <v>323</v>
      </c>
      <c r="B20" t="s">
        <v>324</v>
      </c>
      <c r="C20" t="s">
        <v>102</v>
      </c>
      <c r="D20" t="s">
        <v>125</v>
      </c>
      <c r="E20" t="s">
        <v>325</v>
      </c>
      <c r="F20" t="s">
        <v>326</v>
      </c>
      <c r="G20" t="s">
        <v>318</v>
      </c>
      <c r="H20" t="s">
        <v>207</v>
      </c>
      <c r="I20" t="s">
        <v>322</v>
      </c>
      <c r="J20" s="66">
        <v>4.84</v>
      </c>
      <c r="K20" t="s">
        <v>104</v>
      </c>
      <c r="L20" s="67">
        <v>4.2999999999999997E-2</v>
      </c>
      <c r="M20" s="67">
        <v>5.8999999999999999E-3</v>
      </c>
      <c r="N20" s="66">
        <v>124203</v>
      </c>
      <c r="O20" s="66">
        <v>124.07</v>
      </c>
      <c r="P20" s="66">
        <v>0</v>
      </c>
      <c r="Q20" s="66">
        <v>154.09866210000001</v>
      </c>
      <c r="R20" s="67">
        <v>1E-4</v>
      </c>
      <c r="S20" s="67">
        <v>3.6299999999999999E-2</v>
      </c>
      <c r="T20" s="67">
        <v>5.4000000000000003E-3</v>
      </c>
    </row>
    <row r="21" spans="1:20">
      <c r="A21" t="s">
        <v>327</v>
      </c>
      <c r="B21" t="s">
        <v>328</v>
      </c>
      <c r="C21" t="s">
        <v>102</v>
      </c>
      <c r="D21" t="s">
        <v>125</v>
      </c>
      <c r="E21" t="s">
        <v>329</v>
      </c>
      <c r="F21" t="s">
        <v>330</v>
      </c>
      <c r="G21" t="s">
        <v>331</v>
      </c>
      <c r="H21" t="s">
        <v>207</v>
      </c>
      <c r="I21" t="s">
        <v>314</v>
      </c>
      <c r="J21" s="66">
        <v>7.88</v>
      </c>
      <c r="K21" t="s">
        <v>104</v>
      </c>
      <c r="L21" s="67">
        <v>5.1499999999999997E-2</v>
      </c>
      <c r="M21" s="67">
        <v>2.01E-2</v>
      </c>
      <c r="N21" s="66">
        <v>58533</v>
      </c>
      <c r="O21" s="66">
        <v>155.02000000000001</v>
      </c>
      <c r="P21" s="66">
        <v>0</v>
      </c>
      <c r="Q21" s="66">
        <v>90.737856600000001</v>
      </c>
      <c r="R21" s="67">
        <v>0</v>
      </c>
      <c r="S21" s="67">
        <v>2.1399999999999999E-2</v>
      </c>
      <c r="T21" s="67">
        <v>3.2000000000000002E-3</v>
      </c>
    </row>
    <row r="22" spans="1:20">
      <c r="A22" t="s">
        <v>332</v>
      </c>
      <c r="B22" t="s">
        <v>333</v>
      </c>
      <c r="C22" t="s">
        <v>102</v>
      </c>
      <c r="D22" t="s">
        <v>125</v>
      </c>
      <c r="E22" t="s">
        <v>334</v>
      </c>
      <c r="F22" t="s">
        <v>296</v>
      </c>
      <c r="G22" t="s">
        <v>331</v>
      </c>
      <c r="H22" t="s">
        <v>207</v>
      </c>
      <c r="I22" t="s">
        <v>322</v>
      </c>
      <c r="J22" s="66">
        <v>3.47</v>
      </c>
      <c r="K22" t="s">
        <v>104</v>
      </c>
      <c r="L22" s="67">
        <v>5.3499999999999999E-2</v>
      </c>
      <c r="M22" s="67">
        <v>9.9000000000000008E-3</v>
      </c>
      <c r="N22" s="66">
        <v>121653</v>
      </c>
      <c r="O22" s="66">
        <v>123.33</v>
      </c>
      <c r="P22" s="66">
        <v>0</v>
      </c>
      <c r="Q22" s="66">
        <v>150.03464489999999</v>
      </c>
      <c r="R22" s="67">
        <v>1E-4</v>
      </c>
      <c r="S22" s="67">
        <v>3.5299999999999998E-2</v>
      </c>
      <c r="T22" s="67">
        <v>5.3E-3</v>
      </c>
    </row>
    <row r="23" spans="1:20">
      <c r="A23" t="s">
        <v>335</v>
      </c>
      <c r="B23" t="s">
        <v>336</v>
      </c>
      <c r="C23" t="s">
        <v>102</v>
      </c>
      <c r="D23" t="s">
        <v>125</v>
      </c>
      <c r="E23" t="s">
        <v>334</v>
      </c>
      <c r="F23" t="s">
        <v>296</v>
      </c>
      <c r="G23" t="s">
        <v>331</v>
      </c>
      <c r="H23" t="s">
        <v>207</v>
      </c>
      <c r="I23" t="s">
        <v>337</v>
      </c>
      <c r="J23" s="66">
        <v>6.19</v>
      </c>
      <c r="K23" t="s">
        <v>104</v>
      </c>
      <c r="L23" s="67">
        <v>2.7799999999999998E-2</v>
      </c>
      <c r="M23" s="67">
        <v>1.55E-2</v>
      </c>
      <c r="N23" s="66">
        <v>91685</v>
      </c>
      <c r="O23" s="66">
        <v>107.66</v>
      </c>
      <c r="P23" s="66">
        <v>0</v>
      </c>
      <c r="Q23" s="66">
        <v>98.708071000000004</v>
      </c>
      <c r="R23" s="67">
        <v>1E-4</v>
      </c>
      <c r="S23" s="67">
        <v>2.3199999999999998E-2</v>
      </c>
      <c r="T23" s="67">
        <v>3.5000000000000001E-3</v>
      </c>
    </row>
    <row r="24" spans="1:20">
      <c r="A24" t="s">
        <v>338</v>
      </c>
      <c r="B24" t="s">
        <v>339</v>
      </c>
      <c r="C24" t="s">
        <v>102</v>
      </c>
      <c r="D24" t="s">
        <v>125</v>
      </c>
      <c r="E24" t="s">
        <v>306</v>
      </c>
      <c r="F24" t="s">
        <v>307</v>
      </c>
      <c r="G24" t="s">
        <v>340</v>
      </c>
      <c r="H24" t="s">
        <v>152</v>
      </c>
      <c r="I24" t="s">
        <v>341</v>
      </c>
      <c r="J24" s="66">
        <v>3.83</v>
      </c>
      <c r="K24" t="s">
        <v>104</v>
      </c>
      <c r="L24" s="67">
        <v>1.4200000000000001E-2</v>
      </c>
      <c r="M24" s="67">
        <v>-0.94040000000000001</v>
      </c>
      <c r="N24" s="66">
        <v>2</v>
      </c>
      <c r="O24" s="66">
        <v>5195000</v>
      </c>
      <c r="P24" s="66">
        <v>0</v>
      </c>
      <c r="Q24" s="66">
        <v>103.9</v>
      </c>
      <c r="R24" s="67">
        <v>0</v>
      </c>
      <c r="S24" s="67">
        <v>2.4500000000000001E-2</v>
      </c>
      <c r="T24" s="67">
        <v>3.5999999999999999E-3</v>
      </c>
    </row>
    <row r="25" spans="1:20">
      <c r="A25" t="s">
        <v>342</v>
      </c>
      <c r="B25" t="s">
        <v>343</v>
      </c>
      <c r="C25" t="s">
        <v>102</v>
      </c>
      <c r="D25" t="s">
        <v>125</v>
      </c>
      <c r="E25" t="s">
        <v>344</v>
      </c>
      <c r="F25" t="s">
        <v>312</v>
      </c>
      <c r="G25" t="s">
        <v>331</v>
      </c>
      <c r="H25" t="s">
        <v>207</v>
      </c>
      <c r="I25" t="s">
        <v>345</v>
      </c>
      <c r="J25" s="66">
        <v>6.22</v>
      </c>
      <c r="K25" t="s">
        <v>104</v>
      </c>
      <c r="L25" s="67">
        <v>1.23E-2</v>
      </c>
      <c r="M25" s="67">
        <v>8.0999999999999996E-3</v>
      </c>
      <c r="N25" s="66">
        <v>30922</v>
      </c>
      <c r="O25" s="66">
        <v>104.84</v>
      </c>
      <c r="P25" s="66">
        <v>0</v>
      </c>
      <c r="Q25" s="66">
        <v>32.418624800000003</v>
      </c>
      <c r="R25" s="67">
        <v>0</v>
      </c>
      <c r="S25" s="67">
        <v>7.6E-3</v>
      </c>
      <c r="T25" s="67">
        <v>1.1000000000000001E-3</v>
      </c>
    </row>
    <row r="26" spans="1:20">
      <c r="A26" t="s">
        <v>346</v>
      </c>
      <c r="B26" t="s">
        <v>347</v>
      </c>
      <c r="C26" t="s">
        <v>102</v>
      </c>
      <c r="D26" t="s">
        <v>125</v>
      </c>
      <c r="E26" t="s">
        <v>348</v>
      </c>
      <c r="F26" t="s">
        <v>307</v>
      </c>
      <c r="G26" t="s">
        <v>349</v>
      </c>
      <c r="H26" t="s">
        <v>207</v>
      </c>
      <c r="I26" t="s">
        <v>322</v>
      </c>
      <c r="J26" s="66">
        <v>2.4</v>
      </c>
      <c r="K26" t="s">
        <v>104</v>
      </c>
      <c r="L26" s="67">
        <v>4.4999999999999998E-2</v>
      </c>
      <c r="M26" s="67">
        <v>1.5E-3</v>
      </c>
      <c r="N26" s="66">
        <v>95835</v>
      </c>
      <c r="O26" s="66">
        <v>135.66999999999999</v>
      </c>
      <c r="P26" s="66">
        <v>1.3194300000000001</v>
      </c>
      <c r="Q26" s="66">
        <v>131.3387745</v>
      </c>
      <c r="R26" s="67">
        <v>1E-4</v>
      </c>
      <c r="S26" s="67">
        <v>3.09E-2</v>
      </c>
      <c r="T26" s="67">
        <v>4.5999999999999999E-3</v>
      </c>
    </row>
    <row r="27" spans="1:20">
      <c r="A27" t="s">
        <v>350</v>
      </c>
      <c r="B27" t="s">
        <v>351</v>
      </c>
      <c r="C27" t="s">
        <v>102</v>
      </c>
      <c r="D27" t="s">
        <v>125</v>
      </c>
      <c r="E27" t="s">
        <v>352</v>
      </c>
      <c r="F27" t="s">
        <v>296</v>
      </c>
      <c r="G27" t="s">
        <v>349</v>
      </c>
      <c r="H27" t="s">
        <v>207</v>
      </c>
      <c r="I27" t="s">
        <v>353</v>
      </c>
      <c r="J27" s="66">
        <v>4.99</v>
      </c>
      <c r="K27" t="s">
        <v>104</v>
      </c>
      <c r="L27" s="67">
        <v>2.1499999999999998E-2</v>
      </c>
      <c r="M27" s="67">
        <v>1.6500000000000001E-2</v>
      </c>
      <c r="N27" s="66">
        <v>43429</v>
      </c>
      <c r="O27" s="66">
        <v>105.68</v>
      </c>
      <c r="P27" s="66">
        <v>0</v>
      </c>
      <c r="Q27" s="66">
        <v>45.895767200000002</v>
      </c>
      <c r="R27" s="67">
        <v>1E-4</v>
      </c>
      <c r="S27" s="67">
        <v>1.0800000000000001E-2</v>
      </c>
      <c r="T27" s="67">
        <v>1.6000000000000001E-3</v>
      </c>
    </row>
    <row r="28" spans="1:20">
      <c r="A28" t="s">
        <v>354</v>
      </c>
      <c r="B28" t="s">
        <v>355</v>
      </c>
      <c r="C28" t="s">
        <v>102</v>
      </c>
      <c r="D28" t="s">
        <v>125</v>
      </c>
      <c r="E28" t="s">
        <v>356</v>
      </c>
      <c r="F28" t="s">
        <v>296</v>
      </c>
      <c r="G28" t="s">
        <v>357</v>
      </c>
      <c r="H28" t="s">
        <v>207</v>
      </c>
      <c r="I28" t="s">
        <v>345</v>
      </c>
      <c r="J28" s="66">
        <v>4.79</v>
      </c>
      <c r="K28" t="s">
        <v>104</v>
      </c>
      <c r="L28" s="67">
        <v>3.0599999999999999E-2</v>
      </c>
      <c r="M28" s="67">
        <v>1.38E-2</v>
      </c>
      <c r="N28" s="66">
        <v>43714.02</v>
      </c>
      <c r="O28" s="66">
        <v>110.79</v>
      </c>
      <c r="P28" s="66">
        <v>0.68491000000000002</v>
      </c>
      <c r="Q28" s="66">
        <v>49.115672758000002</v>
      </c>
      <c r="R28" s="67">
        <v>1E-4</v>
      </c>
      <c r="S28" s="67">
        <v>1.1599999999999999E-2</v>
      </c>
      <c r="T28" s="67">
        <v>1.6999999999999999E-3</v>
      </c>
    </row>
    <row r="29" spans="1:20">
      <c r="A29" t="s">
        <v>358</v>
      </c>
      <c r="B29" t="s">
        <v>359</v>
      </c>
      <c r="C29" t="s">
        <v>102</v>
      </c>
      <c r="D29" t="s">
        <v>125</v>
      </c>
      <c r="E29" t="s">
        <v>360</v>
      </c>
      <c r="F29" t="s">
        <v>296</v>
      </c>
      <c r="G29" t="s">
        <v>361</v>
      </c>
      <c r="H29" t="s">
        <v>362</v>
      </c>
      <c r="I29" t="s">
        <v>363</v>
      </c>
      <c r="J29" s="66">
        <v>6.61</v>
      </c>
      <c r="K29" t="s">
        <v>104</v>
      </c>
      <c r="L29" s="67">
        <v>2.81E-2</v>
      </c>
      <c r="M29" s="67">
        <v>1.4800000000000001E-2</v>
      </c>
      <c r="N29" s="66">
        <v>2263</v>
      </c>
      <c r="O29" s="66">
        <v>111.44</v>
      </c>
      <c r="P29" s="66">
        <v>0</v>
      </c>
      <c r="Q29" s="66">
        <v>2.5218872000000001</v>
      </c>
      <c r="R29" s="67">
        <v>0</v>
      </c>
      <c r="S29" s="67">
        <v>5.9999999999999995E-4</v>
      </c>
      <c r="T29" s="67">
        <v>1E-4</v>
      </c>
    </row>
    <row r="30" spans="1:20">
      <c r="A30" t="s">
        <v>364</v>
      </c>
      <c r="B30" t="s">
        <v>365</v>
      </c>
      <c r="C30" t="s">
        <v>102</v>
      </c>
      <c r="D30" t="s">
        <v>125</v>
      </c>
      <c r="E30" t="s">
        <v>366</v>
      </c>
      <c r="F30" t="s">
        <v>296</v>
      </c>
      <c r="G30" t="s">
        <v>367</v>
      </c>
      <c r="H30" t="s">
        <v>152</v>
      </c>
      <c r="I30" t="s">
        <v>368</v>
      </c>
      <c r="J30" s="66">
        <v>5.65</v>
      </c>
      <c r="K30" t="s">
        <v>104</v>
      </c>
      <c r="L30" s="67">
        <v>2.8500000000000001E-2</v>
      </c>
      <c r="M30" s="67">
        <v>2.3699999999999999E-2</v>
      </c>
      <c r="N30" s="66">
        <v>72411</v>
      </c>
      <c r="O30" s="66">
        <v>106.59</v>
      </c>
      <c r="P30" s="66">
        <v>0</v>
      </c>
      <c r="Q30" s="66">
        <v>77.182884900000005</v>
      </c>
      <c r="R30" s="67">
        <v>2.0000000000000001E-4</v>
      </c>
      <c r="S30" s="67">
        <v>1.8200000000000001E-2</v>
      </c>
      <c r="T30" s="67">
        <v>2.7000000000000001E-3</v>
      </c>
    </row>
    <row r="31" spans="1:20">
      <c r="A31" t="s">
        <v>369</v>
      </c>
      <c r="B31" t="s">
        <v>370</v>
      </c>
      <c r="C31" t="s">
        <v>102</v>
      </c>
      <c r="D31" t="s">
        <v>125</v>
      </c>
      <c r="E31" t="s">
        <v>371</v>
      </c>
      <c r="F31" t="s">
        <v>296</v>
      </c>
      <c r="G31" t="s">
        <v>367</v>
      </c>
      <c r="H31" t="s">
        <v>152</v>
      </c>
      <c r="I31" t="s">
        <v>372</v>
      </c>
      <c r="J31" s="66">
        <v>5.49</v>
      </c>
      <c r="K31" t="s">
        <v>104</v>
      </c>
      <c r="L31" s="67">
        <v>2.5700000000000001E-2</v>
      </c>
      <c r="M31" s="67">
        <v>2.24E-2</v>
      </c>
      <c r="N31" s="66">
        <v>69540</v>
      </c>
      <c r="O31" s="66">
        <v>104.86</v>
      </c>
      <c r="P31" s="66">
        <v>0</v>
      </c>
      <c r="Q31" s="66">
        <v>72.919644000000005</v>
      </c>
      <c r="R31" s="67">
        <v>1E-4</v>
      </c>
      <c r="S31" s="67">
        <v>1.72E-2</v>
      </c>
      <c r="T31" s="67">
        <v>2.5999999999999999E-3</v>
      </c>
    </row>
    <row r="32" spans="1:20">
      <c r="A32" t="s">
        <v>373</v>
      </c>
      <c r="B32" t="s">
        <v>374</v>
      </c>
      <c r="C32" t="s">
        <v>102</v>
      </c>
      <c r="D32" t="s">
        <v>125</v>
      </c>
      <c r="E32" t="s">
        <v>375</v>
      </c>
      <c r="F32" t="s">
        <v>296</v>
      </c>
      <c r="G32" t="s">
        <v>376</v>
      </c>
      <c r="H32" t="s">
        <v>207</v>
      </c>
      <c r="I32" t="s">
        <v>372</v>
      </c>
      <c r="J32" s="66">
        <v>2.2200000000000002</v>
      </c>
      <c r="K32" t="s">
        <v>104</v>
      </c>
      <c r="L32" s="67">
        <v>2.5000000000000001E-2</v>
      </c>
      <c r="M32" s="67">
        <v>5.8299999999999998E-2</v>
      </c>
      <c r="N32" s="66">
        <v>62909.599999999999</v>
      </c>
      <c r="O32" s="66">
        <v>95.17</v>
      </c>
      <c r="P32" s="66">
        <v>0</v>
      </c>
      <c r="Q32" s="66">
        <v>59.871066319999997</v>
      </c>
      <c r="R32" s="67">
        <v>2.0000000000000001E-4</v>
      </c>
      <c r="S32" s="67">
        <v>1.41E-2</v>
      </c>
      <c r="T32" s="67">
        <v>2.0999999999999999E-3</v>
      </c>
    </row>
    <row r="33" spans="1:20">
      <c r="A33" s="68" t="s">
        <v>252</v>
      </c>
      <c r="B33" s="14"/>
      <c r="C33" s="14"/>
      <c r="D33" s="14"/>
      <c r="E33" s="14"/>
      <c r="J33" s="70">
        <v>3.51</v>
      </c>
      <c r="M33" s="69">
        <v>3.49E-2</v>
      </c>
      <c r="N33" s="70">
        <v>1781927.18</v>
      </c>
      <c r="P33" s="70">
        <v>0.22943</v>
      </c>
      <c r="Q33" s="70">
        <v>1809.6254029219999</v>
      </c>
      <c r="S33" s="69">
        <v>0.42609999999999998</v>
      </c>
      <c r="T33" s="69">
        <v>6.3500000000000001E-2</v>
      </c>
    </row>
    <row r="34" spans="1:20">
      <c r="A34" t="s">
        <v>377</v>
      </c>
      <c r="B34" t="s">
        <v>378</v>
      </c>
      <c r="C34" t="s">
        <v>102</v>
      </c>
      <c r="D34" t="s">
        <v>125</v>
      </c>
      <c r="E34" t="s">
        <v>379</v>
      </c>
      <c r="F34" t="s">
        <v>380</v>
      </c>
      <c r="G34" t="s">
        <v>302</v>
      </c>
      <c r="H34" t="s">
        <v>207</v>
      </c>
      <c r="I34" t="s">
        <v>322</v>
      </c>
      <c r="J34" s="66">
        <v>2.62</v>
      </c>
      <c r="K34" t="s">
        <v>104</v>
      </c>
      <c r="L34" s="67">
        <v>4.4999999999999998E-2</v>
      </c>
      <c r="M34" s="67">
        <v>9.7000000000000003E-3</v>
      </c>
      <c r="N34" s="66">
        <v>110917.36</v>
      </c>
      <c r="O34" s="66">
        <v>110.66</v>
      </c>
      <c r="P34" s="66">
        <v>0</v>
      </c>
      <c r="Q34" s="66">
        <v>122.741150576</v>
      </c>
      <c r="R34" s="67">
        <v>5.0000000000000001E-4</v>
      </c>
      <c r="S34" s="67">
        <v>2.8899999999999999E-2</v>
      </c>
      <c r="T34" s="67">
        <v>4.3E-3</v>
      </c>
    </row>
    <row r="35" spans="1:20">
      <c r="A35" t="s">
        <v>381</v>
      </c>
      <c r="B35" t="s">
        <v>382</v>
      </c>
      <c r="C35" t="s">
        <v>102</v>
      </c>
      <c r="D35" t="s">
        <v>125</v>
      </c>
      <c r="E35" t="s">
        <v>383</v>
      </c>
      <c r="F35" t="s">
        <v>330</v>
      </c>
      <c r="G35" t="s">
        <v>318</v>
      </c>
      <c r="H35" t="s">
        <v>207</v>
      </c>
      <c r="I35" t="s">
        <v>322</v>
      </c>
      <c r="J35" s="66">
        <v>3.13</v>
      </c>
      <c r="K35" t="s">
        <v>104</v>
      </c>
      <c r="L35" s="67">
        <v>2.4500000000000001E-2</v>
      </c>
      <c r="M35" s="67">
        <v>1.3299999999999999E-2</v>
      </c>
      <c r="N35" s="66">
        <v>152879</v>
      </c>
      <c r="O35" s="66">
        <v>104.15</v>
      </c>
      <c r="P35" s="66">
        <v>0</v>
      </c>
      <c r="Q35" s="66">
        <v>159.2234785</v>
      </c>
      <c r="R35" s="67">
        <v>1E-4</v>
      </c>
      <c r="S35" s="67">
        <v>3.7499999999999999E-2</v>
      </c>
      <c r="T35" s="67">
        <v>5.5999999999999999E-3</v>
      </c>
    </row>
    <row r="36" spans="1:20">
      <c r="A36" t="s">
        <v>384</v>
      </c>
      <c r="B36" t="s">
        <v>385</v>
      </c>
      <c r="C36" t="s">
        <v>102</v>
      </c>
      <c r="D36" t="s">
        <v>125</v>
      </c>
      <c r="E36" t="s">
        <v>386</v>
      </c>
      <c r="F36" t="s">
        <v>387</v>
      </c>
      <c r="G36" t="s">
        <v>340</v>
      </c>
      <c r="H36" t="s">
        <v>152</v>
      </c>
      <c r="I36" t="s">
        <v>388</v>
      </c>
      <c r="J36" s="66">
        <v>6</v>
      </c>
      <c r="K36" t="s">
        <v>104</v>
      </c>
      <c r="L36" s="67">
        <v>2.63E-2</v>
      </c>
      <c r="M36" s="67">
        <v>2.4E-2</v>
      </c>
      <c r="N36" s="66">
        <v>30105</v>
      </c>
      <c r="O36" s="66">
        <v>102.65</v>
      </c>
      <c r="P36" s="66">
        <v>0</v>
      </c>
      <c r="Q36" s="66">
        <v>30.902782500000001</v>
      </c>
      <c r="R36" s="67">
        <v>0</v>
      </c>
      <c r="S36" s="67">
        <v>7.3000000000000001E-3</v>
      </c>
      <c r="T36" s="67">
        <v>1.1000000000000001E-3</v>
      </c>
    </row>
    <row r="37" spans="1:20">
      <c r="A37" t="s">
        <v>389</v>
      </c>
      <c r="B37" t="s">
        <v>390</v>
      </c>
      <c r="C37" t="s">
        <v>102</v>
      </c>
      <c r="D37" t="s">
        <v>125</v>
      </c>
      <c r="E37" t="s">
        <v>391</v>
      </c>
      <c r="F37" t="s">
        <v>296</v>
      </c>
      <c r="G37" t="s">
        <v>340</v>
      </c>
      <c r="H37" t="s">
        <v>152</v>
      </c>
      <c r="I37" t="s">
        <v>345</v>
      </c>
      <c r="J37" s="66">
        <v>7.02</v>
      </c>
      <c r="K37" t="s">
        <v>104</v>
      </c>
      <c r="L37" s="67">
        <v>3.6900000000000002E-2</v>
      </c>
      <c r="M37" s="67">
        <v>3.3399999999999999E-2</v>
      </c>
      <c r="N37" s="66">
        <v>35600.639999999999</v>
      </c>
      <c r="O37" s="66">
        <v>104.19</v>
      </c>
      <c r="P37" s="66">
        <v>0</v>
      </c>
      <c r="Q37" s="66">
        <v>37.092306815999997</v>
      </c>
      <c r="R37" s="67">
        <v>1E-4</v>
      </c>
      <c r="S37" s="67">
        <v>8.6999999999999994E-3</v>
      </c>
      <c r="T37" s="67">
        <v>1.2999999999999999E-3</v>
      </c>
    </row>
    <row r="38" spans="1:20">
      <c r="A38" t="s">
        <v>392</v>
      </c>
      <c r="B38" t="s">
        <v>393</v>
      </c>
      <c r="C38" t="s">
        <v>102</v>
      </c>
      <c r="D38" t="s">
        <v>125</v>
      </c>
      <c r="E38" t="s">
        <v>394</v>
      </c>
      <c r="F38" t="s">
        <v>296</v>
      </c>
      <c r="G38" t="s">
        <v>349</v>
      </c>
      <c r="H38" t="s">
        <v>207</v>
      </c>
      <c r="I38" t="s">
        <v>372</v>
      </c>
      <c r="J38" s="66">
        <v>2.71</v>
      </c>
      <c r="K38" t="s">
        <v>104</v>
      </c>
      <c r="L38" s="67">
        <v>6.0499999999999998E-2</v>
      </c>
      <c r="M38" s="67">
        <v>3.6400000000000002E-2</v>
      </c>
      <c r="N38" s="66">
        <v>75919.69</v>
      </c>
      <c r="O38" s="66">
        <v>107.1</v>
      </c>
      <c r="P38" s="66">
        <v>0</v>
      </c>
      <c r="Q38" s="66">
        <v>81.309987989999996</v>
      </c>
      <c r="R38" s="67">
        <v>1E-4</v>
      </c>
      <c r="S38" s="67">
        <v>1.9099999999999999E-2</v>
      </c>
      <c r="T38" s="67">
        <v>2.8999999999999998E-3</v>
      </c>
    </row>
    <row r="39" spans="1:20">
      <c r="A39" t="s">
        <v>395</v>
      </c>
      <c r="B39" t="s">
        <v>396</v>
      </c>
      <c r="C39" t="s">
        <v>102</v>
      </c>
      <c r="D39" t="s">
        <v>125</v>
      </c>
      <c r="E39" t="s">
        <v>397</v>
      </c>
      <c r="F39" t="s">
        <v>296</v>
      </c>
      <c r="G39" t="s">
        <v>398</v>
      </c>
      <c r="H39" t="s">
        <v>152</v>
      </c>
      <c r="I39" t="s">
        <v>372</v>
      </c>
      <c r="J39" s="66">
        <v>1.93</v>
      </c>
      <c r="K39" t="s">
        <v>104</v>
      </c>
      <c r="L39" s="67">
        <v>4.4499999999999998E-2</v>
      </c>
      <c r="M39" s="67">
        <v>3.3700000000000001E-2</v>
      </c>
      <c r="N39" s="66">
        <v>116165.5</v>
      </c>
      <c r="O39" s="66">
        <v>102.11</v>
      </c>
      <c r="P39" s="66">
        <v>0</v>
      </c>
      <c r="Q39" s="66">
        <v>118.61659204999999</v>
      </c>
      <c r="R39" s="67">
        <v>2.0000000000000001E-4</v>
      </c>
      <c r="S39" s="67">
        <v>2.7900000000000001E-2</v>
      </c>
      <c r="T39" s="67">
        <v>4.1999999999999997E-3</v>
      </c>
    </row>
    <row r="40" spans="1:20">
      <c r="A40" t="s">
        <v>399</v>
      </c>
      <c r="B40" t="s">
        <v>400</v>
      </c>
      <c r="C40" t="s">
        <v>102</v>
      </c>
      <c r="D40" t="s">
        <v>125</v>
      </c>
      <c r="E40" t="s">
        <v>401</v>
      </c>
      <c r="F40" t="s">
        <v>296</v>
      </c>
      <c r="G40" t="s">
        <v>398</v>
      </c>
      <c r="H40" t="s">
        <v>152</v>
      </c>
      <c r="I40" t="s">
        <v>402</v>
      </c>
      <c r="J40" s="66">
        <v>6.53</v>
      </c>
      <c r="K40" t="s">
        <v>104</v>
      </c>
      <c r="L40" s="67">
        <v>3.95E-2</v>
      </c>
      <c r="M40" s="67">
        <v>4.6699999999999998E-2</v>
      </c>
      <c r="N40" s="66">
        <v>82424.100000000006</v>
      </c>
      <c r="O40" s="66">
        <v>95.8</v>
      </c>
      <c r="P40" s="66">
        <v>0</v>
      </c>
      <c r="Q40" s="66">
        <v>78.962287799999999</v>
      </c>
      <c r="R40" s="67">
        <v>0</v>
      </c>
      <c r="S40" s="67">
        <v>1.8599999999999998E-2</v>
      </c>
      <c r="T40" s="67">
        <v>2.8E-3</v>
      </c>
    </row>
    <row r="41" spans="1:20">
      <c r="A41" t="s">
        <v>403</v>
      </c>
      <c r="B41" t="s">
        <v>404</v>
      </c>
      <c r="C41" t="s">
        <v>102</v>
      </c>
      <c r="D41" t="s">
        <v>125</v>
      </c>
      <c r="E41" t="s">
        <v>405</v>
      </c>
      <c r="F41" t="s">
        <v>134</v>
      </c>
      <c r="G41" t="s">
        <v>349</v>
      </c>
      <c r="H41" t="s">
        <v>207</v>
      </c>
      <c r="I41" t="s">
        <v>363</v>
      </c>
      <c r="J41" s="66">
        <v>5.62</v>
      </c>
      <c r="K41" t="s">
        <v>104</v>
      </c>
      <c r="L41" s="67">
        <v>2.5000000000000001E-2</v>
      </c>
      <c r="M41" s="67">
        <v>5.33E-2</v>
      </c>
      <c r="N41" s="66">
        <v>134196</v>
      </c>
      <c r="O41" s="66">
        <v>86.68</v>
      </c>
      <c r="P41" s="66">
        <v>0</v>
      </c>
      <c r="Q41" s="66">
        <v>116.3210928</v>
      </c>
      <c r="R41" s="67">
        <v>2.0000000000000001E-4</v>
      </c>
      <c r="S41" s="67">
        <v>2.7400000000000001E-2</v>
      </c>
      <c r="T41" s="67">
        <v>4.1000000000000003E-3</v>
      </c>
    </row>
    <row r="42" spans="1:20">
      <c r="A42" t="s">
        <v>406</v>
      </c>
      <c r="B42" t="s">
        <v>407</v>
      </c>
      <c r="C42" t="s">
        <v>102</v>
      </c>
      <c r="D42" t="s">
        <v>125</v>
      </c>
      <c r="E42" t="s">
        <v>408</v>
      </c>
      <c r="F42" t="s">
        <v>134</v>
      </c>
      <c r="G42" t="s">
        <v>349</v>
      </c>
      <c r="H42" t="s">
        <v>207</v>
      </c>
      <c r="I42" t="s">
        <v>345</v>
      </c>
      <c r="J42" s="66">
        <v>2.9</v>
      </c>
      <c r="K42" t="s">
        <v>104</v>
      </c>
      <c r="L42" s="67">
        <v>2.1600000000000001E-2</v>
      </c>
      <c r="M42" s="67">
        <v>1.66E-2</v>
      </c>
      <c r="N42" s="66">
        <v>12366</v>
      </c>
      <c r="O42" s="66">
        <v>101.49</v>
      </c>
      <c r="P42" s="66">
        <v>0</v>
      </c>
      <c r="Q42" s="66">
        <v>12.550253400000001</v>
      </c>
      <c r="R42" s="67">
        <v>0</v>
      </c>
      <c r="S42" s="67">
        <v>3.0000000000000001E-3</v>
      </c>
      <c r="T42" s="67">
        <v>4.0000000000000002E-4</v>
      </c>
    </row>
    <row r="43" spans="1:20">
      <c r="A43" t="s">
        <v>409</v>
      </c>
      <c r="B43" t="s">
        <v>410</v>
      </c>
      <c r="C43" t="s">
        <v>102</v>
      </c>
      <c r="D43" t="s">
        <v>125</v>
      </c>
      <c r="E43" t="s">
        <v>408</v>
      </c>
      <c r="F43" t="s">
        <v>134</v>
      </c>
      <c r="G43" t="s">
        <v>349</v>
      </c>
      <c r="H43" t="s">
        <v>207</v>
      </c>
      <c r="I43" t="s">
        <v>411</v>
      </c>
      <c r="J43" s="66">
        <v>5.73</v>
      </c>
      <c r="K43" t="s">
        <v>104</v>
      </c>
      <c r="L43" s="67">
        <v>0.04</v>
      </c>
      <c r="M43" s="67">
        <v>3.5299999999999998E-2</v>
      </c>
      <c r="N43" s="66">
        <v>40197</v>
      </c>
      <c r="O43" s="66">
        <v>102.65</v>
      </c>
      <c r="P43" s="66">
        <v>0</v>
      </c>
      <c r="Q43" s="66">
        <v>41.262220499999998</v>
      </c>
      <c r="R43" s="67">
        <v>2.0000000000000001E-4</v>
      </c>
      <c r="S43" s="67">
        <v>9.7000000000000003E-3</v>
      </c>
      <c r="T43" s="67">
        <v>1.4E-3</v>
      </c>
    </row>
    <row r="44" spans="1:20">
      <c r="A44" t="s">
        <v>412</v>
      </c>
      <c r="B44" t="s">
        <v>413</v>
      </c>
      <c r="C44" t="s">
        <v>102</v>
      </c>
      <c r="D44" t="s">
        <v>125</v>
      </c>
      <c r="E44" t="s">
        <v>414</v>
      </c>
      <c r="F44" t="s">
        <v>415</v>
      </c>
      <c r="G44" t="s">
        <v>398</v>
      </c>
      <c r="H44" t="s">
        <v>152</v>
      </c>
      <c r="I44" t="s">
        <v>372</v>
      </c>
      <c r="J44" s="66">
        <v>4.21</v>
      </c>
      <c r="K44" t="s">
        <v>104</v>
      </c>
      <c r="L44" s="67">
        <v>3.2500000000000001E-2</v>
      </c>
      <c r="M44" s="67">
        <v>2.4500000000000001E-2</v>
      </c>
      <c r="N44" s="66">
        <v>52193</v>
      </c>
      <c r="O44" s="66">
        <v>103.4</v>
      </c>
      <c r="P44" s="66">
        <v>0</v>
      </c>
      <c r="Q44" s="66">
        <v>53.967562000000001</v>
      </c>
      <c r="R44" s="67">
        <v>1E-4</v>
      </c>
      <c r="S44" s="67">
        <v>1.2699999999999999E-2</v>
      </c>
      <c r="T44" s="67">
        <v>1.9E-3</v>
      </c>
    </row>
    <row r="45" spans="1:20">
      <c r="A45" t="s">
        <v>416</v>
      </c>
      <c r="B45" t="s">
        <v>417</v>
      </c>
      <c r="C45" t="s">
        <v>102</v>
      </c>
      <c r="D45" t="s">
        <v>125</v>
      </c>
      <c r="E45" t="s">
        <v>418</v>
      </c>
      <c r="F45" t="s">
        <v>296</v>
      </c>
      <c r="G45" t="s">
        <v>349</v>
      </c>
      <c r="H45" t="s">
        <v>207</v>
      </c>
      <c r="I45" t="s">
        <v>372</v>
      </c>
      <c r="J45" s="66">
        <v>1.1399999999999999</v>
      </c>
      <c r="K45" t="s">
        <v>104</v>
      </c>
      <c r="L45" s="67">
        <v>5.0999999999999997E-2</v>
      </c>
      <c r="M45" s="67">
        <v>2.5899999999999999E-2</v>
      </c>
      <c r="N45" s="66">
        <v>105586.11</v>
      </c>
      <c r="O45" s="66">
        <v>104.14</v>
      </c>
      <c r="P45" s="66">
        <v>0</v>
      </c>
      <c r="Q45" s="66">
        <v>109.957374954</v>
      </c>
      <c r="R45" s="67">
        <v>1E-4</v>
      </c>
      <c r="S45" s="67">
        <v>2.5899999999999999E-2</v>
      </c>
      <c r="T45" s="67">
        <v>3.8999999999999998E-3</v>
      </c>
    </row>
    <row r="46" spans="1:20">
      <c r="A46" t="s">
        <v>419</v>
      </c>
      <c r="B46" t="s">
        <v>420</v>
      </c>
      <c r="C46" t="s">
        <v>102</v>
      </c>
      <c r="D46" t="s">
        <v>125</v>
      </c>
      <c r="E46" t="s">
        <v>356</v>
      </c>
      <c r="F46" t="s">
        <v>296</v>
      </c>
      <c r="G46" t="s">
        <v>357</v>
      </c>
      <c r="H46" t="s">
        <v>207</v>
      </c>
      <c r="I46" t="s">
        <v>421</v>
      </c>
      <c r="J46" s="66">
        <v>4.22</v>
      </c>
      <c r="K46" t="s">
        <v>104</v>
      </c>
      <c r="L46" s="67">
        <v>4.2999999999999997E-2</v>
      </c>
      <c r="M46" s="67">
        <v>3.5700000000000003E-2</v>
      </c>
      <c r="N46" s="66">
        <v>68000</v>
      </c>
      <c r="O46" s="66">
        <v>105.17</v>
      </c>
      <c r="P46" s="66">
        <v>0</v>
      </c>
      <c r="Q46" s="66">
        <v>71.515600000000006</v>
      </c>
      <c r="R46" s="67">
        <v>1E-4</v>
      </c>
      <c r="S46" s="67">
        <v>1.6799999999999999E-2</v>
      </c>
      <c r="T46" s="67">
        <v>2.5000000000000001E-3</v>
      </c>
    </row>
    <row r="47" spans="1:20">
      <c r="A47" t="s">
        <v>422</v>
      </c>
      <c r="B47" t="s">
        <v>423</v>
      </c>
      <c r="C47" t="s">
        <v>102</v>
      </c>
      <c r="D47" t="s">
        <v>125</v>
      </c>
      <c r="E47" t="s">
        <v>424</v>
      </c>
      <c r="F47" t="s">
        <v>425</v>
      </c>
      <c r="G47" t="s">
        <v>357</v>
      </c>
      <c r="H47" t="s">
        <v>207</v>
      </c>
      <c r="I47" t="s">
        <v>426</v>
      </c>
      <c r="J47" s="66">
        <v>5.59</v>
      </c>
      <c r="K47" t="s">
        <v>104</v>
      </c>
      <c r="L47" s="67">
        <v>4.48E-2</v>
      </c>
      <c r="M47" s="67">
        <v>4.4200000000000003E-2</v>
      </c>
      <c r="N47" s="66">
        <v>44001</v>
      </c>
      <c r="O47" s="66">
        <v>100.39</v>
      </c>
      <c r="P47" s="66">
        <v>0</v>
      </c>
      <c r="Q47" s="66">
        <v>44.172603899999999</v>
      </c>
      <c r="R47" s="67">
        <v>1E-4</v>
      </c>
      <c r="S47" s="67">
        <v>1.04E-2</v>
      </c>
      <c r="T47" s="67">
        <v>1.6000000000000001E-3</v>
      </c>
    </row>
    <row r="48" spans="1:20">
      <c r="A48" t="s">
        <v>427</v>
      </c>
      <c r="B48" t="s">
        <v>428</v>
      </c>
      <c r="C48" t="s">
        <v>102</v>
      </c>
      <c r="D48" t="s">
        <v>125</v>
      </c>
      <c r="E48" t="s">
        <v>424</v>
      </c>
      <c r="F48" t="s">
        <v>425</v>
      </c>
      <c r="G48" t="s">
        <v>357</v>
      </c>
      <c r="H48" t="s">
        <v>207</v>
      </c>
      <c r="I48" t="s">
        <v>363</v>
      </c>
      <c r="J48" s="66">
        <v>3.51</v>
      </c>
      <c r="K48" t="s">
        <v>104</v>
      </c>
      <c r="L48" s="67">
        <v>4.2999999999999997E-2</v>
      </c>
      <c r="M48" s="67">
        <v>3.78E-2</v>
      </c>
      <c r="N48" s="66">
        <v>95946</v>
      </c>
      <c r="O48" s="66">
        <v>103.48</v>
      </c>
      <c r="P48" s="66">
        <v>0</v>
      </c>
      <c r="Q48" s="66">
        <v>99.284920799999995</v>
      </c>
      <c r="R48" s="67">
        <v>0</v>
      </c>
      <c r="S48" s="67">
        <v>2.3400000000000001E-2</v>
      </c>
      <c r="T48" s="67">
        <v>3.5000000000000001E-3</v>
      </c>
    </row>
    <row r="49" spans="1:20">
      <c r="A49" t="s">
        <v>429</v>
      </c>
      <c r="B49" t="s">
        <v>430</v>
      </c>
      <c r="C49" t="s">
        <v>102</v>
      </c>
      <c r="D49" t="s">
        <v>125</v>
      </c>
      <c r="E49" t="s">
        <v>431</v>
      </c>
      <c r="F49" t="s">
        <v>296</v>
      </c>
      <c r="G49" t="s">
        <v>357</v>
      </c>
      <c r="H49" t="s">
        <v>207</v>
      </c>
      <c r="I49" t="s">
        <v>432</v>
      </c>
      <c r="J49" s="66">
        <v>3.38</v>
      </c>
      <c r="K49" t="s">
        <v>104</v>
      </c>
      <c r="L49" s="67">
        <v>5.5500000000000001E-2</v>
      </c>
      <c r="M49" s="67">
        <v>0.10290000000000001</v>
      </c>
      <c r="N49" s="66">
        <v>8633</v>
      </c>
      <c r="O49" s="66">
        <v>88.3</v>
      </c>
      <c r="P49" s="66">
        <v>0</v>
      </c>
      <c r="Q49" s="66">
        <v>7.6229389999999997</v>
      </c>
      <c r="R49" s="67">
        <v>0</v>
      </c>
      <c r="S49" s="67">
        <v>1.8E-3</v>
      </c>
      <c r="T49" s="67">
        <v>2.9999999999999997E-4</v>
      </c>
    </row>
    <row r="50" spans="1:20">
      <c r="A50" t="s">
        <v>433</v>
      </c>
      <c r="B50" t="s">
        <v>434</v>
      </c>
      <c r="C50" t="s">
        <v>102</v>
      </c>
      <c r="D50" t="s">
        <v>125</v>
      </c>
      <c r="E50" t="s">
        <v>435</v>
      </c>
      <c r="F50" t="s">
        <v>425</v>
      </c>
      <c r="G50" t="s">
        <v>357</v>
      </c>
      <c r="H50" t="s">
        <v>207</v>
      </c>
      <c r="I50" t="s">
        <v>322</v>
      </c>
      <c r="J50" s="66">
        <v>4.6100000000000003</v>
      </c>
      <c r="K50" t="s">
        <v>104</v>
      </c>
      <c r="L50" s="67">
        <v>3.3500000000000002E-2</v>
      </c>
      <c r="M50" s="67">
        <v>2.4299999999999999E-2</v>
      </c>
      <c r="N50" s="66">
        <v>127545</v>
      </c>
      <c r="O50" s="66">
        <v>105.07</v>
      </c>
      <c r="P50" s="66">
        <v>0</v>
      </c>
      <c r="Q50" s="66">
        <v>134.01153149999999</v>
      </c>
      <c r="R50" s="67">
        <v>2.0000000000000001E-4</v>
      </c>
      <c r="S50" s="67">
        <v>3.1600000000000003E-2</v>
      </c>
      <c r="T50" s="67">
        <v>4.7000000000000002E-3</v>
      </c>
    </row>
    <row r="51" spans="1:20">
      <c r="A51" t="s">
        <v>436</v>
      </c>
      <c r="B51" t="s">
        <v>437</v>
      </c>
      <c r="C51" t="s">
        <v>102</v>
      </c>
      <c r="D51" t="s">
        <v>125</v>
      </c>
      <c r="E51" t="s">
        <v>438</v>
      </c>
      <c r="F51" t="s">
        <v>296</v>
      </c>
      <c r="G51" t="s">
        <v>367</v>
      </c>
      <c r="H51" t="s">
        <v>152</v>
      </c>
      <c r="I51" t="s">
        <v>439</v>
      </c>
      <c r="J51" s="66">
        <v>4.96</v>
      </c>
      <c r="K51" t="s">
        <v>104</v>
      </c>
      <c r="L51" s="67">
        <v>3.4000000000000002E-2</v>
      </c>
      <c r="M51" s="67">
        <v>3.7900000000000003E-2</v>
      </c>
      <c r="N51" s="66">
        <v>51444.9</v>
      </c>
      <c r="O51" s="66">
        <v>98.25</v>
      </c>
      <c r="P51" s="66">
        <v>0</v>
      </c>
      <c r="Q51" s="66">
        <v>50.544614250000002</v>
      </c>
      <c r="R51" s="67">
        <v>2.0000000000000001E-4</v>
      </c>
      <c r="S51" s="67">
        <v>1.1900000000000001E-2</v>
      </c>
      <c r="T51" s="67">
        <v>1.8E-3</v>
      </c>
    </row>
    <row r="52" spans="1:20">
      <c r="A52" t="s">
        <v>440</v>
      </c>
      <c r="B52" t="s">
        <v>441</v>
      </c>
      <c r="C52" t="s">
        <v>102</v>
      </c>
      <c r="D52" t="s">
        <v>125</v>
      </c>
      <c r="E52" t="s">
        <v>442</v>
      </c>
      <c r="F52" t="s">
        <v>443</v>
      </c>
      <c r="G52" t="s">
        <v>367</v>
      </c>
      <c r="H52" t="s">
        <v>152</v>
      </c>
      <c r="I52" t="s">
        <v>444</v>
      </c>
      <c r="J52" s="66">
        <v>3.38</v>
      </c>
      <c r="K52" t="s">
        <v>104</v>
      </c>
      <c r="L52" s="67">
        <v>2.4500000000000001E-2</v>
      </c>
      <c r="M52" s="67">
        <v>1.77E-2</v>
      </c>
      <c r="N52" s="66">
        <v>88333</v>
      </c>
      <c r="O52" s="66">
        <v>102.3</v>
      </c>
      <c r="P52" s="66">
        <v>0</v>
      </c>
      <c r="Q52" s="66">
        <v>90.364659000000003</v>
      </c>
      <c r="R52" s="67">
        <v>6.9999999999999999E-4</v>
      </c>
      <c r="S52" s="67">
        <v>2.1299999999999999E-2</v>
      </c>
      <c r="T52" s="67">
        <v>3.2000000000000002E-3</v>
      </c>
    </row>
    <row r="53" spans="1:20">
      <c r="A53" t="s">
        <v>445</v>
      </c>
      <c r="B53" t="s">
        <v>446</v>
      </c>
      <c r="C53" t="s">
        <v>102</v>
      </c>
      <c r="D53" t="s">
        <v>125</v>
      </c>
      <c r="E53" t="s">
        <v>447</v>
      </c>
      <c r="F53" t="s">
        <v>129</v>
      </c>
      <c r="G53" t="s">
        <v>367</v>
      </c>
      <c r="H53" t="s">
        <v>152</v>
      </c>
      <c r="I53" t="s">
        <v>345</v>
      </c>
      <c r="J53" s="66">
        <v>2.41</v>
      </c>
      <c r="K53" t="s">
        <v>104</v>
      </c>
      <c r="L53" s="67">
        <v>4.5499999999999999E-2</v>
      </c>
      <c r="M53" s="67">
        <v>1.8200000000000001E-2</v>
      </c>
      <c r="N53" s="66">
        <v>824</v>
      </c>
      <c r="O53" s="66">
        <v>106.63</v>
      </c>
      <c r="P53" s="66">
        <v>0.22943</v>
      </c>
      <c r="Q53" s="66">
        <v>1.1080612000000001</v>
      </c>
      <c r="R53" s="67">
        <v>0</v>
      </c>
      <c r="S53" s="67">
        <v>2.9999999999999997E-4</v>
      </c>
      <c r="T53" s="67">
        <v>0</v>
      </c>
    </row>
    <row r="54" spans="1:20">
      <c r="A54" t="s">
        <v>448</v>
      </c>
      <c r="B54" t="s">
        <v>449</v>
      </c>
      <c r="C54" t="s">
        <v>102</v>
      </c>
      <c r="D54" t="s">
        <v>125</v>
      </c>
      <c r="E54" t="s">
        <v>450</v>
      </c>
      <c r="F54" t="s">
        <v>425</v>
      </c>
      <c r="G54" t="s">
        <v>451</v>
      </c>
      <c r="H54" t="s">
        <v>152</v>
      </c>
      <c r="I54" t="s">
        <v>452</v>
      </c>
      <c r="J54" s="66">
        <v>3.27</v>
      </c>
      <c r="K54" t="s">
        <v>104</v>
      </c>
      <c r="L54" s="67">
        <v>4.5999999999999999E-2</v>
      </c>
      <c r="M54" s="67">
        <v>5.0099999999999999E-2</v>
      </c>
      <c r="N54" s="66">
        <v>60773.42</v>
      </c>
      <c r="O54" s="66">
        <v>98.78</v>
      </c>
      <c r="P54" s="66">
        <v>0</v>
      </c>
      <c r="Q54" s="66">
        <v>60.031984276000003</v>
      </c>
      <c r="R54" s="67">
        <v>1E-4</v>
      </c>
      <c r="S54" s="67">
        <v>1.41E-2</v>
      </c>
      <c r="T54" s="67">
        <v>2.0999999999999999E-3</v>
      </c>
    </row>
    <row r="55" spans="1:20">
      <c r="A55" t="s">
        <v>453</v>
      </c>
      <c r="B55" t="s">
        <v>454</v>
      </c>
      <c r="C55" t="s">
        <v>102</v>
      </c>
      <c r="D55" t="s">
        <v>125</v>
      </c>
      <c r="E55" t="s">
        <v>450</v>
      </c>
      <c r="F55" t="s">
        <v>425</v>
      </c>
      <c r="G55" t="s">
        <v>451</v>
      </c>
      <c r="H55" t="s">
        <v>152</v>
      </c>
      <c r="I55" t="s">
        <v>372</v>
      </c>
      <c r="J55" s="66">
        <v>1.3</v>
      </c>
      <c r="K55" t="s">
        <v>104</v>
      </c>
      <c r="L55" s="67">
        <v>4.02E-2</v>
      </c>
      <c r="M55" s="67">
        <v>3.1899999999999998E-2</v>
      </c>
      <c r="N55" s="66">
        <v>66589</v>
      </c>
      <c r="O55" s="66">
        <v>101.76</v>
      </c>
      <c r="P55" s="66">
        <v>0</v>
      </c>
      <c r="Q55" s="66">
        <v>67.760966400000001</v>
      </c>
      <c r="R55" s="67">
        <v>2.0000000000000001E-4</v>
      </c>
      <c r="S55" s="67">
        <v>1.6E-2</v>
      </c>
      <c r="T55" s="67">
        <v>2.3999999999999998E-3</v>
      </c>
    </row>
    <row r="56" spans="1:20">
      <c r="A56" t="s">
        <v>455</v>
      </c>
      <c r="B56" t="s">
        <v>456</v>
      </c>
      <c r="C56" t="s">
        <v>102</v>
      </c>
      <c r="D56" t="s">
        <v>125</v>
      </c>
      <c r="E56" t="s">
        <v>457</v>
      </c>
      <c r="F56" t="s">
        <v>296</v>
      </c>
      <c r="G56" t="s">
        <v>451</v>
      </c>
      <c r="H56" t="s">
        <v>152</v>
      </c>
      <c r="I56" t="s">
        <v>458</v>
      </c>
      <c r="J56" s="66">
        <v>1.77</v>
      </c>
      <c r="K56" t="s">
        <v>104</v>
      </c>
      <c r="L56" s="67">
        <v>3.7499999999999999E-2</v>
      </c>
      <c r="M56" s="67">
        <v>6.3500000000000001E-2</v>
      </c>
      <c r="N56" s="66">
        <v>79651.460000000006</v>
      </c>
      <c r="O56" s="66">
        <v>96.35</v>
      </c>
      <c r="P56" s="66">
        <v>0</v>
      </c>
      <c r="Q56" s="66">
        <v>76.744181710000007</v>
      </c>
      <c r="R56" s="67">
        <v>2.9999999999999997E-4</v>
      </c>
      <c r="S56" s="67">
        <v>1.8100000000000002E-2</v>
      </c>
      <c r="T56" s="67">
        <v>2.7000000000000001E-3</v>
      </c>
    </row>
    <row r="57" spans="1:20">
      <c r="A57" t="s">
        <v>459</v>
      </c>
      <c r="B57" t="s">
        <v>460</v>
      </c>
      <c r="C57" t="s">
        <v>102</v>
      </c>
      <c r="D57" t="s">
        <v>125</v>
      </c>
      <c r="E57" t="s">
        <v>461</v>
      </c>
      <c r="F57" t="s">
        <v>296</v>
      </c>
      <c r="G57" t="s">
        <v>462</v>
      </c>
      <c r="H57" t="s">
        <v>207</v>
      </c>
      <c r="I57" t="s">
        <v>372</v>
      </c>
      <c r="J57" s="66">
        <v>1.86</v>
      </c>
      <c r="K57" t="s">
        <v>104</v>
      </c>
      <c r="L57" s="67">
        <v>7.2999999999999995E-2</v>
      </c>
      <c r="M57" s="67">
        <v>7.8100000000000003E-2</v>
      </c>
      <c r="N57" s="66">
        <v>85637</v>
      </c>
      <c r="O57" s="66">
        <v>102.3</v>
      </c>
      <c r="P57" s="66">
        <v>0</v>
      </c>
      <c r="Q57" s="66">
        <v>87.606650999999999</v>
      </c>
      <c r="R57" s="67">
        <v>2.0000000000000001E-4</v>
      </c>
      <c r="S57" s="67">
        <v>2.06E-2</v>
      </c>
      <c r="T57" s="67">
        <v>3.0999999999999999E-3</v>
      </c>
    </row>
    <row r="58" spans="1:20">
      <c r="A58" t="s">
        <v>463</v>
      </c>
      <c r="B58" t="s">
        <v>464</v>
      </c>
      <c r="C58" t="s">
        <v>102</v>
      </c>
      <c r="D58" t="s">
        <v>125</v>
      </c>
      <c r="E58" t="s">
        <v>465</v>
      </c>
      <c r="F58" t="s">
        <v>296</v>
      </c>
      <c r="G58" t="s">
        <v>462</v>
      </c>
      <c r="H58" t="s">
        <v>207</v>
      </c>
      <c r="I58" t="s">
        <v>466</v>
      </c>
      <c r="J58" s="66">
        <v>3</v>
      </c>
      <c r="K58" t="s">
        <v>104</v>
      </c>
      <c r="L58" s="67">
        <v>4.3999999999999997E-2</v>
      </c>
      <c r="M58" s="67">
        <v>4.48E-2</v>
      </c>
      <c r="N58" s="66">
        <v>56000</v>
      </c>
      <c r="O58" s="66">
        <v>99.91</v>
      </c>
      <c r="P58" s="66">
        <v>0</v>
      </c>
      <c r="Q58" s="66">
        <v>55.949599999999997</v>
      </c>
      <c r="R58" s="67">
        <v>6.9999999999999999E-4</v>
      </c>
      <c r="S58" s="67">
        <v>1.32E-2</v>
      </c>
      <c r="T58" s="67">
        <v>2E-3</v>
      </c>
    </row>
    <row r="59" spans="1:20">
      <c r="A59" s="68" t="s">
        <v>290</v>
      </c>
      <c r="B59" s="14"/>
      <c r="C59" s="14"/>
      <c r="D59" s="14"/>
      <c r="E59" s="14"/>
      <c r="J59" s="70">
        <v>3.99</v>
      </c>
      <c r="M59" s="69">
        <v>5.1299999999999998E-2</v>
      </c>
      <c r="N59" s="70">
        <v>384008.76</v>
      </c>
      <c r="P59" s="70">
        <v>0.92186999999999997</v>
      </c>
      <c r="Q59" s="70">
        <v>380.31718548499998</v>
      </c>
      <c r="S59" s="69">
        <v>8.9599999999999999E-2</v>
      </c>
      <c r="T59" s="69">
        <v>1.3299999999999999E-2</v>
      </c>
    </row>
    <row r="60" spans="1:20">
      <c r="A60" t="s">
        <v>467</v>
      </c>
      <c r="B60" t="s">
        <v>468</v>
      </c>
      <c r="C60" t="s">
        <v>102</v>
      </c>
      <c r="D60" t="s">
        <v>125</v>
      </c>
      <c r="E60" t="s">
        <v>469</v>
      </c>
      <c r="F60" t="s">
        <v>470</v>
      </c>
      <c r="G60" t="s">
        <v>206</v>
      </c>
      <c r="H60" t="s">
        <v>207</v>
      </c>
      <c r="I60" t="s">
        <v>471</v>
      </c>
      <c r="J60" s="66">
        <v>3.87</v>
      </c>
      <c r="K60" t="s">
        <v>104</v>
      </c>
      <c r="L60" s="67">
        <v>2.9000000000000001E-2</v>
      </c>
      <c r="M60" s="67">
        <v>2.7699999999999999E-2</v>
      </c>
      <c r="N60" s="66">
        <v>65110</v>
      </c>
      <c r="O60" s="66">
        <v>101.35</v>
      </c>
      <c r="P60" s="66">
        <v>0</v>
      </c>
      <c r="Q60" s="66">
        <v>65.988985</v>
      </c>
      <c r="R60" s="67">
        <v>1E-4</v>
      </c>
      <c r="S60" s="67">
        <v>1.55E-2</v>
      </c>
      <c r="T60" s="67">
        <v>2.3E-3</v>
      </c>
    </row>
    <row r="61" spans="1:20">
      <c r="A61" t="s">
        <v>472</v>
      </c>
      <c r="B61" t="s">
        <v>473</v>
      </c>
      <c r="C61" t="s">
        <v>102</v>
      </c>
      <c r="D61" t="s">
        <v>125</v>
      </c>
      <c r="E61" t="s">
        <v>474</v>
      </c>
      <c r="F61" t="s">
        <v>296</v>
      </c>
      <c r="G61" t="s">
        <v>340</v>
      </c>
      <c r="H61" t="s">
        <v>152</v>
      </c>
      <c r="I61" t="s">
        <v>475</v>
      </c>
      <c r="J61" s="66">
        <v>5.51</v>
      </c>
      <c r="K61" t="s">
        <v>104</v>
      </c>
      <c r="L61" s="67">
        <v>3.78E-2</v>
      </c>
      <c r="M61" s="67">
        <v>2.5999999999999999E-2</v>
      </c>
      <c r="N61" s="66">
        <v>54026</v>
      </c>
      <c r="O61" s="66">
        <v>106.32</v>
      </c>
      <c r="P61" s="66">
        <v>0</v>
      </c>
      <c r="Q61" s="66">
        <v>57.440443199999997</v>
      </c>
      <c r="R61" s="67">
        <v>2.0000000000000001E-4</v>
      </c>
      <c r="S61" s="67">
        <v>1.35E-2</v>
      </c>
      <c r="T61" s="67">
        <v>2E-3</v>
      </c>
    </row>
    <row r="62" spans="1:20">
      <c r="A62" t="s">
        <v>476</v>
      </c>
      <c r="B62" t="s">
        <v>477</v>
      </c>
      <c r="C62" t="s">
        <v>102</v>
      </c>
      <c r="D62" t="s">
        <v>125</v>
      </c>
      <c r="E62" t="s">
        <v>478</v>
      </c>
      <c r="F62" t="s">
        <v>131</v>
      </c>
      <c r="G62" t="s">
        <v>349</v>
      </c>
      <c r="H62" t="s">
        <v>207</v>
      </c>
      <c r="I62" t="s">
        <v>479</v>
      </c>
      <c r="J62" s="66">
        <v>3.19</v>
      </c>
      <c r="K62" t="s">
        <v>104</v>
      </c>
      <c r="L62" s="67">
        <v>3.3700000000000001E-2</v>
      </c>
      <c r="M62" s="67">
        <v>4.2500000000000003E-2</v>
      </c>
      <c r="N62" s="66">
        <v>54250</v>
      </c>
      <c r="O62" s="66">
        <v>100.25</v>
      </c>
      <c r="P62" s="66">
        <v>0.92186999999999997</v>
      </c>
      <c r="Q62" s="66">
        <v>55.307495000000003</v>
      </c>
      <c r="R62" s="67">
        <v>2.0000000000000001E-4</v>
      </c>
      <c r="S62" s="67">
        <v>1.2999999999999999E-2</v>
      </c>
      <c r="T62" s="67">
        <v>1.9E-3</v>
      </c>
    </row>
    <row r="63" spans="1:20">
      <c r="A63" t="s">
        <v>480</v>
      </c>
      <c r="B63" t="s">
        <v>481</v>
      </c>
      <c r="C63" t="s">
        <v>102</v>
      </c>
      <c r="D63" t="s">
        <v>125</v>
      </c>
      <c r="E63" t="s">
        <v>482</v>
      </c>
      <c r="F63" t="s">
        <v>312</v>
      </c>
      <c r="G63" t="s">
        <v>398</v>
      </c>
      <c r="H63" t="s">
        <v>152</v>
      </c>
      <c r="I63" t="s">
        <v>483</v>
      </c>
      <c r="J63" s="66">
        <v>5.15</v>
      </c>
      <c r="K63" t="s">
        <v>104</v>
      </c>
      <c r="L63" s="67">
        <v>4.6899999999999997E-2</v>
      </c>
      <c r="M63" s="67">
        <v>6.4399999999999999E-2</v>
      </c>
      <c r="N63" s="66">
        <v>40914.39</v>
      </c>
      <c r="O63" s="66">
        <v>96.06</v>
      </c>
      <c r="P63" s="66">
        <v>0</v>
      </c>
      <c r="Q63" s="66">
        <v>39.302363034000003</v>
      </c>
      <c r="R63" s="67">
        <v>0</v>
      </c>
      <c r="S63" s="67">
        <v>9.2999999999999992E-3</v>
      </c>
      <c r="T63" s="67">
        <v>1.4E-3</v>
      </c>
    </row>
    <row r="64" spans="1:20">
      <c r="A64" t="s">
        <v>484</v>
      </c>
      <c r="B64" t="s">
        <v>485</v>
      </c>
      <c r="C64" t="s">
        <v>102</v>
      </c>
      <c r="D64" t="s">
        <v>125</v>
      </c>
      <c r="E64" t="s">
        <v>486</v>
      </c>
      <c r="F64" t="s">
        <v>330</v>
      </c>
      <c r="G64" t="s">
        <v>357</v>
      </c>
      <c r="H64" t="s">
        <v>207</v>
      </c>
      <c r="I64" t="s">
        <v>487</v>
      </c>
      <c r="J64" s="66">
        <v>3.89</v>
      </c>
      <c r="K64" t="s">
        <v>104</v>
      </c>
      <c r="L64" s="67">
        <v>4.7E-2</v>
      </c>
      <c r="M64" s="67">
        <v>4.1700000000000001E-2</v>
      </c>
      <c r="N64" s="66">
        <v>21275</v>
      </c>
      <c r="O64" s="66">
        <v>100.99</v>
      </c>
      <c r="P64" s="66">
        <v>0</v>
      </c>
      <c r="Q64" s="66">
        <v>21.485622500000002</v>
      </c>
      <c r="R64" s="67">
        <v>0</v>
      </c>
      <c r="S64" s="67">
        <v>5.1000000000000004E-3</v>
      </c>
      <c r="T64" s="67">
        <v>8.0000000000000004E-4</v>
      </c>
    </row>
    <row r="65" spans="1:20">
      <c r="A65" t="s">
        <v>488</v>
      </c>
      <c r="B65" t="s">
        <v>489</v>
      </c>
      <c r="C65" t="s">
        <v>102</v>
      </c>
      <c r="D65" t="s">
        <v>125</v>
      </c>
      <c r="E65" t="s">
        <v>490</v>
      </c>
      <c r="F65" t="s">
        <v>129</v>
      </c>
      <c r="G65" t="s">
        <v>357</v>
      </c>
      <c r="H65" t="s">
        <v>207</v>
      </c>
      <c r="I65" t="s">
        <v>491</v>
      </c>
      <c r="J65" s="66">
        <v>3.25</v>
      </c>
      <c r="K65" t="s">
        <v>104</v>
      </c>
      <c r="L65" s="67">
        <v>5.2499999999999998E-2</v>
      </c>
      <c r="M65" s="67">
        <v>8.0600000000000005E-2</v>
      </c>
      <c r="N65" s="66">
        <v>127541.37</v>
      </c>
      <c r="O65" s="66">
        <v>92.23</v>
      </c>
      <c r="P65" s="66">
        <v>0</v>
      </c>
      <c r="Q65" s="66">
        <v>117.631405551</v>
      </c>
      <c r="R65" s="67">
        <v>5.9999999999999995E-4</v>
      </c>
      <c r="S65" s="67">
        <v>2.7699999999999999E-2</v>
      </c>
      <c r="T65" s="67">
        <v>4.1000000000000003E-3</v>
      </c>
    </row>
    <row r="66" spans="1:20">
      <c r="A66" t="s">
        <v>492</v>
      </c>
      <c r="B66" t="s">
        <v>493</v>
      </c>
      <c r="C66" t="s">
        <v>102</v>
      </c>
      <c r="D66" t="s">
        <v>125</v>
      </c>
      <c r="E66" t="s">
        <v>435</v>
      </c>
      <c r="F66" t="s">
        <v>425</v>
      </c>
      <c r="G66" t="s">
        <v>357</v>
      </c>
      <c r="H66" t="s">
        <v>207</v>
      </c>
      <c r="I66" t="s">
        <v>345</v>
      </c>
      <c r="J66" s="66">
        <v>4.38</v>
      </c>
      <c r="K66" t="s">
        <v>104</v>
      </c>
      <c r="L66" s="67">
        <v>5.6000000000000001E-2</v>
      </c>
      <c r="M66" s="67">
        <v>4.0399999999999998E-2</v>
      </c>
      <c r="N66" s="66">
        <v>20892</v>
      </c>
      <c r="O66" s="66">
        <v>110.86</v>
      </c>
      <c r="P66" s="66">
        <v>0</v>
      </c>
      <c r="Q66" s="66">
        <v>23.160871199999999</v>
      </c>
      <c r="R66" s="67">
        <v>1E-4</v>
      </c>
      <c r="S66" s="67">
        <v>5.4999999999999997E-3</v>
      </c>
      <c r="T66" s="67">
        <v>8.0000000000000004E-4</v>
      </c>
    </row>
    <row r="67" spans="1:20">
      <c r="A67" s="68" t="s">
        <v>494</v>
      </c>
      <c r="B67" s="14"/>
      <c r="C67" s="14"/>
      <c r="D67" s="14"/>
      <c r="E67" s="14"/>
      <c r="J67" s="70">
        <v>0</v>
      </c>
      <c r="M67" s="69">
        <v>0</v>
      </c>
      <c r="N67" s="70">
        <v>0</v>
      </c>
      <c r="P67" s="70">
        <v>0</v>
      </c>
      <c r="Q67" s="70">
        <v>0</v>
      </c>
      <c r="S67" s="69">
        <v>0</v>
      </c>
      <c r="T67" s="69">
        <v>0</v>
      </c>
    </row>
    <row r="68" spans="1:20">
      <c r="A68" t="s">
        <v>223</v>
      </c>
      <c r="B68" t="s">
        <v>223</v>
      </c>
      <c r="C68" s="14"/>
      <c r="D68" s="14"/>
      <c r="E68" s="14"/>
      <c r="F68" t="s">
        <v>223</v>
      </c>
      <c r="G68" t="s">
        <v>223</v>
      </c>
      <c r="J68" s="66">
        <v>0</v>
      </c>
      <c r="K68" t="s">
        <v>223</v>
      </c>
      <c r="L68" s="67">
        <v>0</v>
      </c>
      <c r="M68" s="67">
        <v>0</v>
      </c>
      <c r="N68" s="66">
        <v>0</v>
      </c>
      <c r="O68" s="66">
        <v>0</v>
      </c>
      <c r="Q68" s="66">
        <v>0</v>
      </c>
      <c r="R68" s="67">
        <v>0</v>
      </c>
      <c r="S68" s="67">
        <v>0</v>
      </c>
      <c r="T68" s="67">
        <v>0</v>
      </c>
    </row>
    <row r="69" spans="1:20">
      <c r="A69" s="68" t="s">
        <v>228</v>
      </c>
      <c r="B69" s="14"/>
      <c r="C69" s="14"/>
      <c r="D69" s="14"/>
      <c r="E69" s="14"/>
      <c r="J69" s="70">
        <v>4.43</v>
      </c>
      <c r="M69" s="69">
        <v>4.9299999999999997E-2</v>
      </c>
      <c r="N69" s="70">
        <v>134000</v>
      </c>
      <c r="P69" s="70">
        <v>0</v>
      </c>
      <c r="Q69" s="70">
        <v>505.61308851579997</v>
      </c>
      <c r="S69" s="69">
        <v>0.1191</v>
      </c>
      <c r="T69" s="69">
        <v>1.77E-2</v>
      </c>
    </row>
    <row r="70" spans="1:20">
      <c r="A70" s="68" t="s">
        <v>291</v>
      </c>
      <c r="B70" s="14"/>
      <c r="C70" s="14"/>
      <c r="D70" s="14"/>
      <c r="E70" s="14"/>
      <c r="J70" s="70">
        <v>0</v>
      </c>
      <c r="M70" s="69">
        <v>0</v>
      </c>
      <c r="N70" s="70">
        <v>0</v>
      </c>
      <c r="P70" s="70">
        <v>0</v>
      </c>
      <c r="Q70" s="70">
        <v>0</v>
      </c>
      <c r="S70" s="69">
        <v>0</v>
      </c>
      <c r="T70" s="69">
        <v>0</v>
      </c>
    </row>
    <row r="71" spans="1:20">
      <c r="A71" t="s">
        <v>223</v>
      </c>
      <c r="B71" t="s">
        <v>223</v>
      </c>
      <c r="C71" s="14"/>
      <c r="D71" s="14"/>
      <c r="E71" s="14"/>
      <c r="F71" t="s">
        <v>223</v>
      </c>
      <c r="G71" t="s">
        <v>223</v>
      </c>
      <c r="J71" s="66">
        <v>0</v>
      </c>
      <c r="K71" t="s">
        <v>223</v>
      </c>
      <c r="L71" s="67">
        <v>0</v>
      </c>
      <c r="M71" s="67">
        <v>0</v>
      </c>
      <c r="N71" s="66">
        <v>0</v>
      </c>
      <c r="O71" s="66">
        <v>0</v>
      </c>
      <c r="Q71" s="66">
        <v>0</v>
      </c>
      <c r="R71" s="67">
        <v>0</v>
      </c>
      <c r="S71" s="67">
        <v>0</v>
      </c>
      <c r="T71" s="67">
        <v>0</v>
      </c>
    </row>
    <row r="72" spans="1:20">
      <c r="A72" s="68" t="s">
        <v>292</v>
      </c>
      <c r="B72" s="14"/>
      <c r="C72" s="14"/>
      <c r="D72" s="14"/>
      <c r="E72" s="14"/>
      <c r="J72" s="70">
        <v>4.43</v>
      </c>
      <c r="M72" s="69">
        <v>4.9299999999999997E-2</v>
      </c>
      <c r="N72" s="70">
        <v>134000</v>
      </c>
      <c r="P72" s="70">
        <v>0</v>
      </c>
      <c r="Q72" s="70">
        <v>505.61308851579997</v>
      </c>
      <c r="S72" s="69">
        <v>0.1191</v>
      </c>
      <c r="T72" s="69">
        <v>1.77E-2</v>
      </c>
    </row>
    <row r="73" spans="1:20">
      <c r="A73" t="s">
        <v>495</v>
      </c>
      <c r="B73" t="s">
        <v>496</v>
      </c>
      <c r="C73" t="s">
        <v>497</v>
      </c>
      <c r="D73" t="s">
        <v>498</v>
      </c>
      <c r="E73" t="s">
        <v>499</v>
      </c>
      <c r="F73" t="s">
        <v>500</v>
      </c>
      <c r="G73" t="s">
        <v>501</v>
      </c>
      <c r="H73" t="s">
        <v>362</v>
      </c>
      <c r="I73" t="s">
        <v>483</v>
      </c>
      <c r="J73" s="66">
        <v>5.26</v>
      </c>
      <c r="K73" t="s">
        <v>108</v>
      </c>
      <c r="L73" s="67">
        <v>6.7500000000000004E-2</v>
      </c>
      <c r="M73" s="67">
        <v>4.3200000000000002E-2</v>
      </c>
      <c r="N73" s="66">
        <v>9000</v>
      </c>
      <c r="O73" s="66">
        <v>114.85825</v>
      </c>
      <c r="P73" s="66">
        <v>0</v>
      </c>
      <c r="Q73" s="66">
        <v>36.862606755000002</v>
      </c>
      <c r="R73" s="67">
        <v>0</v>
      </c>
      <c r="S73" s="67">
        <v>8.6999999999999994E-3</v>
      </c>
      <c r="T73" s="67">
        <v>1.2999999999999999E-3</v>
      </c>
    </row>
    <row r="74" spans="1:20">
      <c r="A74" t="s">
        <v>502</v>
      </c>
      <c r="B74" t="s">
        <v>503</v>
      </c>
      <c r="C74" t="s">
        <v>497</v>
      </c>
      <c r="D74" t="s">
        <v>498</v>
      </c>
      <c r="E74" t="s">
        <v>504</v>
      </c>
      <c r="F74" t="s">
        <v>505</v>
      </c>
      <c r="G74" t="s">
        <v>462</v>
      </c>
      <c r="H74" t="s">
        <v>207</v>
      </c>
      <c r="I74" t="s">
        <v>506</v>
      </c>
      <c r="J74" s="66">
        <v>5.42</v>
      </c>
      <c r="K74" t="s">
        <v>108</v>
      </c>
      <c r="L74" s="67">
        <v>4.6300000000000001E-2</v>
      </c>
      <c r="M74" s="67">
        <v>3.4700000000000002E-2</v>
      </c>
      <c r="N74" s="66">
        <v>14000</v>
      </c>
      <c r="O74" s="66">
        <v>108.3335</v>
      </c>
      <c r="P74" s="66">
        <v>0</v>
      </c>
      <c r="Q74" s="66">
        <v>54.084416539999999</v>
      </c>
      <c r="R74" s="67">
        <v>0</v>
      </c>
      <c r="S74" s="67">
        <v>1.2699999999999999E-2</v>
      </c>
      <c r="T74" s="67">
        <v>1.9E-3</v>
      </c>
    </row>
    <row r="75" spans="1:20">
      <c r="A75" t="s">
        <v>507</v>
      </c>
      <c r="B75" t="s">
        <v>508</v>
      </c>
      <c r="C75" t="s">
        <v>125</v>
      </c>
      <c r="D75" t="s">
        <v>498</v>
      </c>
      <c r="E75" t="s">
        <v>509</v>
      </c>
      <c r="F75" t="s">
        <v>510</v>
      </c>
      <c r="G75" t="s">
        <v>511</v>
      </c>
      <c r="H75" t="s">
        <v>207</v>
      </c>
      <c r="I75" t="s">
        <v>512</v>
      </c>
      <c r="J75" s="66">
        <v>6.15</v>
      </c>
      <c r="K75" t="s">
        <v>108</v>
      </c>
      <c r="L75" s="67">
        <v>6.88E-2</v>
      </c>
      <c r="M75" s="67">
        <v>7.22E-2</v>
      </c>
      <c r="N75" s="66">
        <v>12000</v>
      </c>
      <c r="O75" s="66">
        <v>99.269040000000004</v>
      </c>
      <c r="P75" s="66">
        <v>0</v>
      </c>
      <c r="Q75" s="66">
        <v>42.479207596800002</v>
      </c>
      <c r="R75" s="67">
        <v>0</v>
      </c>
      <c r="S75" s="67">
        <v>0.01</v>
      </c>
      <c r="T75" s="67">
        <v>1.5E-3</v>
      </c>
    </row>
    <row r="76" spans="1:20">
      <c r="A76" t="s">
        <v>513</v>
      </c>
      <c r="B76" t="s">
        <v>514</v>
      </c>
      <c r="C76" t="s">
        <v>497</v>
      </c>
      <c r="D76" t="s">
        <v>498</v>
      </c>
      <c r="E76" t="s">
        <v>515</v>
      </c>
      <c r="F76" t="s">
        <v>125</v>
      </c>
      <c r="G76" t="s">
        <v>516</v>
      </c>
      <c r="H76" t="s">
        <v>362</v>
      </c>
      <c r="I76" t="s">
        <v>411</v>
      </c>
      <c r="J76" s="66">
        <v>3.8</v>
      </c>
      <c r="K76" t="s">
        <v>108</v>
      </c>
      <c r="L76" s="67">
        <v>5.6300000000000003E-2</v>
      </c>
      <c r="M76" s="67">
        <v>4.6699999999999998E-2</v>
      </c>
      <c r="N76" s="66">
        <v>19000</v>
      </c>
      <c r="O76" s="66">
        <v>105.20362526315789</v>
      </c>
      <c r="P76" s="66">
        <v>0</v>
      </c>
      <c r="Q76" s="66">
        <v>71.279664260800004</v>
      </c>
      <c r="R76" s="67">
        <v>0</v>
      </c>
      <c r="S76" s="67">
        <v>1.6799999999999999E-2</v>
      </c>
      <c r="T76" s="67">
        <v>2.5000000000000001E-3</v>
      </c>
    </row>
    <row r="77" spans="1:20">
      <c r="A77" t="s">
        <v>517</v>
      </c>
      <c r="B77" t="s">
        <v>518</v>
      </c>
      <c r="C77" t="s">
        <v>497</v>
      </c>
      <c r="D77" t="s">
        <v>498</v>
      </c>
      <c r="E77" t="s">
        <v>519</v>
      </c>
      <c r="F77" t="s">
        <v>510</v>
      </c>
      <c r="G77" t="s">
        <v>516</v>
      </c>
      <c r="H77" t="s">
        <v>362</v>
      </c>
      <c r="I77" t="s">
        <v>520</v>
      </c>
      <c r="J77" s="66">
        <v>6.15</v>
      </c>
      <c r="K77" t="s">
        <v>108</v>
      </c>
      <c r="L77" s="67">
        <v>8.2500000000000004E-2</v>
      </c>
      <c r="M77" s="67">
        <v>7.4300000000000005E-2</v>
      </c>
      <c r="N77" s="66">
        <v>11000</v>
      </c>
      <c r="O77" s="66">
        <v>109.65205454545455</v>
      </c>
      <c r="P77" s="66">
        <v>0</v>
      </c>
      <c r="Q77" s="66">
        <v>43.012114916000002</v>
      </c>
      <c r="R77" s="67">
        <v>0</v>
      </c>
      <c r="S77" s="67">
        <v>1.01E-2</v>
      </c>
      <c r="T77" s="67">
        <v>1.5E-3</v>
      </c>
    </row>
    <row r="78" spans="1:20">
      <c r="A78" t="s">
        <v>521</v>
      </c>
      <c r="B78" t="s">
        <v>522</v>
      </c>
      <c r="C78" t="s">
        <v>497</v>
      </c>
      <c r="D78" t="s">
        <v>498</v>
      </c>
      <c r="E78" t="s">
        <v>523</v>
      </c>
      <c r="F78" t="s">
        <v>524</v>
      </c>
      <c r="G78" t="s">
        <v>516</v>
      </c>
      <c r="H78" t="s">
        <v>362</v>
      </c>
      <c r="I78" t="s">
        <v>303</v>
      </c>
      <c r="J78" s="66">
        <v>4.79</v>
      </c>
      <c r="K78" t="s">
        <v>108</v>
      </c>
      <c r="L78" s="67">
        <v>5.2499999999999998E-2</v>
      </c>
      <c r="M78" s="67">
        <v>4.5999999999999999E-2</v>
      </c>
      <c r="N78" s="66">
        <v>19000</v>
      </c>
      <c r="O78" s="66">
        <v>105.77625</v>
      </c>
      <c r="P78" s="66">
        <v>0</v>
      </c>
      <c r="Q78" s="66">
        <v>71.667640425000002</v>
      </c>
      <c r="R78" s="67">
        <v>0</v>
      </c>
      <c r="S78" s="67">
        <v>1.6899999999999998E-2</v>
      </c>
      <c r="T78" s="67">
        <v>2.5000000000000001E-3</v>
      </c>
    </row>
    <row r="79" spans="1:20">
      <c r="A79" t="s">
        <v>525</v>
      </c>
      <c r="B79" t="s">
        <v>526</v>
      </c>
      <c r="C79" t="s">
        <v>497</v>
      </c>
      <c r="D79" t="s">
        <v>498</v>
      </c>
      <c r="E79" t="s">
        <v>527</v>
      </c>
      <c r="F79" t="s">
        <v>528</v>
      </c>
      <c r="G79" t="s">
        <v>529</v>
      </c>
      <c r="H79" t="s">
        <v>362</v>
      </c>
      <c r="I79" t="s">
        <v>353</v>
      </c>
      <c r="J79" s="66">
        <v>4.3899999999999997</v>
      </c>
      <c r="K79" t="s">
        <v>108</v>
      </c>
      <c r="L79" s="67">
        <v>5.3800000000000001E-2</v>
      </c>
      <c r="M79" s="67">
        <v>4.2700000000000002E-2</v>
      </c>
      <c r="N79" s="66">
        <v>13000</v>
      </c>
      <c r="O79" s="66">
        <v>105.45498615384615</v>
      </c>
      <c r="P79" s="66">
        <v>0</v>
      </c>
      <c r="Q79" s="66">
        <v>48.886822481199999</v>
      </c>
      <c r="R79" s="67">
        <v>0</v>
      </c>
      <c r="S79" s="67">
        <v>1.15E-2</v>
      </c>
      <c r="T79" s="67">
        <v>1.6999999999999999E-3</v>
      </c>
    </row>
    <row r="80" spans="1:20">
      <c r="A80" t="s">
        <v>530</v>
      </c>
      <c r="B80" t="s">
        <v>531</v>
      </c>
      <c r="C80" t="s">
        <v>125</v>
      </c>
      <c r="D80" t="s">
        <v>498</v>
      </c>
      <c r="E80" t="s">
        <v>532</v>
      </c>
      <c r="F80" t="s">
        <v>125</v>
      </c>
      <c r="G80" t="s">
        <v>529</v>
      </c>
      <c r="H80" t="s">
        <v>362</v>
      </c>
      <c r="I80" t="s">
        <v>533</v>
      </c>
      <c r="J80" s="66">
        <v>2.99</v>
      </c>
      <c r="K80" t="s">
        <v>108</v>
      </c>
      <c r="L80" s="67">
        <v>5.5E-2</v>
      </c>
      <c r="M80" s="67">
        <v>4.4900000000000002E-2</v>
      </c>
      <c r="N80" s="66">
        <v>13000</v>
      </c>
      <c r="O80" s="66">
        <v>104.49372230769231</v>
      </c>
      <c r="P80" s="66">
        <v>0</v>
      </c>
      <c r="Q80" s="66">
        <v>48.441199787400002</v>
      </c>
      <c r="R80" s="67">
        <v>0</v>
      </c>
      <c r="S80" s="67">
        <v>1.14E-2</v>
      </c>
      <c r="T80" s="67">
        <v>1.6999999999999999E-3</v>
      </c>
    </row>
    <row r="81" spans="1:20">
      <c r="A81" t="s">
        <v>534</v>
      </c>
      <c r="B81" t="s">
        <v>535</v>
      </c>
      <c r="C81" t="s">
        <v>497</v>
      </c>
      <c r="D81" t="s">
        <v>498</v>
      </c>
      <c r="E81" t="s">
        <v>536</v>
      </c>
      <c r="F81" t="s">
        <v>505</v>
      </c>
      <c r="G81" t="s">
        <v>537</v>
      </c>
      <c r="H81" t="s">
        <v>362</v>
      </c>
      <c r="I81" t="s">
        <v>538</v>
      </c>
      <c r="J81" s="66">
        <v>3.25</v>
      </c>
      <c r="K81" t="s">
        <v>108</v>
      </c>
      <c r="L81" s="67">
        <v>5.2499999999999998E-2</v>
      </c>
      <c r="M81" s="67">
        <v>4.5900000000000003E-2</v>
      </c>
      <c r="N81" s="66">
        <v>13000</v>
      </c>
      <c r="O81" s="66">
        <v>104.51208307692308</v>
      </c>
      <c r="P81" s="66">
        <v>0</v>
      </c>
      <c r="Q81" s="66">
        <v>48.449711472799997</v>
      </c>
      <c r="R81" s="67">
        <v>0</v>
      </c>
      <c r="S81" s="67">
        <v>1.14E-2</v>
      </c>
      <c r="T81" s="67">
        <v>1.6999999999999999E-3</v>
      </c>
    </row>
    <row r="82" spans="1:20">
      <c r="A82" t="s">
        <v>539</v>
      </c>
      <c r="B82" t="s">
        <v>540</v>
      </c>
      <c r="C82" t="s">
        <v>497</v>
      </c>
      <c r="D82" t="s">
        <v>498</v>
      </c>
      <c r="E82" t="s">
        <v>541</v>
      </c>
      <c r="F82" t="s">
        <v>542</v>
      </c>
      <c r="G82" t="s">
        <v>543</v>
      </c>
      <c r="H82" t="s">
        <v>544</v>
      </c>
      <c r="I82" t="s">
        <v>506</v>
      </c>
      <c r="J82" s="66">
        <v>2.3199999999999998</v>
      </c>
      <c r="K82" t="s">
        <v>108</v>
      </c>
      <c r="L82" s="67">
        <v>6.3799999999999996E-2</v>
      </c>
      <c r="M82" s="67">
        <v>5.1799999999999999E-2</v>
      </c>
      <c r="N82" s="66">
        <v>11000</v>
      </c>
      <c r="O82" s="66">
        <v>103.11962545454546</v>
      </c>
      <c r="P82" s="66">
        <v>0</v>
      </c>
      <c r="Q82" s="66">
        <v>40.449704280799999</v>
      </c>
      <c r="R82" s="67">
        <v>0</v>
      </c>
      <c r="S82" s="67">
        <v>9.4999999999999998E-3</v>
      </c>
      <c r="T82" s="67">
        <v>1.4E-3</v>
      </c>
    </row>
    <row r="83" spans="1:20">
      <c r="A83" s="85" t="s">
        <v>230</v>
      </c>
      <c r="B83" s="14"/>
      <c r="C83" s="14"/>
      <c r="D83" s="14"/>
      <c r="E83" s="14"/>
    </row>
    <row r="84" spans="1:20">
      <c r="A84" s="85" t="s">
        <v>285</v>
      </c>
      <c r="B84" s="14"/>
      <c r="C84" s="14"/>
      <c r="D84" s="14"/>
      <c r="E84" s="14"/>
    </row>
    <row r="85" spans="1:20">
      <c r="A85" s="85" t="s">
        <v>286</v>
      </c>
      <c r="B85" s="14"/>
      <c r="C85" s="14"/>
      <c r="D85" s="14"/>
      <c r="E85" s="14"/>
    </row>
    <row r="86" spans="1:20">
      <c r="A86" s="85" t="s">
        <v>287</v>
      </c>
      <c r="B86" s="14"/>
      <c r="C86" s="14"/>
      <c r="D86" s="14"/>
      <c r="E86" s="14"/>
    </row>
    <row r="87" spans="1:20">
      <c r="A87" s="85" t="s">
        <v>288</v>
      </c>
      <c r="B87" s="14"/>
      <c r="C87" s="14"/>
      <c r="D87" s="14"/>
      <c r="E87" s="14"/>
    </row>
    <row r="88" spans="1:20" hidden="1">
      <c r="B88" s="14"/>
      <c r="C88" s="14"/>
      <c r="D88" s="14"/>
      <c r="E88" s="14"/>
    </row>
    <row r="89" spans="1:20" hidden="1">
      <c r="B89" s="14"/>
      <c r="C89" s="14"/>
      <c r="D89" s="14"/>
      <c r="E89" s="14"/>
    </row>
    <row r="90" spans="1:20" hidden="1">
      <c r="B90" s="14"/>
      <c r="C90" s="14"/>
      <c r="D90" s="14"/>
      <c r="E90" s="14"/>
    </row>
    <row r="91" spans="1:20" hidden="1">
      <c r="B91" s="14"/>
      <c r="C91" s="14"/>
      <c r="D91" s="14"/>
      <c r="E91" s="14"/>
    </row>
    <row r="92" spans="1:20" hidden="1">
      <c r="B92" s="14"/>
      <c r="C92" s="14"/>
      <c r="D92" s="14"/>
      <c r="E92" s="14"/>
    </row>
    <row r="93" spans="1:20" hidden="1">
      <c r="B93" s="14"/>
      <c r="C93" s="14"/>
      <c r="D93" s="14"/>
      <c r="E93" s="14"/>
    </row>
    <row r="94" spans="1:20" hidden="1">
      <c r="B94" s="14"/>
      <c r="C94" s="14"/>
      <c r="D94" s="14"/>
      <c r="E94" s="14"/>
    </row>
    <row r="95" spans="1:20" hidden="1">
      <c r="B95" s="14"/>
      <c r="C95" s="14"/>
      <c r="D95" s="14"/>
      <c r="E95" s="14"/>
    </row>
    <row r="96" spans="1:20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76" workbookViewId="0">
      <selection activeCell="O76" sqref="O1:XFD1048576"/>
    </sheetView>
  </sheetViews>
  <sheetFormatPr defaultColWidth="0" defaultRowHeight="18" zeroHeight="1"/>
  <cols>
    <col min="1" max="1" width="40.28515625" style="13" customWidth="1"/>
    <col min="2" max="2" width="15.28515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3" t="s">
        <v>197</v>
      </c>
      <c r="B5" t="s">
        <v>198</v>
      </c>
    </row>
    <row r="6" spans="1:61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I6" s="16"/>
    </row>
    <row r="7" spans="1:61" ht="26.25" customHeight="1">
      <c r="A7" s="99" t="s">
        <v>91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E7" s="16"/>
      <c r="BI7" s="16"/>
    </row>
    <row r="8" spans="1:61" s="16" customFormat="1" ht="20.25">
      <c r="A8" s="40" t="s">
        <v>48</v>
      </c>
      <c r="B8" s="41" t="s">
        <v>49</v>
      </c>
      <c r="C8" s="102" t="s">
        <v>70</v>
      </c>
      <c r="D8" s="102" t="s">
        <v>83</v>
      </c>
      <c r="E8" s="102" t="s">
        <v>50</v>
      </c>
      <c r="F8" s="102" t="s">
        <v>84</v>
      </c>
      <c r="G8" s="102" t="s">
        <v>53</v>
      </c>
      <c r="H8" s="93" t="s">
        <v>189</v>
      </c>
      <c r="I8" s="93" t="s">
        <v>190</v>
      </c>
      <c r="J8" s="93" t="s">
        <v>194</v>
      </c>
      <c r="K8" s="93" t="s">
        <v>56</v>
      </c>
      <c r="L8" s="93" t="s">
        <v>73</v>
      </c>
      <c r="M8" s="93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115360.5</v>
      </c>
      <c r="I11" s="7"/>
      <c r="J11" s="64">
        <v>0</v>
      </c>
      <c r="K11" s="64">
        <v>1418.26210752</v>
      </c>
      <c r="L11" s="7"/>
      <c r="M11" s="65">
        <v>1</v>
      </c>
      <c r="N11" s="65">
        <v>4.9799999999999997E-2</v>
      </c>
      <c r="BE11" s="14"/>
      <c r="BF11" s="16"/>
      <c r="BG11" s="14"/>
      <c r="BI11" s="14"/>
    </row>
    <row r="12" spans="1:61">
      <c r="A12" s="68" t="s">
        <v>201</v>
      </c>
      <c r="D12" s="14"/>
      <c r="E12" s="14"/>
      <c r="F12" s="14"/>
      <c r="H12" s="70">
        <f>H13+H35+H59+H69</f>
        <v>108706.5</v>
      </c>
      <c r="J12" s="70">
        <v>0</v>
      </c>
      <c r="K12" s="70">
        <f>K13+K35+K59+K69</f>
        <v>1238.7213064999999</v>
      </c>
      <c r="M12" s="69">
        <v>0.88029999999999997</v>
      </c>
      <c r="N12" s="69">
        <v>4.3799999999999999E-2</v>
      </c>
    </row>
    <row r="13" spans="1:61">
      <c r="A13" s="68" t="s">
        <v>545</v>
      </c>
      <c r="D13" s="14"/>
      <c r="E13" s="14"/>
      <c r="F13" s="14"/>
      <c r="H13" s="70">
        <v>58760</v>
      </c>
      <c r="J13" s="70">
        <v>0</v>
      </c>
      <c r="K13" s="70">
        <v>883.10193000000004</v>
      </c>
      <c r="M13" s="69">
        <v>0.62270000000000003</v>
      </c>
      <c r="N13" s="69">
        <v>3.1E-2</v>
      </c>
    </row>
    <row r="14" spans="1:61">
      <c r="A14" t="s">
        <v>546</v>
      </c>
      <c r="B14" t="s">
        <v>547</v>
      </c>
      <c r="C14" t="s">
        <v>102</v>
      </c>
      <c r="D14" t="s">
        <v>125</v>
      </c>
      <c r="E14" t="s">
        <v>548</v>
      </c>
      <c r="F14" t="s">
        <v>387</v>
      </c>
      <c r="G14" t="s">
        <v>104</v>
      </c>
      <c r="H14" s="66">
        <v>1463</v>
      </c>
      <c r="I14" s="66">
        <v>2180</v>
      </c>
      <c r="J14" s="66">
        <v>0</v>
      </c>
      <c r="K14" s="66">
        <v>31.8934</v>
      </c>
      <c r="L14" s="67">
        <v>0</v>
      </c>
      <c r="M14" s="67">
        <v>2.2499999999999999E-2</v>
      </c>
      <c r="N14" s="67">
        <v>1.1000000000000001E-3</v>
      </c>
    </row>
    <row r="15" spans="1:61">
      <c r="A15" t="s">
        <v>549</v>
      </c>
      <c r="B15" t="s">
        <v>550</v>
      </c>
      <c r="C15" t="s">
        <v>102</v>
      </c>
      <c r="D15" t="s">
        <v>125</v>
      </c>
      <c r="E15" t="s">
        <v>551</v>
      </c>
      <c r="F15" t="s">
        <v>387</v>
      </c>
      <c r="G15" t="s">
        <v>104</v>
      </c>
      <c r="H15" s="66">
        <v>646</v>
      </c>
      <c r="I15" s="66">
        <v>2716</v>
      </c>
      <c r="J15" s="66">
        <v>0</v>
      </c>
      <c r="K15" s="66">
        <v>17.545359999999999</v>
      </c>
      <c r="L15" s="67">
        <v>0</v>
      </c>
      <c r="M15" s="67">
        <v>1.24E-2</v>
      </c>
      <c r="N15" s="67">
        <v>5.9999999999999995E-4</v>
      </c>
    </row>
    <row r="16" spans="1:61">
      <c r="A16" t="s">
        <v>552</v>
      </c>
      <c r="B16" t="s">
        <v>553</v>
      </c>
      <c r="C16" t="s">
        <v>102</v>
      </c>
      <c r="D16" t="s">
        <v>125</v>
      </c>
      <c r="E16" t="s">
        <v>554</v>
      </c>
      <c r="F16" t="s">
        <v>307</v>
      </c>
      <c r="G16" t="s">
        <v>104</v>
      </c>
      <c r="H16" s="66">
        <v>4247</v>
      </c>
      <c r="I16" s="66">
        <v>1457</v>
      </c>
      <c r="J16" s="66">
        <v>0</v>
      </c>
      <c r="K16" s="66">
        <v>61.878790000000002</v>
      </c>
      <c r="L16" s="67">
        <v>0</v>
      </c>
      <c r="M16" s="67">
        <v>4.36E-2</v>
      </c>
      <c r="N16" s="67">
        <v>2.2000000000000001E-3</v>
      </c>
    </row>
    <row r="17" spans="1:14">
      <c r="A17" t="s">
        <v>555</v>
      </c>
      <c r="B17" t="s">
        <v>556</v>
      </c>
      <c r="C17" t="s">
        <v>102</v>
      </c>
      <c r="D17" t="s">
        <v>125</v>
      </c>
      <c r="E17" t="s">
        <v>317</v>
      </c>
      <c r="F17" t="s">
        <v>307</v>
      </c>
      <c r="G17" t="s">
        <v>104</v>
      </c>
      <c r="H17" s="66">
        <v>3655</v>
      </c>
      <c r="I17" s="66">
        <v>2530</v>
      </c>
      <c r="J17" s="66">
        <v>0</v>
      </c>
      <c r="K17" s="66">
        <v>92.471500000000006</v>
      </c>
      <c r="L17" s="67">
        <v>0</v>
      </c>
      <c r="M17" s="67">
        <v>6.5199999999999994E-2</v>
      </c>
      <c r="N17" s="67">
        <v>3.2000000000000002E-3</v>
      </c>
    </row>
    <row r="18" spans="1:14">
      <c r="A18" t="s">
        <v>557</v>
      </c>
      <c r="B18" t="s">
        <v>558</v>
      </c>
      <c r="C18" t="s">
        <v>102</v>
      </c>
      <c r="D18" t="s">
        <v>125</v>
      </c>
      <c r="E18" t="s">
        <v>348</v>
      </c>
      <c r="F18" t="s">
        <v>307</v>
      </c>
      <c r="G18" t="s">
        <v>104</v>
      </c>
      <c r="H18" s="66">
        <v>77</v>
      </c>
      <c r="I18" s="66">
        <v>8200</v>
      </c>
      <c r="J18" s="66">
        <v>0</v>
      </c>
      <c r="K18" s="66">
        <v>6.3140000000000001</v>
      </c>
      <c r="L18" s="67">
        <v>0</v>
      </c>
      <c r="M18" s="67">
        <v>4.4999999999999997E-3</v>
      </c>
      <c r="N18" s="67">
        <v>2.0000000000000001E-4</v>
      </c>
    </row>
    <row r="19" spans="1:14">
      <c r="A19" t="s">
        <v>559</v>
      </c>
      <c r="B19" t="s">
        <v>560</v>
      </c>
      <c r="C19" t="s">
        <v>102</v>
      </c>
      <c r="D19" t="s">
        <v>125</v>
      </c>
      <c r="E19" t="s">
        <v>561</v>
      </c>
      <c r="F19" t="s">
        <v>307</v>
      </c>
      <c r="G19" t="s">
        <v>104</v>
      </c>
      <c r="H19" s="66">
        <v>2519</v>
      </c>
      <c r="I19" s="66">
        <v>2642</v>
      </c>
      <c r="J19" s="66">
        <v>0</v>
      </c>
      <c r="K19" s="66">
        <v>66.55198</v>
      </c>
      <c r="L19" s="67">
        <v>0</v>
      </c>
      <c r="M19" s="67">
        <v>4.6899999999999997E-2</v>
      </c>
      <c r="N19" s="67">
        <v>2.3E-3</v>
      </c>
    </row>
    <row r="20" spans="1:14">
      <c r="A20" t="s">
        <v>562</v>
      </c>
      <c r="B20" t="s">
        <v>563</v>
      </c>
      <c r="C20" t="s">
        <v>102</v>
      </c>
      <c r="D20" t="s">
        <v>125</v>
      </c>
      <c r="E20" t="s">
        <v>424</v>
      </c>
      <c r="F20" t="s">
        <v>425</v>
      </c>
      <c r="G20" t="s">
        <v>104</v>
      </c>
      <c r="H20" s="66">
        <v>85</v>
      </c>
      <c r="I20" s="66">
        <v>60820</v>
      </c>
      <c r="J20" s="66">
        <v>0</v>
      </c>
      <c r="K20" s="66">
        <v>51.697000000000003</v>
      </c>
      <c r="L20" s="67">
        <v>0</v>
      </c>
      <c r="M20" s="67">
        <v>3.6499999999999998E-2</v>
      </c>
      <c r="N20" s="67">
        <v>1.8E-3</v>
      </c>
    </row>
    <row r="21" spans="1:14">
      <c r="A21" t="s">
        <v>564</v>
      </c>
      <c r="B21" t="s">
        <v>565</v>
      </c>
      <c r="C21" t="s">
        <v>102</v>
      </c>
      <c r="D21" t="s">
        <v>125</v>
      </c>
      <c r="E21" t="s">
        <v>435</v>
      </c>
      <c r="F21" t="s">
        <v>425</v>
      </c>
      <c r="G21" t="s">
        <v>104</v>
      </c>
      <c r="H21" s="66">
        <v>117</v>
      </c>
      <c r="I21" s="66">
        <v>88500</v>
      </c>
      <c r="J21" s="66">
        <v>0</v>
      </c>
      <c r="K21" s="66">
        <v>103.545</v>
      </c>
      <c r="L21" s="67">
        <v>0</v>
      </c>
      <c r="M21" s="67">
        <v>7.2999999999999995E-2</v>
      </c>
      <c r="N21" s="67">
        <v>3.5999999999999999E-3</v>
      </c>
    </row>
    <row r="22" spans="1:14">
      <c r="A22" t="s">
        <v>566</v>
      </c>
      <c r="B22" t="s">
        <v>567</v>
      </c>
      <c r="C22" t="s">
        <v>102</v>
      </c>
      <c r="D22" t="s">
        <v>125</v>
      </c>
      <c r="E22" t="s">
        <v>486</v>
      </c>
      <c r="F22" t="s">
        <v>568</v>
      </c>
      <c r="G22" t="s">
        <v>104</v>
      </c>
      <c r="H22" s="66">
        <v>8530</v>
      </c>
      <c r="I22" s="66">
        <v>183</v>
      </c>
      <c r="J22" s="66">
        <v>0</v>
      </c>
      <c r="K22" s="66">
        <v>15.6099</v>
      </c>
      <c r="L22" s="67">
        <v>0</v>
      </c>
      <c r="M22" s="67">
        <v>1.0999999999999999E-2</v>
      </c>
      <c r="N22" s="67">
        <v>5.0000000000000001E-4</v>
      </c>
    </row>
    <row r="23" spans="1:14">
      <c r="A23" t="s">
        <v>569</v>
      </c>
      <c r="B23" t="s">
        <v>570</v>
      </c>
      <c r="C23" t="s">
        <v>102</v>
      </c>
      <c r="D23" t="s">
        <v>125</v>
      </c>
      <c r="E23" t="s">
        <v>571</v>
      </c>
      <c r="F23" t="s">
        <v>568</v>
      </c>
      <c r="G23" t="s">
        <v>104</v>
      </c>
      <c r="H23" s="66">
        <v>582</v>
      </c>
      <c r="I23" s="66">
        <v>1059</v>
      </c>
      <c r="J23" s="66">
        <v>0</v>
      </c>
      <c r="K23" s="66">
        <v>6.1633800000000001</v>
      </c>
      <c r="L23" s="67">
        <v>0</v>
      </c>
      <c r="M23" s="67">
        <v>4.3E-3</v>
      </c>
      <c r="N23" s="67">
        <v>2.0000000000000001E-4</v>
      </c>
    </row>
    <row r="24" spans="1:14">
      <c r="A24" t="s">
        <v>572</v>
      </c>
      <c r="B24" t="s">
        <v>573</v>
      </c>
      <c r="C24" t="s">
        <v>102</v>
      </c>
      <c r="D24" t="s">
        <v>125</v>
      </c>
      <c r="E24" t="s">
        <v>574</v>
      </c>
      <c r="F24" t="s">
        <v>568</v>
      </c>
      <c r="G24" t="s">
        <v>104</v>
      </c>
      <c r="H24" s="66">
        <v>32500</v>
      </c>
      <c r="I24" s="66">
        <v>75.900000000000006</v>
      </c>
      <c r="J24" s="66">
        <v>0</v>
      </c>
      <c r="K24" s="66">
        <v>24.6675</v>
      </c>
      <c r="L24" s="67">
        <v>0</v>
      </c>
      <c r="M24" s="67">
        <v>1.7399999999999999E-2</v>
      </c>
      <c r="N24" s="67">
        <v>8.9999999999999998E-4</v>
      </c>
    </row>
    <row r="25" spans="1:14">
      <c r="A25" t="s">
        <v>575</v>
      </c>
      <c r="B25" t="s">
        <v>576</v>
      </c>
      <c r="C25" t="s">
        <v>102</v>
      </c>
      <c r="D25" t="s">
        <v>125</v>
      </c>
      <c r="E25" t="s">
        <v>344</v>
      </c>
      <c r="F25" t="s">
        <v>568</v>
      </c>
      <c r="G25" t="s">
        <v>104</v>
      </c>
      <c r="H25" s="66">
        <v>130</v>
      </c>
      <c r="I25" s="66">
        <v>50300</v>
      </c>
      <c r="J25" s="66">
        <v>0</v>
      </c>
      <c r="K25" s="66">
        <v>65.39</v>
      </c>
      <c r="L25" s="67">
        <v>0</v>
      </c>
      <c r="M25" s="67">
        <v>4.6100000000000002E-2</v>
      </c>
      <c r="N25" s="67">
        <v>2.3E-3</v>
      </c>
    </row>
    <row r="26" spans="1:14">
      <c r="A26" t="s">
        <v>577</v>
      </c>
      <c r="B26" t="s">
        <v>578</v>
      </c>
      <c r="C26" t="s">
        <v>102</v>
      </c>
      <c r="D26" t="s">
        <v>125</v>
      </c>
      <c r="E26" t="s">
        <v>383</v>
      </c>
      <c r="F26" t="s">
        <v>330</v>
      </c>
      <c r="G26" t="s">
        <v>104</v>
      </c>
      <c r="H26" s="66">
        <v>1067</v>
      </c>
      <c r="I26" s="66">
        <v>1907</v>
      </c>
      <c r="J26" s="66">
        <v>0</v>
      </c>
      <c r="K26" s="66">
        <v>20.34769</v>
      </c>
      <c r="L26" s="67">
        <v>0</v>
      </c>
      <c r="M26" s="67">
        <v>1.43E-2</v>
      </c>
      <c r="N26" s="67">
        <v>6.9999999999999999E-4</v>
      </c>
    </row>
    <row r="27" spans="1:14">
      <c r="A27" t="s">
        <v>579</v>
      </c>
      <c r="B27" t="s">
        <v>580</v>
      </c>
      <c r="C27" t="s">
        <v>102</v>
      </c>
      <c r="D27" t="s">
        <v>125</v>
      </c>
      <c r="E27" t="s">
        <v>414</v>
      </c>
      <c r="F27" t="s">
        <v>415</v>
      </c>
      <c r="G27" t="s">
        <v>104</v>
      </c>
      <c r="H27" s="66">
        <v>288</v>
      </c>
      <c r="I27" s="66">
        <v>42830</v>
      </c>
      <c r="J27" s="66">
        <v>0</v>
      </c>
      <c r="K27" s="66">
        <v>123.35039999999999</v>
      </c>
      <c r="L27" s="67">
        <v>0</v>
      </c>
      <c r="M27" s="67">
        <v>8.6999999999999994E-2</v>
      </c>
      <c r="N27" s="67">
        <v>4.3E-3</v>
      </c>
    </row>
    <row r="28" spans="1:14">
      <c r="A28" t="s">
        <v>581</v>
      </c>
      <c r="B28" t="s">
        <v>582</v>
      </c>
      <c r="C28" t="s">
        <v>102</v>
      </c>
      <c r="D28" t="s">
        <v>125</v>
      </c>
      <c r="E28" t="s">
        <v>325</v>
      </c>
      <c r="F28" t="s">
        <v>326</v>
      </c>
      <c r="G28" t="s">
        <v>104</v>
      </c>
      <c r="H28" s="66">
        <v>269</v>
      </c>
      <c r="I28" s="66">
        <v>2385</v>
      </c>
      <c r="J28" s="66">
        <v>0</v>
      </c>
      <c r="K28" s="66">
        <v>6.4156500000000003</v>
      </c>
      <c r="L28" s="67">
        <v>0</v>
      </c>
      <c r="M28" s="67">
        <v>4.4999999999999997E-3</v>
      </c>
      <c r="N28" s="67">
        <v>2.0000000000000001E-4</v>
      </c>
    </row>
    <row r="29" spans="1:14">
      <c r="A29" t="s">
        <v>583</v>
      </c>
      <c r="B29" t="s">
        <v>584</v>
      </c>
      <c r="C29" t="s">
        <v>102</v>
      </c>
      <c r="D29" t="s">
        <v>125</v>
      </c>
      <c r="E29" t="s">
        <v>585</v>
      </c>
      <c r="F29" t="s">
        <v>296</v>
      </c>
      <c r="G29" t="s">
        <v>104</v>
      </c>
      <c r="H29" s="66">
        <v>472</v>
      </c>
      <c r="I29" s="66">
        <v>6550</v>
      </c>
      <c r="J29" s="66">
        <v>0</v>
      </c>
      <c r="K29" s="66">
        <v>30.916</v>
      </c>
      <c r="L29" s="67">
        <v>0</v>
      </c>
      <c r="M29" s="67">
        <v>2.18E-2</v>
      </c>
      <c r="N29" s="67">
        <v>1.1000000000000001E-3</v>
      </c>
    </row>
    <row r="30" spans="1:14">
      <c r="A30" t="s">
        <v>586</v>
      </c>
      <c r="B30" t="s">
        <v>587</v>
      </c>
      <c r="C30" t="s">
        <v>102</v>
      </c>
      <c r="D30" t="s">
        <v>125</v>
      </c>
      <c r="E30" t="s">
        <v>588</v>
      </c>
      <c r="F30" t="s">
        <v>296</v>
      </c>
      <c r="G30" t="s">
        <v>104</v>
      </c>
      <c r="H30" s="66">
        <v>627</v>
      </c>
      <c r="I30" s="66">
        <v>4626</v>
      </c>
      <c r="J30" s="66">
        <v>0</v>
      </c>
      <c r="K30" s="66">
        <v>29.005019999999998</v>
      </c>
      <c r="L30" s="67">
        <v>0</v>
      </c>
      <c r="M30" s="67">
        <v>2.0500000000000001E-2</v>
      </c>
      <c r="N30" s="67">
        <v>1E-3</v>
      </c>
    </row>
    <row r="31" spans="1:14">
      <c r="A31" t="s">
        <v>589</v>
      </c>
      <c r="B31" t="s">
        <v>590</v>
      </c>
      <c r="C31" t="s">
        <v>102</v>
      </c>
      <c r="D31" t="s">
        <v>125</v>
      </c>
      <c r="E31" t="s">
        <v>591</v>
      </c>
      <c r="F31" t="s">
        <v>296</v>
      </c>
      <c r="G31" t="s">
        <v>104</v>
      </c>
      <c r="H31" s="66">
        <v>522</v>
      </c>
      <c r="I31" s="66">
        <v>2387</v>
      </c>
      <c r="J31" s="66">
        <v>0</v>
      </c>
      <c r="K31" s="66">
        <v>12.460140000000001</v>
      </c>
      <c r="L31" s="67">
        <v>0</v>
      </c>
      <c r="M31" s="67">
        <v>8.8000000000000005E-3</v>
      </c>
      <c r="N31" s="67">
        <v>4.0000000000000002E-4</v>
      </c>
    </row>
    <row r="32" spans="1:14">
      <c r="A32" t="s">
        <v>592</v>
      </c>
      <c r="B32" t="s">
        <v>593</v>
      </c>
      <c r="C32" t="s">
        <v>102</v>
      </c>
      <c r="D32" t="s">
        <v>125</v>
      </c>
      <c r="E32" t="s">
        <v>334</v>
      </c>
      <c r="F32" t="s">
        <v>296</v>
      </c>
      <c r="G32" t="s">
        <v>104</v>
      </c>
      <c r="H32" s="66">
        <v>642</v>
      </c>
      <c r="I32" s="66">
        <v>2951</v>
      </c>
      <c r="J32" s="66">
        <v>0</v>
      </c>
      <c r="K32" s="66">
        <v>18.945419999999999</v>
      </c>
      <c r="L32" s="67">
        <v>0</v>
      </c>
      <c r="M32" s="67">
        <v>1.34E-2</v>
      </c>
      <c r="N32" s="67">
        <v>6.9999999999999999E-4</v>
      </c>
    </row>
    <row r="33" spans="1:14">
      <c r="A33" t="s">
        <v>594</v>
      </c>
      <c r="B33" t="s">
        <v>595</v>
      </c>
      <c r="C33" t="s">
        <v>102</v>
      </c>
      <c r="D33" t="s">
        <v>125</v>
      </c>
      <c r="E33" t="s">
        <v>301</v>
      </c>
      <c r="F33" t="s">
        <v>296</v>
      </c>
      <c r="G33" t="s">
        <v>104</v>
      </c>
      <c r="H33" s="66">
        <v>239</v>
      </c>
      <c r="I33" s="66">
        <v>23800</v>
      </c>
      <c r="J33" s="66">
        <v>0</v>
      </c>
      <c r="K33" s="66">
        <v>56.881999999999998</v>
      </c>
      <c r="L33" s="67">
        <v>0</v>
      </c>
      <c r="M33" s="67">
        <v>4.0099999999999997E-2</v>
      </c>
      <c r="N33" s="67">
        <v>2E-3</v>
      </c>
    </row>
    <row r="34" spans="1:14">
      <c r="A34" t="s">
        <v>596</v>
      </c>
      <c r="B34" t="s">
        <v>597</v>
      </c>
      <c r="C34" t="s">
        <v>102</v>
      </c>
      <c r="D34" t="s">
        <v>125</v>
      </c>
      <c r="E34" t="s">
        <v>598</v>
      </c>
      <c r="F34" t="s">
        <v>131</v>
      </c>
      <c r="G34" t="s">
        <v>104</v>
      </c>
      <c r="H34" s="66">
        <v>83</v>
      </c>
      <c r="I34" s="66">
        <v>49460</v>
      </c>
      <c r="J34" s="66">
        <v>0</v>
      </c>
      <c r="K34" s="66">
        <v>41.0518</v>
      </c>
      <c r="L34" s="67">
        <v>0</v>
      </c>
      <c r="M34" s="67">
        <v>2.8899999999999999E-2</v>
      </c>
      <c r="N34" s="67">
        <v>1.4E-3</v>
      </c>
    </row>
    <row r="35" spans="1:14">
      <c r="A35" s="68" t="s">
        <v>599</v>
      </c>
      <c r="D35" s="14"/>
      <c r="E35" s="14"/>
      <c r="F35" s="14"/>
      <c r="H35" s="70">
        <f>SUM(H36:H58)</f>
        <v>33401.5</v>
      </c>
      <c r="J35" s="70">
        <v>0</v>
      </c>
      <c r="K35" s="70">
        <f>SUM(K36:K58)</f>
        <v>293.75334650000002</v>
      </c>
      <c r="M35" s="69">
        <v>0.214</v>
      </c>
      <c r="N35" s="69">
        <v>1.0699999999999999E-2</v>
      </c>
    </row>
    <row r="36" spans="1:14">
      <c r="A36" t="s">
        <v>600</v>
      </c>
      <c r="B36" t="s">
        <v>601</v>
      </c>
      <c r="C36" t="s">
        <v>102</v>
      </c>
      <c r="D36" t="s">
        <v>125</v>
      </c>
      <c r="E36" t="s">
        <v>602</v>
      </c>
      <c r="F36" t="s">
        <v>387</v>
      </c>
      <c r="G36" t="s">
        <v>104</v>
      </c>
      <c r="H36" s="66">
        <v>224</v>
      </c>
      <c r="I36" s="66">
        <v>6080</v>
      </c>
      <c r="J36" s="66">
        <v>0</v>
      </c>
      <c r="K36" s="66">
        <v>13.619199999999999</v>
      </c>
      <c r="L36" s="67">
        <v>0</v>
      </c>
      <c r="M36" s="67">
        <v>9.5999999999999992E-3</v>
      </c>
      <c r="N36" s="67">
        <v>5.0000000000000001E-4</v>
      </c>
    </row>
    <row r="37" spans="1:14">
      <c r="A37" t="s">
        <v>603</v>
      </c>
      <c r="B37" t="s">
        <v>604</v>
      </c>
      <c r="C37" t="s">
        <v>102</v>
      </c>
      <c r="D37" t="s">
        <v>125</v>
      </c>
      <c r="E37" t="s">
        <v>386</v>
      </c>
      <c r="F37" t="s">
        <v>387</v>
      </c>
      <c r="G37" t="s">
        <v>104</v>
      </c>
      <c r="H37" s="66">
        <v>12</v>
      </c>
      <c r="I37" s="66">
        <v>403.5</v>
      </c>
      <c r="J37" s="66">
        <v>0</v>
      </c>
      <c r="K37" s="66">
        <v>4.8419999999999998E-2</v>
      </c>
      <c r="L37" s="67">
        <v>0</v>
      </c>
      <c r="M37" s="67">
        <v>0</v>
      </c>
      <c r="N37" s="67">
        <v>0</v>
      </c>
    </row>
    <row r="38" spans="1:14">
      <c r="A38" t="s">
        <v>605</v>
      </c>
      <c r="B38" t="s">
        <v>606</v>
      </c>
      <c r="C38" t="s">
        <v>102</v>
      </c>
      <c r="D38" t="s">
        <v>125</v>
      </c>
      <c r="E38" t="s">
        <v>607</v>
      </c>
      <c r="F38" t="s">
        <v>425</v>
      </c>
      <c r="G38" t="s">
        <v>104</v>
      </c>
      <c r="H38" s="66">
        <v>13</v>
      </c>
      <c r="I38" s="66">
        <v>100300</v>
      </c>
      <c r="J38" s="66">
        <v>0</v>
      </c>
      <c r="K38" s="66">
        <v>13.039</v>
      </c>
      <c r="L38" s="67">
        <v>0</v>
      </c>
      <c r="M38" s="67">
        <v>9.1999999999999998E-3</v>
      </c>
      <c r="N38" s="67">
        <v>5.0000000000000001E-4</v>
      </c>
    </row>
    <row r="39" spans="1:14">
      <c r="A39" t="s">
        <v>608</v>
      </c>
      <c r="B39" t="s">
        <v>609</v>
      </c>
      <c r="C39" t="s">
        <v>102</v>
      </c>
      <c r="D39" t="s">
        <v>125</v>
      </c>
      <c r="E39" t="s">
        <v>610</v>
      </c>
      <c r="F39" t="s">
        <v>425</v>
      </c>
      <c r="G39" t="s">
        <v>104</v>
      </c>
      <c r="H39" s="66">
        <v>47</v>
      </c>
      <c r="I39" s="66">
        <v>7626</v>
      </c>
      <c r="J39" s="66">
        <v>0</v>
      </c>
      <c r="K39" s="66">
        <v>3.5842200000000002</v>
      </c>
      <c r="L39" s="67">
        <v>0</v>
      </c>
      <c r="M39" s="67">
        <v>2.5000000000000001E-3</v>
      </c>
      <c r="N39" s="67">
        <v>1E-4</v>
      </c>
    </row>
    <row r="40" spans="1:14">
      <c r="A40" t="s">
        <v>611</v>
      </c>
      <c r="B40" t="s">
        <v>612</v>
      </c>
      <c r="C40" t="s">
        <v>102</v>
      </c>
      <c r="D40" t="s">
        <v>125</v>
      </c>
      <c r="E40" t="s">
        <v>613</v>
      </c>
      <c r="F40" t="s">
        <v>568</v>
      </c>
      <c r="G40" t="s">
        <v>104</v>
      </c>
      <c r="H40" s="66">
        <v>13072</v>
      </c>
      <c r="I40" s="66">
        <v>144.69999999999999</v>
      </c>
      <c r="J40" s="66">
        <v>0</v>
      </c>
      <c r="K40" s="66">
        <v>18.915184</v>
      </c>
      <c r="L40" s="67">
        <v>0</v>
      </c>
      <c r="M40" s="67">
        <v>1.3299999999999999E-2</v>
      </c>
      <c r="N40" s="67">
        <v>6.9999999999999999E-4</v>
      </c>
    </row>
    <row r="41" spans="1:14">
      <c r="A41" t="s">
        <v>614</v>
      </c>
      <c r="B41" t="s">
        <v>615</v>
      </c>
      <c r="C41" t="s">
        <v>102</v>
      </c>
      <c r="D41" t="s">
        <v>125</v>
      </c>
      <c r="E41" t="s">
        <v>616</v>
      </c>
      <c r="F41" t="s">
        <v>568</v>
      </c>
      <c r="G41" t="s">
        <v>104</v>
      </c>
      <c r="H41" s="66">
        <v>10573.5</v>
      </c>
      <c r="I41" s="66">
        <v>269.89999999999998</v>
      </c>
      <c r="J41" s="66">
        <v>0</v>
      </c>
      <c r="K41" s="66">
        <v>28.537876499999999</v>
      </c>
      <c r="L41" s="67">
        <v>0</v>
      </c>
      <c r="M41" s="67">
        <v>2.01E-2</v>
      </c>
      <c r="N41" s="67">
        <v>1E-3</v>
      </c>
    </row>
    <row r="42" spans="1:14">
      <c r="A42" t="s">
        <v>617</v>
      </c>
      <c r="B42" t="s">
        <v>618</v>
      </c>
      <c r="C42" t="s">
        <v>102</v>
      </c>
      <c r="D42" t="s">
        <v>125</v>
      </c>
      <c r="E42" t="s">
        <v>619</v>
      </c>
      <c r="F42" t="s">
        <v>326</v>
      </c>
      <c r="G42" t="s">
        <v>104</v>
      </c>
      <c r="H42" s="66">
        <v>101</v>
      </c>
      <c r="I42" s="66">
        <v>18660</v>
      </c>
      <c r="J42" s="66">
        <v>0</v>
      </c>
      <c r="K42" s="66">
        <v>18.846599999999999</v>
      </c>
      <c r="L42" s="67">
        <v>0</v>
      </c>
      <c r="M42" s="67">
        <v>1.3299999999999999E-2</v>
      </c>
      <c r="N42" s="67">
        <v>6.9999999999999999E-4</v>
      </c>
    </row>
    <row r="43" spans="1:14">
      <c r="A43" t="s">
        <v>620</v>
      </c>
      <c r="B43" t="s">
        <v>621</v>
      </c>
      <c r="C43" t="s">
        <v>102</v>
      </c>
      <c r="D43" t="s">
        <v>125</v>
      </c>
      <c r="E43" t="s">
        <v>622</v>
      </c>
      <c r="F43" t="s">
        <v>623</v>
      </c>
      <c r="G43" t="s">
        <v>104</v>
      </c>
      <c r="H43" s="66">
        <v>340</v>
      </c>
      <c r="I43" s="66">
        <v>1245</v>
      </c>
      <c r="J43" s="66">
        <v>0</v>
      </c>
      <c r="K43" s="66">
        <v>4.2329999999999997</v>
      </c>
      <c r="L43" s="67">
        <v>0</v>
      </c>
      <c r="M43" s="67">
        <v>3.0000000000000001E-3</v>
      </c>
      <c r="N43" s="67">
        <v>1E-4</v>
      </c>
    </row>
    <row r="44" spans="1:14">
      <c r="A44" t="s">
        <v>624</v>
      </c>
      <c r="B44" t="s">
        <v>625</v>
      </c>
      <c r="C44" t="s">
        <v>102</v>
      </c>
      <c r="D44" t="s">
        <v>125</v>
      </c>
      <c r="E44" t="s">
        <v>371</v>
      </c>
      <c r="F44" t="s">
        <v>296</v>
      </c>
      <c r="G44" t="s">
        <v>104</v>
      </c>
      <c r="H44" s="66">
        <v>114</v>
      </c>
      <c r="I44" s="66">
        <v>11700</v>
      </c>
      <c r="J44" s="66">
        <v>0</v>
      </c>
      <c r="K44" s="66">
        <v>13.337999999999999</v>
      </c>
      <c r="L44" s="67">
        <v>0</v>
      </c>
      <c r="M44" s="67">
        <v>9.4000000000000004E-3</v>
      </c>
      <c r="N44" s="67">
        <v>5.0000000000000001E-4</v>
      </c>
    </row>
    <row r="45" spans="1:14">
      <c r="A45" t="s">
        <v>626</v>
      </c>
      <c r="B45" t="s">
        <v>627</v>
      </c>
      <c r="C45" t="s">
        <v>102</v>
      </c>
      <c r="D45" t="s">
        <v>125</v>
      </c>
      <c r="E45" t="s">
        <v>474</v>
      </c>
      <c r="F45" t="s">
        <v>296</v>
      </c>
      <c r="G45" t="s">
        <v>104</v>
      </c>
      <c r="H45" s="66">
        <v>75</v>
      </c>
      <c r="I45" s="66">
        <v>25740</v>
      </c>
      <c r="J45" s="66">
        <v>0</v>
      </c>
      <c r="K45" s="66">
        <v>19.305</v>
      </c>
      <c r="L45" s="67">
        <v>0</v>
      </c>
      <c r="M45" s="67">
        <v>1.3599999999999999E-2</v>
      </c>
      <c r="N45" s="67">
        <v>6.9999999999999999E-4</v>
      </c>
    </row>
    <row r="46" spans="1:14">
      <c r="A46" t="s">
        <v>628</v>
      </c>
      <c r="B46" t="s">
        <v>629</v>
      </c>
      <c r="C46" t="s">
        <v>102</v>
      </c>
      <c r="D46" t="s">
        <v>125</v>
      </c>
      <c r="E46" t="s">
        <v>630</v>
      </c>
      <c r="F46" t="s">
        <v>296</v>
      </c>
      <c r="G46" t="s">
        <v>104</v>
      </c>
      <c r="H46" s="66">
        <v>767</v>
      </c>
      <c r="I46" s="66">
        <v>1379</v>
      </c>
      <c r="J46" s="66">
        <v>0</v>
      </c>
      <c r="K46" s="66">
        <v>10.576930000000001</v>
      </c>
      <c r="L46" s="67">
        <v>0</v>
      </c>
      <c r="M46" s="67">
        <v>7.4999999999999997E-3</v>
      </c>
      <c r="N46" s="67">
        <v>4.0000000000000002E-4</v>
      </c>
    </row>
    <row r="47" spans="1:14">
      <c r="A47" t="s">
        <v>631</v>
      </c>
      <c r="B47" t="s">
        <v>632</v>
      </c>
      <c r="C47" t="s">
        <v>102</v>
      </c>
      <c r="D47" t="s">
        <v>125</v>
      </c>
      <c r="E47" t="s">
        <v>633</v>
      </c>
      <c r="F47" t="s">
        <v>296</v>
      </c>
      <c r="G47" t="s">
        <v>104</v>
      </c>
      <c r="H47" s="66">
        <v>395</v>
      </c>
      <c r="I47" s="66">
        <v>6671</v>
      </c>
      <c r="J47" s="66">
        <v>0</v>
      </c>
      <c r="K47" s="66">
        <v>26.350449999999999</v>
      </c>
      <c r="L47" s="67">
        <v>0</v>
      </c>
      <c r="M47" s="67">
        <v>1.8599999999999998E-2</v>
      </c>
      <c r="N47" s="67">
        <v>8.9999999999999998E-4</v>
      </c>
    </row>
    <row r="48" spans="1:14">
      <c r="A48" t="s">
        <v>634</v>
      </c>
      <c r="B48" t="s">
        <v>635</v>
      </c>
      <c r="C48" t="s">
        <v>102</v>
      </c>
      <c r="D48" t="s">
        <v>125</v>
      </c>
      <c r="E48" t="s">
        <v>391</v>
      </c>
      <c r="F48" t="s">
        <v>296</v>
      </c>
      <c r="G48" t="s">
        <v>104</v>
      </c>
      <c r="H48" s="66">
        <v>258</v>
      </c>
      <c r="I48" s="66">
        <v>3460</v>
      </c>
      <c r="J48" s="66">
        <v>0</v>
      </c>
      <c r="K48" s="66">
        <v>8.9268000000000001</v>
      </c>
      <c r="L48" s="67">
        <v>0</v>
      </c>
      <c r="M48" s="67">
        <v>6.3E-3</v>
      </c>
      <c r="N48" s="67">
        <v>2.9999999999999997E-4</v>
      </c>
    </row>
    <row r="49" spans="1:14">
      <c r="A49" t="s">
        <v>636</v>
      </c>
      <c r="B49" t="s">
        <v>637</v>
      </c>
      <c r="C49" t="s">
        <v>102</v>
      </c>
      <c r="D49" t="s">
        <v>125</v>
      </c>
      <c r="E49" t="s">
        <v>638</v>
      </c>
      <c r="F49" t="s">
        <v>296</v>
      </c>
      <c r="G49" t="s">
        <v>104</v>
      </c>
      <c r="H49" s="66">
        <v>4125</v>
      </c>
      <c r="I49" s="66">
        <v>785.3</v>
      </c>
      <c r="J49" s="66">
        <v>0</v>
      </c>
      <c r="K49" s="66">
        <v>32.393625</v>
      </c>
      <c r="L49" s="67">
        <v>0</v>
      </c>
      <c r="M49" s="67">
        <v>2.2800000000000001E-2</v>
      </c>
      <c r="N49" s="67">
        <v>1.1000000000000001E-3</v>
      </c>
    </row>
    <row r="50" spans="1:14">
      <c r="A50" t="s">
        <v>639</v>
      </c>
      <c r="B50" t="s">
        <v>640</v>
      </c>
      <c r="C50" t="s">
        <v>102</v>
      </c>
      <c r="D50" t="s">
        <v>125</v>
      </c>
      <c r="E50" t="s">
        <v>352</v>
      </c>
      <c r="F50" t="s">
        <v>296</v>
      </c>
      <c r="G50" t="s">
        <v>104</v>
      </c>
      <c r="H50" s="66">
        <v>137</v>
      </c>
      <c r="I50" s="66">
        <v>15360</v>
      </c>
      <c r="J50" s="66">
        <v>0</v>
      </c>
      <c r="K50" s="66">
        <v>21.043199999999999</v>
      </c>
      <c r="L50" s="67">
        <v>0</v>
      </c>
      <c r="M50" s="67">
        <v>1.4800000000000001E-2</v>
      </c>
      <c r="N50" s="67">
        <v>6.9999999999999999E-4</v>
      </c>
    </row>
    <row r="51" spans="1:14">
      <c r="A51" t="s">
        <v>641</v>
      </c>
      <c r="B51" t="s">
        <v>642</v>
      </c>
      <c r="C51" t="s">
        <v>102</v>
      </c>
      <c r="D51" t="s">
        <v>125</v>
      </c>
      <c r="E51" t="s">
        <v>321</v>
      </c>
      <c r="F51" t="s">
        <v>296</v>
      </c>
      <c r="G51" t="s">
        <v>104</v>
      </c>
      <c r="H51" s="66">
        <v>366</v>
      </c>
      <c r="I51" s="66">
        <v>1874</v>
      </c>
      <c r="J51" s="66">
        <v>0</v>
      </c>
      <c r="K51" s="66">
        <v>6.8588399999999998</v>
      </c>
      <c r="L51" s="67">
        <v>0</v>
      </c>
      <c r="M51" s="67">
        <v>4.7999999999999996E-3</v>
      </c>
      <c r="N51" s="67">
        <v>2.0000000000000001E-4</v>
      </c>
    </row>
    <row r="52" spans="1:14">
      <c r="A52" t="s">
        <v>646</v>
      </c>
      <c r="B52" t="s">
        <v>647</v>
      </c>
      <c r="C52" t="s">
        <v>102</v>
      </c>
      <c r="D52" t="s">
        <v>125</v>
      </c>
      <c r="E52" t="s">
        <v>648</v>
      </c>
      <c r="F52" t="s">
        <v>645</v>
      </c>
      <c r="G52" t="s">
        <v>104</v>
      </c>
      <c r="H52" s="66">
        <v>385</v>
      </c>
      <c r="I52" s="66">
        <v>3056</v>
      </c>
      <c r="J52" s="66">
        <v>0</v>
      </c>
      <c r="K52" s="66">
        <v>11.765599999999999</v>
      </c>
      <c r="L52" s="67">
        <v>0</v>
      </c>
      <c r="M52" s="67">
        <v>8.3000000000000001E-3</v>
      </c>
      <c r="N52" s="67">
        <v>4.0000000000000002E-4</v>
      </c>
    </row>
    <row r="53" spans="1:14">
      <c r="A53" t="s">
        <v>649</v>
      </c>
      <c r="B53" t="s">
        <v>650</v>
      </c>
      <c r="C53" t="s">
        <v>102</v>
      </c>
      <c r="D53" t="s">
        <v>125</v>
      </c>
      <c r="E53" t="s">
        <v>651</v>
      </c>
      <c r="F53" t="s">
        <v>652</v>
      </c>
      <c r="G53" t="s">
        <v>104</v>
      </c>
      <c r="H53" s="66">
        <v>257</v>
      </c>
      <c r="I53" s="66">
        <v>5282</v>
      </c>
      <c r="J53" s="66">
        <v>0</v>
      </c>
      <c r="K53" s="66">
        <v>13.57474</v>
      </c>
      <c r="L53" s="67">
        <v>0</v>
      </c>
      <c r="M53" s="67">
        <v>9.5999999999999992E-3</v>
      </c>
      <c r="N53" s="67">
        <v>5.0000000000000001E-4</v>
      </c>
    </row>
    <row r="54" spans="1:14">
      <c r="A54" t="s">
        <v>653</v>
      </c>
      <c r="B54" t="s">
        <v>654</v>
      </c>
      <c r="C54" t="s">
        <v>102</v>
      </c>
      <c r="D54" t="s">
        <v>125</v>
      </c>
      <c r="E54" t="s">
        <v>655</v>
      </c>
      <c r="F54" t="s">
        <v>130</v>
      </c>
      <c r="G54" t="s">
        <v>104</v>
      </c>
      <c r="H54" s="66">
        <v>300</v>
      </c>
      <c r="I54" s="66">
        <v>1217</v>
      </c>
      <c r="J54" s="66">
        <v>0</v>
      </c>
      <c r="K54" s="66">
        <v>3.6509999999999998</v>
      </c>
      <c r="L54" s="67">
        <v>0</v>
      </c>
      <c r="M54" s="67">
        <v>2.5999999999999999E-3</v>
      </c>
      <c r="N54" s="67">
        <v>1E-4</v>
      </c>
    </row>
    <row r="55" spans="1:14">
      <c r="A55" t="s">
        <v>656</v>
      </c>
      <c r="B55" t="s">
        <v>657</v>
      </c>
      <c r="C55" t="s">
        <v>102</v>
      </c>
      <c r="D55" t="s">
        <v>125</v>
      </c>
      <c r="E55" t="s">
        <v>658</v>
      </c>
      <c r="F55" t="s">
        <v>130</v>
      </c>
      <c r="G55" t="s">
        <v>104</v>
      </c>
      <c r="H55" s="66">
        <v>461</v>
      </c>
      <c r="I55" s="66">
        <v>2100</v>
      </c>
      <c r="J55" s="66">
        <v>0</v>
      </c>
      <c r="K55" s="66">
        <v>9.6809999999999992</v>
      </c>
      <c r="L55" s="67">
        <v>0</v>
      </c>
      <c r="M55" s="67">
        <v>6.7999999999999996E-3</v>
      </c>
      <c r="N55" s="67">
        <v>2.9999999999999997E-4</v>
      </c>
    </row>
    <row r="56" spans="1:14">
      <c r="A56" t="s">
        <v>659</v>
      </c>
      <c r="B56" t="s">
        <v>660</v>
      </c>
      <c r="C56" t="s">
        <v>102</v>
      </c>
      <c r="D56" t="s">
        <v>125</v>
      </c>
      <c r="E56" t="s">
        <v>661</v>
      </c>
      <c r="F56" t="s">
        <v>134</v>
      </c>
      <c r="G56" t="s">
        <v>104</v>
      </c>
      <c r="H56" s="66">
        <v>433</v>
      </c>
      <c r="I56" s="66">
        <v>635.70000000000005</v>
      </c>
      <c r="J56" s="66">
        <v>0</v>
      </c>
      <c r="K56" s="66">
        <v>2.7525810000000002</v>
      </c>
      <c r="L56" s="67">
        <v>0</v>
      </c>
      <c r="M56" s="67">
        <v>1.9E-3</v>
      </c>
      <c r="N56" s="67">
        <v>1E-4</v>
      </c>
    </row>
    <row r="57" spans="1:14">
      <c r="A57" t="s">
        <v>662</v>
      </c>
      <c r="B57" t="s">
        <v>663</v>
      </c>
      <c r="C57" t="s">
        <v>102</v>
      </c>
      <c r="D57" t="s">
        <v>125</v>
      </c>
      <c r="E57" t="s">
        <v>405</v>
      </c>
      <c r="F57" t="s">
        <v>134</v>
      </c>
      <c r="G57" t="s">
        <v>104</v>
      </c>
      <c r="H57" s="66">
        <v>389</v>
      </c>
      <c r="I57" s="66">
        <v>1027</v>
      </c>
      <c r="J57" s="66">
        <v>0</v>
      </c>
      <c r="K57" s="66">
        <v>3.9950299999999999</v>
      </c>
      <c r="L57" s="67">
        <v>0</v>
      </c>
      <c r="M57" s="67">
        <v>2.8E-3</v>
      </c>
      <c r="N57" s="67">
        <v>1E-4</v>
      </c>
    </row>
    <row r="58" spans="1:14">
      <c r="A58" t="s">
        <v>664</v>
      </c>
      <c r="B58" t="s">
        <v>665</v>
      </c>
      <c r="C58" t="s">
        <v>102</v>
      </c>
      <c r="D58" t="s">
        <v>125</v>
      </c>
      <c r="E58" t="s">
        <v>408</v>
      </c>
      <c r="F58" t="s">
        <v>134</v>
      </c>
      <c r="G58" t="s">
        <v>104</v>
      </c>
      <c r="H58" s="66">
        <v>557</v>
      </c>
      <c r="I58" s="66">
        <v>1565</v>
      </c>
      <c r="J58" s="66">
        <v>0</v>
      </c>
      <c r="K58" s="66">
        <v>8.7170500000000004</v>
      </c>
      <c r="L58" s="67">
        <v>0</v>
      </c>
      <c r="M58" s="67">
        <v>6.1000000000000004E-3</v>
      </c>
      <c r="N58" s="67">
        <v>2.9999999999999997E-4</v>
      </c>
    </row>
    <row r="59" spans="1:14">
      <c r="A59" s="68" t="s">
        <v>666</v>
      </c>
      <c r="D59" s="14"/>
      <c r="E59" s="14"/>
      <c r="F59" s="14"/>
      <c r="H59" s="70">
        <v>16545</v>
      </c>
      <c r="J59" s="70">
        <v>0</v>
      </c>
      <c r="K59" s="70">
        <v>61.866030000000002</v>
      </c>
      <c r="M59" s="69">
        <v>4.36E-2</v>
      </c>
      <c r="N59" s="69">
        <v>2.2000000000000001E-3</v>
      </c>
    </row>
    <row r="60" spans="1:14">
      <c r="A60" t="s">
        <v>667</v>
      </c>
      <c r="B60" t="s">
        <v>668</v>
      </c>
      <c r="C60" t="s">
        <v>102</v>
      </c>
      <c r="D60" t="s">
        <v>125</v>
      </c>
      <c r="E60" t="s">
        <v>669</v>
      </c>
      <c r="F60" t="s">
        <v>425</v>
      </c>
      <c r="G60" t="s">
        <v>104</v>
      </c>
      <c r="H60" s="66">
        <v>239</v>
      </c>
      <c r="I60" s="66">
        <v>3931</v>
      </c>
      <c r="J60" s="66">
        <v>0</v>
      </c>
      <c r="K60" s="66">
        <v>9.3950899999999997</v>
      </c>
      <c r="L60" s="67">
        <v>0</v>
      </c>
      <c r="M60" s="67">
        <v>6.6E-3</v>
      </c>
      <c r="N60" s="67">
        <v>2.9999999999999997E-4</v>
      </c>
    </row>
    <row r="61" spans="1:14">
      <c r="A61" t="s">
        <v>670</v>
      </c>
      <c r="B61" t="s">
        <v>671</v>
      </c>
      <c r="C61" t="s">
        <v>102</v>
      </c>
      <c r="D61" t="s">
        <v>125</v>
      </c>
      <c r="E61" t="s">
        <v>672</v>
      </c>
      <c r="F61" t="s">
        <v>425</v>
      </c>
      <c r="G61" t="s">
        <v>104</v>
      </c>
      <c r="H61" s="66">
        <v>1423</v>
      </c>
      <c r="I61" s="66">
        <v>631</v>
      </c>
      <c r="J61" s="66">
        <v>0</v>
      </c>
      <c r="K61" s="66">
        <v>8.9791299999999996</v>
      </c>
      <c r="L61" s="67">
        <v>0</v>
      </c>
      <c r="M61" s="67">
        <v>6.3E-3</v>
      </c>
      <c r="N61" s="67">
        <v>2.9999999999999997E-4</v>
      </c>
    </row>
    <row r="62" spans="1:14">
      <c r="A62" t="s">
        <v>673</v>
      </c>
      <c r="B62" t="s">
        <v>674</v>
      </c>
      <c r="C62" t="s">
        <v>102</v>
      </c>
      <c r="D62" t="s">
        <v>125</v>
      </c>
      <c r="E62" t="s">
        <v>675</v>
      </c>
      <c r="F62" t="s">
        <v>568</v>
      </c>
      <c r="G62" t="s">
        <v>104</v>
      </c>
      <c r="H62" s="66">
        <v>4234</v>
      </c>
      <c r="I62" s="66">
        <v>30.2</v>
      </c>
      <c r="J62" s="66">
        <v>0</v>
      </c>
      <c r="K62" s="66">
        <v>1.2786679999999999</v>
      </c>
      <c r="L62" s="67">
        <v>1E-4</v>
      </c>
      <c r="M62" s="67">
        <v>8.9999999999999998E-4</v>
      </c>
      <c r="N62" s="67">
        <v>0</v>
      </c>
    </row>
    <row r="63" spans="1:14">
      <c r="A63" t="s">
        <v>676</v>
      </c>
      <c r="B63" t="s">
        <v>677</v>
      </c>
      <c r="C63" t="s">
        <v>102</v>
      </c>
      <c r="D63" t="s">
        <v>125</v>
      </c>
      <c r="E63" t="s">
        <v>678</v>
      </c>
      <c r="F63" t="s">
        <v>679</v>
      </c>
      <c r="G63" t="s">
        <v>104</v>
      </c>
      <c r="H63" s="66">
        <v>5263</v>
      </c>
      <c r="I63" s="66">
        <v>59.4</v>
      </c>
      <c r="J63" s="66">
        <v>0</v>
      </c>
      <c r="K63" s="66">
        <v>3.1262219999999998</v>
      </c>
      <c r="L63" s="67">
        <v>1E-4</v>
      </c>
      <c r="M63" s="67">
        <v>2.2000000000000001E-3</v>
      </c>
      <c r="N63" s="67">
        <v>1E-4</v>
      </c>
    </row>
    <row r="64" spans="1:14">
      <c r="A64" t="s">
        <v>680</v>
      </c>
      <c r="B64" t="s">
        <v>681</v>
      </c>
      <c r="C64" t="s">
        <v>102</v>
      </c>
      <c r="D64" t="s">
        <v>125</v>
      </c>
      <c r="E64" t="s">
        <v>682</v>
      </c>
      <c r="F64" t="s">
        <v>296</v>
      </c>
      <c r="G64" t="s">
        <v>104</v>
      </c>
      <c r="H64" s="66">
        <v>720</v>
      </c>
      <c r="I64" s="66">
        <v>1397</v>
      </c>
      <c r="J64" s="66">
        <v>0</v>
      </c>
      <c r="K64" s="66">
        <v>10.058400000000001</v>
      </c>
      <c r="L64" s="67">
        <v>0</v>
      </c>
      <c r="M64" s="67">
        <v>7.1000000000000004E-3</v>
      </c>
      <c r="N64" s="67">
        <v>4.0000000000000002E-4</v>
      </c>
    </row>
    <row r="65" spans="1:14">
      <c r="A65" t="s">
        <v>683</v>
      </c>
      <c r="B65" t="s">
        <v>684</v>
      </c>
      <c r="C65" t="s">
        <v>102</v>
      </c>
      <c r="D65" t="s">
        <v>125</v>
      </c>
      <c r="E65" t="s">
        <v>685</v>
      </c>
      <c r="F65" t="s">
        <v>296</v>
      </c>
      <c r="G65" t="s">
        <v>104</v>
      </c>
      <c r="H65" s="66">
        <v>112</v>
      </c>
      <c r="I65" s="66">
        <v>7500</v>
      </c>
      <c r="J65" s="66">
        <v>0</v>
      </c>
      <c r="K65" s="66">
        <v>8.4</v>
      </c>
      <c r="L65" s="67">
        <v>0</v>
      </c>
      <c r="M65" s="67">
        <v>5.8999999999999999E-3</v>
      </c>
      <c r="N65" s="67">
        <v>2.9999999999999997E-4</v>
      </c>
    </row>
    <row r="66" spans="1:14">
      <c r="A66" t="s">
        <v>686</v>
      </c>
      <c r="B66" t="s">
        <v>687</v>
      </c>
      <c r="C66" t="s">
        <v>102</v>
      </c>
      <c r="D66" t="s">
        <v>125</v>
      </c>
      <c r="E66" t="s">
        <v>688</v>
      </c>
      <c r="F66" t="s">
        <v>296</v>
      </c>
      <c r="G66" t="s">
        <v>104</v>
      </c>
      <c r="H66" s="66">
        <v>1254</v>
      </c>
      <c r="I66" s="66">
        <v>888</v>
      </c>
      <c r="J66" s="66">
        <v>0</v>
      </c>
      <c r="K66" s="66">
        <v>11.13552</v>
      </c>
      <c r="L66" s="67">
        <v>0</v>
      </c>
      <c r="M66" s="67">
        <v>7.9000000000000008E-3</v>
      </c>
      <c r="N66" s="67">
        <v>4.0000000000000002E-4</v>
      </c>
    </row>
    <row r="67" spans="1:14">
      <c r="A67" t="s">
        <v>689</v>
      </c>
      <c r="B67" t="s">
        <v>690</v>
      </c>
      <c r="C67" t="s">
        <v>102</v>
      </c>
      <c r="D67" t="s">
        <v>125</v>
      </c>
      <c r="E67" t="s">
        <v>691</v>
      </c>
      <c r="F67" t="s">
        <v>296</v>
      </c>
      <c r="G67" t="s">
        <v>104</v>
      </c>
      <c r="H67" s="66">
        <v>1685</v>
      </c>
      <c r="I67" s="66">
        <v>438.4</v>
      </c>
      <c r="J67" s="66">
        <v>0</v>
      </c>
      <c r="K67" s="66">
        <v>7.3870399999999998</v>
      </c>
      <c r="L67" s="67">
        <v>0</v>
      </c>
      <c r="M67" s="67">
        <v>5.1999999999999998E-3</v>
      </c>
      <c r="N67" s="67">
        <v>2.9999999999999997E-4</v>
      </c>
    </row>
    <row r="68" spans="1:14">
      <c r="A68" t="s">
        <v>692</v>
      </c>
      <c r="B68" t="s">
        <v>693</v>
      </c>
      <c r="C68" t="s">
        <v>102</v>
      </c>
      <c r="D68" t="s">
        <v>125</v>
      </c>
      <c r="E68" t="s">
        <v>694</v>
      </c>
      <c r="F68" t="s">
        <v>131</v>
      </c>
      <c r="G68" t="s">
        <v>104</v>
      </c>
      <c r="H68" s="66">
        <v>1615</v>
      </c>
      <c r="I68" s="66">
        <v>130.4</v>
      </c>
      <c r="J68" s="66">
        <v>0</v>
      </c>
      <c r="K68" s="66">
        <v>2.1059600000000001</v>
      </c>
      <c r="L68" s="67">
        <v>0</v>
      </c>
      <c r="M68" s="67">
        <v>1.5E-3</v>
      </c>
      <c r="N68" s="67">
        <v>1E-4</v>
      </c>
    </row>
    <row r="69" spans="1:14">
      <c r="A69" s="68" t="s">
        <v>695</v>
      </c>
      <c r="D69" s="14"/>
      <c r="E69" s="14"/>
      <c r="F69" s="14"/>
      <c r="H69" s="70">
        <v>0</v>
      </c>
      <c r="J69" s="70">
        <v>0</v>
      </c>
      <c r="K69" s="70">
        <v>0</v>
      </c>
      <c r="M69" s="69">
        <v>0</v>
      </c>
      <c r="N69" s="69">
        <v>0</v>
      </c>
    </row>
    <row r="70" spans="1:14">
      <c r="A70" t="s">
        <v>223</v>
      </c>
      <c r="B70" t="s">
        <v>223</v>
      </c>
      <c r="D70" s="14"/>
      <c r="E70" s="14"/>
      <c r="F70" t="s">
        <v>223</v>
      </c>
      <c r="G70" t="s">
        <v>223</v>
      </c>
      <c r="H70" s="66">
        <v>0</v>
      </c>
      <c r="I70" s="66">
        <v>0</v>
      </c>
      <c r="K70" s="66">
        <v>0</v>
      </c>
      <c r="L70" s="67">
        <v>0</v>
      </c>
      <c r="M70" s="67">
        <v>0</v>
      </c>
      <c r="N70" s="67">
        <v>0</v>
      </c>
    </row>
    <row r="71" spans="1:14">
      <c r="A71" s="68" t="s">
        <v>228</v>
      </c>
      <c r="D71" s="14"/>
      <c r="E71" s="14"/>
      <c r="F71" s="14"/>
      <c r="H71" s="70">
        <f>H72+H75</f>
        <v>6654</v>
      </c>
      <c r="J71" s="70">
        <v>0</v>
      </c>
      <c r="K71" s="70">
        <f>K72+K75</f>
        <v>179.54080102</v>
      </c>
      <c r="M71" s="69">
        <v>0.1197</v>
      </c>
      <c r="N71" s="69">
        <v>6.0000000000000001E-3</v>
      </c>
    </row>
    <row r="72" spans="1:14">
      <c r="A72" s="68" t="s">
        <v>291</v>
      </c>
      <c r="D72" s="14"/>
      <c r="E72" s="14"/>
      <c r="F72" s="14"/>
      <c r="H72" s="70">
        <f>H73+H74</f>
        <v>5114</v>
      </c>
      <c r="J72" s="70">
        <v>0</v>
      </c>
      <c r="K72" s="70">
        <f>K73+K74</f>
        <v>17.04422624</v>
      </c>
      <c r="M72" s="69">
        <v>5.1000000000000004E-3</v>
      </c>
      <c r="N72" s="69">
        <v>2.9999999999999997E-4</v>
      </c>
    </row>
    <row r="73" spans="1:14">
      <c r="A73" t="s">
        <v>643</v>
      </c>
      <c r="B73" t="s">
        <v>644</v>
      </c>
      <c r="C73" t="s">
        <v>102</v>
      </c>
      <c r="D73" t="s">
        <v>125</v>
      </c>
      <c r="E73" s="14"/>
      <c r="F73" t="s">
        <v>645</v>
      </c>
      <c r="G73" t="s">
        <v>115</v>
      </c>
      <c r="H73" s="66">
        <v>5050</v>
      </c>
      <c r="I73" s="66">
        <v>43</v>
      </c>
      <c r="J73" s="66">
        <v>0</v>
      </c>
      <c r="K73" s="66">
        <v>9.8186543999999998</v>
      </c>
      <c r="L73" s="67">
        <v>0</v>
      </c>
      <c r="M73" s="67">
        <v>6.8999999999999999E-3</v>
      </c>
      <c r="N73" s="67">
        <v>2.9999999999999997E-4</v>
      </c>
    </row>
    <row r="74" spans="1:14">
      <c r="A74" t="s">
        <v>696</v>
      </c>
      <c r="B74" t="s">
        <v>697</v>
      </c>
      <c r="C74" t="s">
        <v>497</v>
      </c>
      <c r="D74" t="s">
        <v>498</v>
      </c>
      <c r="E74" t="s">
        <v>698</v>
      </c>
      <c r="F74" t="s">
        <v>699</v>
      </c>
      <c r="G74" t="s">
        <v>108</v>
      </c>
      <c r="H74" s="66">
        <v>64</v>
      </c>
      <c r="I74" s="66">
        <v>3166</v>
      </c>
      <c r="J74" s="66">
        <v>0</v>
      </c>
      <c r="K74" s="66">
        <v>7.2255718399999997</v>
      </c>
      <c r="L74" s="67">
        <v>0</v>
      </c>
      <c r="M74" s="67">
        <v>5.1000000000000004E-3</v>
      </c>
      <c r="N74" s="67">
        <v>2.9999999999999997E-4</v>
      </c>
    </row>
    <row r="75" spans="1:14">
      <c r="A75" s="68" t="s">
        <v>292</v>
      </c>
      <c r="D75" s="14"/>
      <c r="E75" s="14"/>
      <c r="F75" s="14"/>
      <c r="H75" s="70">
        <v>1540</v>
      </c>
      <c r="J75" s="70">
        <v>0</v>
      </c>
      <c r="K75" s="70">
        <v>162.49657478</v>
      </c>
      <c r="M75" s="69">
        <v>0.11459999999999999</v>
      </c>
      <c r="N75" s="69">
        <v>5.7000000000000002E-3</v>
      </c>
    </row>
    <row r="76" spans="1:14">
      <c r="A76" t="s">
        <v>700</v>
      </c>
      <c r="B76" t="s">
        <v>701</v>
      </c>
      <c r="C76" t="s">
        <v>497</v>
      </c>
      <c r="D76" t="s">
        <v>498</v>
      </c>
      <c r="E76" t="s">
        <v>702</v>
      </c>
      <c r="F76" t="s">
        <v>703</v>
      </c>
      <c r="G76" t="s">
        <v>108</v>
      </c>
      <c r="H76" s="66">
        <v>171</v>
      </c>
      <c r="I76" s="66">
        <v>2900</v>
      </c>
      <c r="J76" s="66">
        <v>0</v>
      </c>
      <c r="K76" s="66">
        <v>17.683793999999999</v>
      </c>
      <c r="L76" s="67">
        <v>0</v>
      </c>
      <c r="M76" s="67">
        <v>1.2500000000000001E-2</v>
      </c>
      <c r="N76" s="67">
        <v>5.9999999999999995E-4</v>
      </c>
    </row>
    <row r="77" spans="1:14">
      <c r="A77" t="s">
        <v>704</v>
      </c>
      <c r="B77" t="s">
        <v>705</v>
      </c>
      <c r="C77" t="s">
        <v>497</v>
      </c>
      <c r="D77" t="s">
        <v>498</v>
      </c>
      <c r="E77" t="s">
        <v>706</v>
      </c>
      <c r="F77" t="s">
        <v>500</v>
      </c>
      <c r="G77" t="s">
        <v>108</v>
      </c>
      <c r="H77" s="66">
        <v>6</v>
      </c>
      <c r="I77" s="66">
        <v>36401</v>
      </c>
      <c r="J77" s="66">
        <v>0</v>
      </c>
      <c r="K77" s="66">
        <v>7.7883579599999999</v>
      </c>
      <c r="L77" s="67">
        <v>0</v>
      </c>
      <c r="M77" s="67">
        <v>5.4999999999999997E-3</v>
      </c>
      <c r="N77" s="67">
        <v>2.9999999999999997E-4</v>
      </c>
    </row>
    <row r="78" spans="1:14">
      <c r="A78" t="s">
        <v>707</v>
      </c>
      <c r="B78" t="s">
        <v>708</v>
      </c>
      <c r="C78" t="s">
        <v>497</v>
      </c>
      <c r="D78" t="s">
        <v>498</v>
      </c>
      <c r="E78" t="s">
        <v>709</v>
      </c>
      <c r="F78" t="s">
        <v>710</v>
      </c>
      <c r="G78" t="s">
        <v>108</v>
      </c>
      <c r="H78" s="66">
        <v>1</v>
      </c>
      <c r="I78" s="66">
        <v>101700</v>
      </c>
      <c r="J78" s="66">
        <v>0</v>
      </c>
      <c r="K78" s="66">
        <v>3.6266219999999998</v>
      </c>
      <c r="L78" s="67">
        <v>0</v>
      </c>
      <c r="M78" s="67">
        <v>2.5999999999999999E-3</v>
      </c>
      <c r="N78" s="67">
        <v>1E-4</v>
      </c>
    </row>
    <row r="79" spans="1:14">
      <c r="A79" t="s">
        <v>711</v>
      </c>
      <c r="B79" t="s">
        <v>712</v>
      </c>
      <c r="C79" t="s">
        <v>497</v>
      </c>
      <c r="D79" t="s">
        <v>498</v>
      </c>
      <c r="E79" t="s">
        <v>713</v>
      </c>
      <c r="F79" t="s">
        <v>699</v>
      </c>
      <c r="G79" t="s">
        <v>108</v>
      </c>
      <c r="H79" s="66">
        <v>44</v>
      </c>
      <c r="I79" s="66">
        <v>13629</v>
      </c>
      <c r="J79" s="66">
        <v>0</v>
      </c>
      <c r="K79" s="66">
        <v>21.38444616</v>
      </c>
      <c r="L79" s="67">
        <v>0</v>
      </c>
      <c r="M79" s="67">
        <v>1.5100000000000001E-2</v>
      </c>
      <c r="N79" s="67">
        <v>8.0000000000000004E-4</v>
      </c>
    </row>
    <row r="80" spans="1:14">
      <c r="A80" t="s">
        <v>714</v>
      </c>
      <c r="B80" t="s">
        <v>715</v>
      </c>
      <c r="C80" t="s">
        <v>716</v>
      </c>
      <c r="D80" t="s">
        <v>498</v>
      </c>
      <c r="E80" t="s">
        <v>717</v>
      </c>
      <c r="F80" t="s">
        <v>718</v>
      </c>
      <c r="G80" t="s">
        <v>108</v>
      </c>
      <c r="H80" s="66">
        <v>32</v>
      </c>
      <c r="I80" s="66">
        <v>3594</v>
      </c>
      <c r="J80" s="66">
        <v>0</v>
      </c>
      <c r="K80" s="66">
        <v>4.1011852800000002</v>
      </c>
      <c r="L80" s="67">
        <v>0</v>
      </c>
      <c r="M80" s="67">
        <v>2.8999999999999998E-3</v>
      </c>
      <c r="N80" s="67">
        <v>1E-4</v>
      </c>
    </row>
    <row r="81" spans="1:14">
      <c r="A81" t="s">
        <v>719</v>
      </c>
      <c r="B81" t="s">
        <v>720</v>
      </c>
      <c r="C81" t="s">
        <v>497</v>
      </c>
      <c r="D81" t="s">
        <v>498</v>
      </c>
      <c r="E81" t="s">
        <v>721</v>
      </c>
      <c r="F81" t="s">
        <v>722</v>
      </c>
      <c r="G81" t="s">
        <v>112</v>
      </c>
      <c r="H81" s="66">
        <v>185</v>
      </c>
      <c r="I81" s="66">
        <v>890</v>
      </c>
      <c r="J81" s="66">
        <v>0</v>
      </c>
      <c r="K81" s="66">
        <v>6.6874244000000003</v>
      </c>
      <c r="L81" s="67">
        <v>0</v>
      </c>
      <c r="M81" s="67">
        <v>4.7000000000000002E-3</v>
      </c>
      <c r="N81" s="67">
        <v>2.0000000000000001E-4</v>
      </c>
    </row>
    <row r="82" spans="1:14">
      <c r="A82" t="s">
        <v>723</v>
      </c>
      <c r="B82" t="s">
        <v>724</v>
      </c>
      <c r="C82" t="s">
        <v>725</v>
      </c>
      <c r="D82" t="s">
        <v>498</v>
      </c>
      <c r="E82" t="s">
        <v>726</v>
      </c>
      <c r="F82" t="s">
        <v>722</v>
      </c>
      <c r="G82" t="s">
        <v>115</v>
      </c>
      <c r="H82" s="66">
        <v>198</v>
      </c>
      <c r="I82" s="66">
        <v>1870</v>
      </c>
      <c r="J82" s="66">
        <v>0</v>
      </c>
      <c r="K82" s="66">
        <v>16.741676160000001</v>
      </c>
      <c r="L82" s="67">
        <v>0</v>
      </c>
      <c r="M82" s="67">
        <v>1.18E-2</v>
      </c>
      <c r="N82" s="67">
        <v>5.9999999999999995E-4</v>
      </c>
    </row>
    <row r="83" spans="1:14">
      <c r="A83" t="s">
        <v>727</v>
      </c>
      <c r="B83" t="s">
        <v>728</v>
      </c>
      <c r="C83" t="s">
        <v>716</v>
      </c>
      <c r="D83" t="s">
        <v>498</v>
      </c>
      <c r="E83" t="s">
        <v>729</v>
      </c>
      <c r="F83" t="s">
        <v>542</v>
      </c>
      <c r="G83" t="s">
        <v>108</v>
      </c>
      <c r="H83" s="66">
        <v>146</v>
      </c>
      <c r="I83" s="66">
        <v>5473</v>
      </c>
      <c r="J83" s="66">
        <v>0</v>
      </c>
      <c r="K83" s="66">
        <v>28.494408279999998</v>
      </c>
      <c r="L83" s="67">
        <v>0</v>
      </c>
      <c r="M83" s="67">
        <v>2.01E-2</v>
      </c>
      <c r="N83" s="67">
        <v>1E-3</v>
      </c>
    </row>
    <row r="84" spans="1:14">
      <c r="A84" t="s">
        <v>730</v>
      </c>
      <c r="B84" t="s">
        <v>731</v>
      </c>
      <c r="C84" t="s">
        <v>497</v>
      </c>
      <c r="D84" t="s">
        <v>498</v>
      </c>
      <c r="E84" t="s">
        <v>732</v>
      </c>
      <c r="F84" t="s">
        <v>542</v>
      </c>
      <c r="G84" t="s">
        <v>108</v>
      </c>
      <c r="H84" s="66">
        <v>16</v>
      </c>
      <c r="I84" s="66">
        <v>7683</v>
      </c>
      <c r="J84" s="66">
        <v>0</v>
      </c>
      <c r="K84" s="66">
        <v>4.38361248</v>
      </c>
      <c r="L84" s="67">
        <v>0</v>
      </c>
      <c r="M84" s="67">
        <v>3.0999999999999999E-3</v>
      </c>
      <c r="N84" s="67">
        <v>2.0000000000000001E-4</v>
      </c>
    </row>
    <row r="85" spans="1:14">
      <c r="A85" t="s">
        <v>733</v>
      </c>
      <c r="B85" t="s">
        <v>734</v>
      </c>
      <c r="C85" t="s">
        <v>497</v>
      </c>
      <c r="D85" t="s">
        <v>498</v>
      </c>
      <c r="E85" t="s">
        <v>735</v>
      </c>
      <c r="F85" t="s">
        <v>542</v>
      </c>
      <c r="G85" t="s">
        <v>108</v>
      </c>
      <c r="H85" s="66">
        <v>10</v>
      </c>
      <c r="I85" s="66">
        <v>108091</v>
      </c>
      <c r="J85" s="66">
        <v>0</v>
      </c>
      <c r="K85" s="66">
        <v>38.545250600000003</v>
      </c>
      <c r="L85" s="67">
        <v>0</v>
      </c>
      <c r="M85" s="67">
        <v>2.7199999999999998E-2</v>
      </c>
      <c r="N85" s="67">
        <v>1.4E-3</v>
      </c>
    </row>
    <row r="86" spans="1:14">
      <c r="A86" t="s">
        <v>736</v>
      </c>
      <c r="B86" t="s">
        <v>737</v>
      </c>
      <c r="C86" t="s">
        <v>497</v>
      </c>
      <c r="D86" t="s">
        <v>498</v>
      </c>
      <c r="E86" t="s">
        <v>738</v>
      </c>
      <c r="F86" t="s">
        <v>739</v>
      </c>
      <c r="G86" t="s">
        <v>108</v>
      </c>
      <c r="H86" s="66">
        <v>731</v>
      </c>
      <c r="I86" s="66">
        <v>501</v>
      </c>
      <c r="J86" s="66">
        <v>0</v>
      </c>
      <c r="K86" s="66">
        <v>13.05979746</v>
      </c>
      <c r="L86" s="67">
        <v>0</v>
      </c>
      <c r="M86" s="67">
        <v>9.1999999999999998E-3</v>
      </c>
      <c r="N86" s="67">
        <v>5.0000000000000001E-4</v>
      </c>
    </row>
    <row r="87" spans="1:14">
      <c r="A87" s="85" t="s">
        <v>230</v>
      </c>
      <c r="D87" s="14"/>
      <c r="E87" s="14"/>
      <c r="F87" s="14"/>
    </row>
    <row r="88" spans="1:14">
      <c r="A88" s="85" t="s">
        <v>285</v>
      </c>
      <c r="D88" s="14"/>
      <c r="E88" s="14"/>
      <c r="F88" s="14"/>
    </row>
    <row r="89" spans="1:14">
      <c r="A89" s="85" t="s">
        <v>286</v>
      </c>
      <c r="D89" s="14"/>
      <c r="E89" s="14"/>
      <c r="F89" s="14"/>
    </row>
    <row r="90" spans="1:14">
      <c r="A90" s="85" t="s">
        <v>287</v>
      </c>
      <c r="D90" s="14"/>
      <c r="E90" s="14"/>
      <c r="F90" s="14"/>
    </row>
    <row r="91" spans="1:14">
      <c r="A91" s="85" t="s">
        <v>288</v>
      </c>
      <c r="D91" s="14"/>
      <c r="E91" s="14"/>
      <c r="F91" s="14"/>
    </row>
    <row r="92" spans="1:14" hidden="1">
      <c r="D92" s="14"/>
      <c r="E92" s="14"/>
      <c r="F92" s="14"/>
    </row>
    <row r="93" spans="1:14" hidden="1">
      <c r="D93" s="14"/>
      <c r="E93" s="14"/>
      <c r="F93" s="14"/>
    </row>
    <row r="94" spans="1:14" hidden="1">
      <c r="D94" s="14"/>
      <c r="E94" s="14"/>
      <c r="F94" s="14"/>
    </row>
    <row r="95" spans="1:14" hidden="1">
      <c r="D95" s="14"/>
      <c r="E95" s="14"/>
      <c r="F95" s="14"/>
    </row>
    <row r="96" spans="1:14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56" workbookViewId="0">
      <selection activeCell="N56" sqref="N1:XFD1048576"/>
    </sheetView>
  </sheetViews>
  <sheetFormatPr defaultColWidth="0" defaultRowHeight="18" zeroHeight="1"/>
  <cols>
    <col min="1" max="1" width="56.5703125" style="13" customWidth="1"/>
    <col min="2" max="2" width="16.140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3" t="s">
        <v>197</v>
      </c>
      <c r="B5" t="s">
        <v>198</v>
      </c>
    </row>
    <row r="6" spans="1:62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BJ6" s="16"/>
    </row>
    <row r="7" spans="1:62" ht="26.25" customHeight="1">
      <c r="A7" s="99" t="s">
        <v>93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93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578969.47</v>
      </c>
      <c r="H11" s="7"/>
      <c r="I11" s="64">
        <v>0.72005439999999998</v>
      </c>
      <c r="J11" s="64">
        <v>6853.9539326280001</v>
      </c>
      <c r="K11" s="7"/>
      <c r="L11" s="65">
        <v>1</v>
      </c>
      <c r="M11" s="65">
        <v>0.24049999999999999</v>
      </c>
      <c r="N11" s="30"/>
      <c r="BG11" s="14"/>
      <c r="BH11" s="16"/>
      <c r="BJ11" s="14"/>
    </row>
    <row r="12" spans="1:62">
      <c r="A12" s="68" t="s">
        <v>201</v>
      </c>
      <c r="C12" s="14"/>
      <c r="D12" s="14"/>
      <c r="E12" s="14"/>
      <c r="F12" s="14"/>
      <c r="G12" s="70">
        <v>575664.47</v>
      </c>
      <c r="I12" s="70">
        <v>0</v>
      </c>
      <c r="J12" s="70">
        <v>5960.0430584679998</v>
      </c>
      <c r="L12" s="69">
        <v>0.86960000000000004</v>
      </c>
      <c r="M12" s="69">
        <v>0.2092</v>
      </c>
    </row>
    <row r="13" spans="1:62">
      <c r="A13" s="68" t="s">
        <v>740</v>
      </c>
      <c r="C13" s="14"/>
      <c r="D13" s="14"/>
      <c r="E13" s="14"/>
      <c r="F13" s="14"/>
      <c r="G13" s="70">
        <v>96209.59</v>
      </c>
      <c r="I13" s="70">
        <v>0</v>
      </c>
      <c r="J13" s="70">
        <v>1501.2717243</v>
      </c>
      <c r="L13" s="69">
        <v>0.219</v>
      </c>
      <c r="M13" s="69">
        <v>5.2699999999999997E-2</v>
      </c>
    </row>
    <row r="14" spans="1:62">
      <c r="A14" t="s">
        <v>741</v>
      </c>
      <c r="B14" t="s">
        <v>742</v>
      </c>
      <c r="C14" t="s">
        <v>102</v>
      </c>
      <c r="D14" t="s">
        <v>743</v>
      </c>
      <c r="E14" t="s">
        <v>744</v>
      </c>
      <c r="F14" t="s">
        <v>104</v>
      </c>
      <c r="G14" s="66">
        <v>644</v>
      </c>
      <c r="H14" s="66">
        <v>2290</v>
      </c>
      <c r="I14" s="66">
        <v>0</v>
      </c>
      <c r="J14" s="66">
        <v>14.7476</v>
      </c>
      <c r="K14" s="67">
        <v>0</v>
      </c>
      <c r="L14" s="67">
        <v>2.2000000000000001E-3</v>
      </c>
      <c r="M14" s="67">
        <v>5.0000000000000001E-4</v>
      </c>
    </row>
    <row r="15" spans="1:62">
      <c r="A15" t="s">
        <v>745</v>
      </c>
      <c r="B15" t="s">
        <v>746</v>
      </c>
      <c r="C15" t="s">
        <v>102</v>
      </c>
      <c r="D15" t="s">
        <v>747</v>
      </c>
      <c r="E15" t="s">
        <v>744</v>
      </c>
      <c r="F15" t="s">
        <v>104</v>
      </c>
      <c r="G15" s="66">
        <v>53</v>
      </c>
      <c r="H15" s="66">
        <v>19650</v>
      </c>
      <c r="I15" s="66">
        <v>0</v>
      </c>
      <c r="J15" s="66">
        <v>10.4145</v>
      </c>
      <c r="K15" s="67">
        <v>0</v>
      </c>
      <c r="L15" s="67">
        <v>1.5E-3</v>
      </c>
      <c r="M15" s="67">
        <v>4.0000000000000002E-4</v>
      </c>
    </row>
    <row r="16" spans="1:62">
      <c r="A16" t="s">
        <v>748</v>
      </c>
      <c r="B16" t="s">
        <v>749</v>
      </c>
      <c r="C16" t="s">
        <v>102</v>
      </c>
      <c r="D16" t="s">
        <v>747</v>
      </c>
      <c r="E16" t="s">
        <v>744</v>
      </c>
      <c r="F16" t="s">
        <v>104</v>
      </c>
      <c r="G16" s="66">
        <v>492</v>
      </c>
      <c r="H16" s="66">
        <v>14660</v>
      </c>
      <c r="I16" s="66">
        <v>0</v>
      </c>
      <c r="J16" s="66">
        <v>72.127200000000002</v>
      </c>
      <c r="K16" s="67">
        <v>0</v>
      </c>
      <c r="L16" s="67">
        <v>1.0500000000000001E-2</v>
      </c>
      <c r="M16" s="67">
        <v>2.5000000000000001E-3</v>
      </c>
    </row>
    <row r="17" spans="1:13">
      <c r="A17" t="s">
        <v>750</v>
      </c>
      <c r="B17" t="s">
        <v>751</v>
      </c>
      <c r="C17" t="s">
        <v>102</v>
      </c>
      <c r="D17" t="s">
        <v>747</v>
      </c>
      <c r="E17" t="s">
        <v>744</v>
      </c>
      <c r="F17" t="s">
        <v>104</v>
      </c>
      <c r="G17" s="66">
        <v>141</v>
      </c>
      <c r="H17" s="66">
        <v>15840</v>
      </c>
      <c r="I17" s="66">
        <v>0</v>
      </c>
      <c r="J17" s="66">
        <v>22.334399999999999</v>
      </c>
      <c r="K17" s="67">
        <v>0</v>
      </c>
      <c r="L17" s="67">
        <v>3.3E-3</v>
      </c>
      <c r="M17" s="67">
        <v>8.0000000000000004E-4</v>
      </c>
    </row>
    <row r="18" spans="1:13">
      <c r="A18" t="s">
        <v>752</v>
      </c>
      <c r="B18" t="s">
        <v>753</v>
      </c>
      <c r="C18" t="s">
        <v>102</v>
      </c>
      <c r="D18" t="s">
        <v>754</v>
      </c>
      <c r="E18" t="s">
        <v>744</v>
      </c>
      <c r="F18" t="s">
        <v>104</v>
      </c>
      <c r="G18" s="66">
        <v>63835</v>
      </c>
      <c r="H18" s="66">
        <v>1592</v>
      </c>
      <c r="I18" s="66">
        <v>0</v>
      </c>
      <c r="J18" s="66">
        <v>1016.2532</v>
      </c>
      <c r="K18" s="67">
        <v>2.0000000000000001E-4</v>
      </c>
      <c r="L18" s="67">
        <v>0.14829999999999999</v>
      </c>
      <c r="M18" s="67">
        <v>3.5700000000000003E-2</v>
      </c>
    </row>
    <row r="19" spans="1:13">
      <c r="A19" t="s">
        <v>755</v>
      </c>
      <c r="B19" t="s">
        <v>756</v>
      </c>
      <c r="C19" t="s">
        <v>102</v>
      </c>
      <c r="D19" t="s">
        <v>754</v>
      </c>
      <c r="E19" t="s">
        <v>744</v>
      </c>
      <c r="F19" t="s">
        <v>104</v>
      </c>
      <c r="G19" s="66">
        <v>31044.59</v>
      </c>
      <c r="H19" s="66">
        <v>1177</v>
      </c>
      <c r="I19" s="66">
        <v>0</v>
      </c>
      <c r="J19" s="66">
        <v>365.39482429999998</v>
      </c>
      <c r="K19" s="67">
        <v>0</v>
      </c>
      <c r="L19" s="67">
        <v>5.33E-2</v>
      </c>
      <c r="M19" s="67">
        <v>1.2800000000000001E-2</v>
      </c>
    </row>
    <row r="20" spans="1:13">
      <c r="A20" s="68" t="s">
        <v>757</v>
      </c>
      <c r="C20" s="14"/>
      <c r="D20" s="14"/>
      <c r="E20" s="14"/>
      <c r="F20" s="14"/>
      <c r="G20" s="70">
        <v>27122</v>
      </c>
      <c r="I20" s="70">
        <v>0</v>
      </c>
      <c r="J20" s="70">
        <v>1590.9558999999999</v>
      </c>
      <c r="L20" s="69">
        <v>0.2321</v>
      </c>
      <c r="M20" s="69">
        <v>5.5800000000000002E-2</v>
      </c>
    </row>
    <row r="21" spans="1:13">
      <c r="A21" t="s">
        <v>758</v>
      </c>
      <c r="B21" t="s">
        <v>759</v>
      </c>
      <c r="C21" t="s">
        <v>102</v>
      </c>
      <c r="D21" t="s">
        <v>743</v>
      </c>
      <c r="E21" t="s">
        <v>744</v>
      </c>
      <c r="F21" t="s">
        <v>108</v>
      </c>
      <c r="G21" s="66">
        <v>2256</v>
      </c>
      <c r="H21" s="66">
        <v>1541</v>
      </c>
      <c r="I21" s="66">
        <v>0</v>
      </c>
      <c r="J21" s="66">
        <v>34.764960000000002</v>
      </c>
      <c r="K21" s="67">
        <v>1E-4</v>
      </c>
      <c r="L21" s="67">
        <v>5.1000000000000004E-3</v>
      </c>
      <c r="M21" s="67">
        <v>1.1999999999999999E-3</v>
      </c>
    </row>
    <row r="22" spans="1:13">
      <c r="A22" t="s">
        <v>760</v>
      </c>
      <c r="B22" t="s">
        <v>761</v>
      </c>
      <c r="C22" t="s">
        <v>102</v>
      </c>
      <c r="D22" t="s">
        <v>762</v>
      </c>
      <c r="E22" t="s">
        <v>744</v>
      </c>
      <c r="F22" t="s">
        <v>104</v>
      </c>
      <c r="G22" s="66">
        <v>3835</v>
      </c>
      <c r="H22" s="66">
        <v>11670</v>
      </c>
      <c r="I22" s="66">
        <v>0</v>
      </c>
      <c r="J22" s="66">
        <v>447.54450000000003</v>
      </c>
      <c r="K22" s="67">
        <v>2.0000000000000001E-4</v>
      </c>
      <c r="L22" s="67">
        <v>6.5299999999999997E-2</v>
      </c>
      <c r="M22" s="67">
        <v>1.5699999999999999E-2</v>
      </c>
    </row>
    <row r="23" spans="1:13">
      <c r="A23" t="s">
        <v>763</v>
      </c>
      <c r="B23" t="s">
        <v>764</v>
      </c>
      <c r="C23" t="s">
        <v>102</v>
      </c>
      <c r="D23" t="s">
        <v>762</v>
      </c>
      <c r="E23" t="s">
        <v>744</v>
      </c>
      <c r="F23" t="s">
        <v>104</v>
      </c>
      <c r="G23" s="66">
        <v>10600</v>
      </c>
      <c r="H23" s="66">
        <v>5057</v>
      </c>
      <c r="I23" s="66">
        <v>0</v>
      </c>
      <c r="J23" s="66">
        <v>536.04200000000003</v>
      </c>
      <c r="K23" s="67">
        <v>1E-4</v>
      </c>
      <c r="L23" s="67">
        <v>7.8200000000000006E-2</v>
      </c>
      <c r="M23" s="67">
        <v>1.8800000000000001E-2</v>
      </c>
    </row>
    <row r="24" spans="1:13">
      <c r="A24" t="s">
        <v>765</v>
      </c>
      <c r="B24" t="s">
        <v>766</v>
      </c>
      <c r="C24" t="s">
        <v>102</v>
      </c>
      <c r="D24" t="s">
        <v>762</v>
      </c>
      <c r="E24" t="s">
        <v>744</v>
      </c>
      <c r="F24" t="s">
        <v>108</v>
      </c>
      <c r="G24" s="66">
        <v>428</v>
      </c>
      <c r="H24" s="66">
        <v>2466</v>
      </c>
      <c r="I24" s="66">
        <v>0</v>
      </c>
      <c r="J24" s="66">
        <v>10.55448</v>
      </c>
      <c r="K24" s="67">
        <v>0</v>
      </c>
      <c r="L24" s="67">
        <v>1.5E-3</v>
      </c>
      <c r="M24" s="67">
        <v>4.0000000000000002E-4</v>
      </c>
    </row>
    <row r="25" spans="1:13">
      <c r="A25" t="s">
        <v>767</v>
      </c>
      <c r="B25" t="s">
        <v>768</v>
      </c>
      <c r="C25" t="s">
        <v>102</v>
      </c>
      <c r="D25" t="s">
        <v>762</v>
      </c>
      <c r="E25" t="s">
        <v>744</v>
      </c>
      <c r="F25" t="s">
        <v>104</v>
      </c>
      <c r="G25" s="66">
        <v>3185</v>
      </c>
      <c r="H25" s="66">
        <v>3632</v>
      </c>
      <c r="I25" s="66">
        <v>0</v>
      </c>
      <c r="J25" s="66">
        <v>115.67919999999999</v>
      </c>
      <c r="K25" s="67">
        <v>0</v>
      </c>
      <c r="L25" s="67">
        <v>1.6899999999999998E-2</v>
      </c>
      <c r="M25" s="67">
        <v>4.1000000000000003E-3</v>
      </c>
    </row>
    <row r="26" spans="1:13">
      <c r="A26" t="s">
        <v>769</v>
      </c>
      <c r="B26" t="s">
        <v>770</v>
      </c>
      <c r="C26" t="s">
        <v>102</v>
      </c>
      <c r="D26" t="s">
        <v>762</v>
      </c>
      <c r="E26" t="s">
        <v>744</v>
      </c>
      <c r="F26" t="s">
        <v>104</v>
      </c>
      <c r="G26" s="66">
        <v>2196</v>
      </c>
      <c r="H26" s="66">
        <v>7555</v>
      </c>
      <c r="I26" s="66">
        <v>0</v>
      </c>
      <c r="J26" s="66">
        <v>165.90780000000001</v>
      </c>
      <c r="K26" s="67">
        <v>8.9999999999999998E-4</v>
      </c>
      <c r="L26" s="67">
        <v>2.4199999999999999E-2</v>
      </c>
      <c r="M26" s="67">
        <v>5.7999999999999996E-3</v>
      </c>
    </row>
    <row r="27" spans="1:13">
      <c r="A27" t="s">
        <v>771</v>
      </c>
      <c r="B27" t="s">
        <v>772</v>
      </c>
      <c r="C27" t="s">
        <v>102</v>
      </c>
      <c r="D27" t="s">
        <v>754</v>
      </c>
      <c r="E27" t="s">
        <v>744</v>
      </c>
      <c r="F27" t="s">
        <v>112</v>
      </c>
      <c r="G27" s="66">
        <v>4622</v>
      </c>
      <c r="H27" s="66">
        <v>6068</v>
      </c>
      <c r="I27" s="66">
        <v>0</v>
      </c>
      <c r="J27" s="66">
        <v>280.46296000000001</v>
      </c>
      <c r="K27" s="67">
        <v>4.0000000000000002E-4</v>
      </c>
      <c r="L27" s="67">
        <v>4.0899999999999999E-2</v>
      </c>
      <c r="M27" s="67">
        <v>9.7999999999999997E-3</v>
      </c>
    </row>
    <row r="28" spans="1:13">
      <c r="A28" s="68" t="s">
        <v>773</v>
      </c>
      <c r="C28" s="14"/>
      <c r="D28" s="14"/>
      <c r="E28" s="14"/>
      <c r="F28" s="14"/>
      <c r="G28" s="70">
        <v>452332.88</v>
      </c>
      <c r="I28" s="70">
        <v>0</v>
      </c>
      <c r="J28" s="70">
        <v>2867.8154341680001</v>
      </c>
      <c r="L28" s="69">
        <v>0.41839999999999999</v>
      </c>
      <c r="M28" s="69">
        <v>0.10059999999999999</v>
      </c>
    </row>
    <row r="29" spans="1:13">
      <c r="A29" t="s">
        <v>774</v>
      </c>
      <c r="B29" t="s">
        <v>775</v>
      </c>
      <c r="C29" t="s">
        <v>102</v>
      </c>
      <c r="D29" t="s">
        <v>762</v>
      </c>
      <c r="E29" t="s">
        <v>744</v>
      </c>
      <c r="F29" t="s">
        <v>104</v>
      </c>
      <c r="G29" s="66">
        <v>233281.88</v>
      </c>
      <c r="H29" s="66">
        <v>341.36</v>
      </c>
      <c r="I29" s="66">
        <v>0</v>
      </c>
      <c r="J29" s="66">
        <v>796.33102556799997</v>
      </c>
      <c r="K29" s="67">
        <v>2.0000000000000001E-4</v>
      </c>
      <c r="L29" s="67">
        <v>0.1162</v>
      </c>
      <c r="M29" s="67">
        <v>2.7900000000000001E-2</v>
      </c>
    </row>
    <row r="30" spans="1:13">
      <c r="A30" t="s">
        <v>776</v>
      </c>
      <c r="B30" t="s">
        <v>777</v>
      </c>
      <c r="C30" t="s">
        <v>102</v>
      </c>
      <c r="D30" t="s">
        <v>762</v>
      </c>
      <c r="E30" t="s">
        <v>744</v>
      </c>
      <c r="F30" t="s">
        <v>104</v>
      </c>
      <c r="G30" s="66">
        <v>2600</v>
      </c>
      <c r="H30" s="66">
        <v>3525.3</v>
      </c>
      <c r="I30" s="66">
        <v>0</v>
      </c>
      <c r="J30" s="66">
        <v>91.657799999999995</v>
      </c>
      <c r="K30" s="67">
        <v>1E-4</v>
      </c>
      <c r="L30" s="67">
        <v>1.34E-2</v>
      </c>
      <c r="M30" s="67">
        <v>3.2000000000000002E-3</v>
      </c>
    </row>
    <row r="31" spans="1:13">
      <c r="A31" t="s">
        <v>778</v>
      </c>
      <c r="B31" t="s">
        <v>779</v>
      </c>
      <c r="C31" t="s">
        <v>102</v>
      </c>
      <c r="D31" t="s">
        <v>747</v>
      </c>
      <c r="E31" t="s">
        <v>744</v>
      </c>
      <c r="F31" t="s">
        <v>104</v>
      </c>
      <c r="G31" s="66">
        <v>22283</v>
      </c>
      <c r="H31" s="66">
        <v>3263.8</v>
      </c>
      <c r="I31" s="66">
        <v>0</v>
      </c>
      <c r="J31" s="66">
        <v>727.27255400000001</v>
      </c>
      <c r="K31" s="67">
        <v>1.2999999999999999E-3</v>
      </c>
      <c r="L31" s="67">
        <v>0.1061</v>
      </c>
      <c r="M31" s="67">
        <v>2.5499999999999998E-2</v>
      </c>
    </row>
    <row r="32" spans="1:13">
      <c r="A32" t="s">
        <v>780</v>
      </c>
      <c r="B32" t="s">
        <v>781</v>
      </c>
      <c r="C32" t="s">
        <v>102</v>
      </c>
      <c r="D32" t="s">
        <v>747</v>
      </c>
      <c r="E32" t="s">
        <v>744</v>
      </c>
      <c r="F32" t="s">
        <v>104</v>
      </c>
      <c r="G32" s="66">
        <v>5259</v>
      </c>
      <c r="H32" s="66">
        <v>3501.2</v>
      </c>
      <c r="I32" s="66">
        <v>0</v>
      </c>
      <c r="J32" s="66">
        <v>184.128108</v>
      </c>
      <c r="K32" s="67">
        <v>0</v>
      </c>
      <c r="L32" s="67">
        <v>2.69E-2</v>
      </c>
      <c r="M32" s="67">
        <v>6.4999999999999997E-3</v>
      </c>
    </row>
    <row r="33" spans="1:13">
      <c r="A33" t="s">
        <v>782</v>
      </c>
      <c r="B33" t="s">
        <v>783</v>
      </c>
      <c r="C33" t="s">
        <v>102</v>
      </c>
      <c r="D33" t="s">
        <v>747</v>
      </c>
      <c r="E33" t="s">
        <v>744</v>
      </c>
      <c r="F33" t="s">
        <v>104</v>
      </c>
      <c r="G33" s="66">
        <v>700</v>
      </c>
      <c r="H33" s="66">
        <v>3516.7</v>
      </c>
      <c r="I33" s="66">
        <v>0</v>
      </c>
      <c r="J33" s="66">
        <v>24.616900000000001</v>
      </c>
      <c r="K33" s="67">
        <v>0</v>
      </c>
      <c r="L33" s="67">
        <v>3.5999999999999999E-3</v>
      </c>
      <c r="M33" s="67">
        <v>8.9999999999999998E-4</v>
      </c>
    </row>
    <row r="34" spans="1:13">
      <c r="A34" t="s">
        <v>784</v>
      </c>
      <c r="B34" t="s">
        <v>785</v>
      </c>
      <c r="C34" t="s">
        <v>102</v>
      </c>
      <c r="D34" t="s">
        <v>747</v>
      </c>
      <c r="E34" t="s">
        <v>744</v>
      </c>
      <c r="F34" t="s">
        <v>104</v>
      </c>
      <c r="G34" s="66">
        <v>10391</v>
      </c>
      <c r="H34" s="66">
        <v>3693.6</v>
      </c>
      <c r="I34" s="66">
        <v>0</v>
      </c>
      <c r="J34" s="66">
        <v>383.80197600000002</v>
      </c>
      <c r="K34" s="67">
        <v>5.0000000000000001E-4</v>
      </c>
      <c r="L34" s="67">
        <v>5.6000000000000001E-2</v>
      </c>
      <c r="M34" s="67">
        <v>1.35E-2</v>
      </c>
    </row>
    <row r="35" spans="1:13">
      <c r="A35" t="s">
        <v>786</v>
      </c>
      <c r="B35" t="s">
        <v>787</v>
      </c>
      <c r="C35" t="s">
        <v>102</v>
      </c>
      <c r="D35" t="s">
        <v>754</v>
      </c>
      <c r="E35" t="s">
        <v>744</v>
      </c>
      <c r="F35" t="s">
        <v>104</v>
      </c>
      <c r="G35" s="66">
        <v>177818</v>
      </c>
      <c r="H35" s="66">
        <v>371.17</v>
      </c>
      <c r="I35" s="66">
        <v>0</v>
      </c>
      <c r="J35" s="66">
        <v>660.00707060000002</v>
      </c>
      <c r="K35" s="67">
        <v>2.0000000000000001E-4</v>
      </c>
      <c r="L35" s="67">
        <v>9.6299999999999997E-2</v>
      </c>
      <c r="M35" s="67">
        <v>2.3199999999999998E-2</v>
      </c>
    </row>
    <row r="36" spans="1:13">
      <c r="A36" s="68" t="s">
        <v>788</v>
      </c>
      <c r="C36" s="14"/>
      <c r="D36" s="14"/>
      <c r="E36" s="14"/>
      <c r="F36" s="14"/>
      <c r="G36" s="70">
        <v>0</v>
      </c>
      <c r="I36" s="70">
        <v>0</v>
      </c>
      <c r="J36" s="70">
        <v>0</v>
      </c>
      <c r="L36" s="69">
        <v>0</v>
      </c>
      <c r="M36" s="69">
        <v>0</v>
      </c>
    </row>
    <row r="37" spans="1:13">
      <c r="A37" t="s">
        <v>223</v>
      </c>
      <c r="B37" t="s">
        <v>223</v>
      </c>
      <c r="C37" s="14"/>
      <c r="D37" s="14"/>
      <c r="E37" t="s">
        <v>223</v>
      </c>
      <c r="F37" t="s">
        <v>223</v>
      </c>
      <c r="G37" s="66">
        <v>0</v>
      </c>
      <c r="H37" s="66">
        <v>0</v>
      </c>
      <c r="J37" s="66">
        <v>0</v>
      </c>
      <c r="K37" s="67">
        <v>0</v>
      </c>
      <c r="L37" s="67">
        <v>0</v>
      </c>
      <c r="M37" s="67">
        <v>0</v>
      </c>
    </row>
    <row r="38" spans="1:13">
      <c r="A38" s="68" t="s">
        <v>494</v>
      </c>
      <c r="C38" s="14"/>
      <c r="D38" s="14"/>
      <c r="E38" s="14"/>
      <c r="F38" s="14"/>
      <c r="G38" s="70">
        <v>0</v>
      </c>
      <c r="I38" s="70">
        <v>0</v>
      </c>
      <c r="J38" s="70">
        <v>0</v>
      </c>
      <c r="L38" s="69">
        <v>0</v>
      </c>
      <c r="M38" s="69">
        <v>0</v>
      </c>
    </row>
    <row r="39" spans="1:13">
      <c r="A39" t="s">
        <v>223</v>
      </c>
      <c r="B39" t="s">
        <v>223</v>
      </c>
      <c r="C39" s="14"/>
      <c r="D39" s="14"/>
      <c r="E39" t="s">
        <v>223</v>
      </c>
      <c r="F39" t="s">
        <v>223</v>
      </c>
      <c r="G39" s="66">
        <v>0</v>
      </c>
      <c r="H39" s="66">
        <v>0</v>
      </c>
      <c r="J39" s="66">
        <v>0</v>
      </c>
      <c r="K39" s="67">
        <v>0</v>
      </c>
      <c r="L39" s="67">
        <v>0</v>
      </c>
      <c r="M39" s="67">
        <v>0</v>
      </c>
    </row>
    <row r="40" spans="1:13">
      <c r="A40" s="68" t="s">
        <v>789</v>
      </c>
      <c r="C40" s="14"/>
      <c r="D40" s="14"/>
      <c r="E40" s="14"/>
      <c r="F40" s="14"/>
      <c r="G40" s="70">
        <v>0</v>
      </c>
      <c r="I40" s="70">
        <v>0</v>
      </c>
      <c r="J40" s="70">
        <v>0</v>
      </c>
      <c r="L40" s="69">
        <v>0</v>
      </c>
      <c r="M40" s="69">
        <v>0</v>
      </c>
    </row>
    <row r="41" spans="1:13">
      <c r="A41" t="s">
        <v>223</v>
      </c>
      <c r="B41" t="s">
        <v>223</v>
      </c>
      <c r="C41" s="14"/>
      <c r="D41" s="14"/>
      <c r="E41" t="s">
        <v>223</v>
      </c>
      <c r="F41" t="s">
        <v>223</v>
      </c>
      <c r="G41" s="66">
        <v>0</v>
      </c>
      <c r="H41" s="66">
        <v>0</v>
      </c>
      <c r="J41" s="66">
        <v>0</v>
      </c>
      <c r="K41" s="67">
        <v>0</v>
      </c>
      <c r="L41" s="67">
        <v>0</v>
      </c>
      <c r="M41" s="67">
        <v>0</v>
      </c>
    </row>
    <row r="42" spans="1:13">
      <c r="A42" s="68" t="s">
        <v>228</v>
      </c>
      <c r="C42" s="14"/>
      <c r="D42" s="14"/>
      <c r="E42" s="14"/>
      <c r="F42" s="14"/>
      <c r="G42" s="70">
        <v>3305</v>
      </c>
      <c r="I42" s="70">
        <v>0.72005439999999998</v>
      </c>
      <c r="J42" s="70">
        <v>893.91087416000005</v>
      </c>
      <c r="L42" s="69">
        <v>0.13039999999999999</v>
      </c>
      <c r="M42" s="69">
        <v>3.1399999999999997E-2</v>
      </c>
    </row>
    <row r="43" spans="1:13">
      <c r="A43" s="68" t="s">
        <v>790</v>
      </c>
      <c r="C43" s="14"/>
      <c r="D43" s="14"/>
      <c r="E43" s="14"/>
      <c r="F43" s="14"/>
      <c r="G43" s="70">
        <v>3157</v>
      </c>
      <c r="I43" s="70">
        <v>0.72005439999999998</v>
      </c>
      <c r="J43" s="70">
        <v>849.89502296000001</v>
      </c>
      <c r="L43" s="69">
        <v>0.124</v>
      </c>
      <c r="M43" s="69">
        <v>2.98E-2</v>
      </c>
    </row>
    <row r="44" spans="1:13">
      <c r="A44" t="s">
        <v>791</v>
      </c>
      <c r="B44" t="s">
        <v>792</v>
      </c>
      <c r="C44" t="s">
        <v>497</v>
      </c>
      <c r="D44" t="s">
        <v>793</v>
      </c>
      <c r="E44" t="s">
        <v>794</v>
      </c>
      <c r="F44" t="s">
        <v>108</v>
      </c>
      <c r="G44" s="66">
        <v>404</v>
      </c>
      <c r="H44" s="66">
        <v>6371</v>
      </c>
      <c r="I44" s="66">
        <v>0</v>
      </c>
      <c r="J44" s="66">
        <v>91.784703440000001</v>
      </c>
      <c r="K44" s="67">
        <v>0</v>
      </c>
      <c r="L44" s="67">
        <v>1.34E-2</v>
      </c>
      <c r="M44" s="67">
        <v>3.2000000000000002E-3</v>
      </c>
    </row>
    <row r="45" spans="1:13">
      <c r="A45" t="s">
        <v>795</v>
      </c>
      <c r="B45" t="s">
        <v>796</v>
      </c>
      <c r="C45" t="s">
        <v>497</v>
      </c>
      <c r="D45" t="s">
        <v>797</v>
      </c>
      <c r="E45" t="s">
        <v>699</v>
      </c>
      <c r="F45" t="s">
        <v>108</v>
      </c>
      <c r="G45" s="66">
        <v>406</v>
      </c>
      <c r="H45" s="66">
        <v>3839</v>
      </c>
      <c r="I45" s="66">
        <v>0</v>
      </c>
      <c r="J45" s="66">
        <v>55.580888440000003</v>
      </c>
      <c r="K45" s="67">
        <v>0</v>
      </c>
      <c r="L45" s="67">
        <v>8.0999999999999996E-3</v>
      </c>
      <c r="M45" s="67">
        <v>2E-3</v>
      </c>
    </row>
    <row r="46" spans="1:13">
      <c r="A46" t="s">
        <v>798</v>
      </c>
      <c r="B46" t="s">
        <v>799</v>
      </c>
      <c r="C46" t="s">
        <v>716</v>
      </c>
      <c r="D46" t="s">
        <v>800</v>
      </c>
      <c r="E46" t="s">
        <v>699</v>
      </c>
      <c r="F46" t="s">
        <v>108</v>
      </c>
      <c r="G46" s="66">
        <v>0</v>
      </c>
      <c r="H46" s="66">
        <v>0</v>
      </c>
      <c r="I46" s="66">
        <v>7.1260000000000004E-2</v>
      </c>
      <c r="J46" s="66">
        <v>7.1260000000000004E-2</v>
      </c>
      <c r="K46" s="67">
        <v>0</v>
      </c>
      <c r="L46" s="67">
        <v>0</v>
      </c>
      <c r="M46" s="67">
        <v>0</v>
      </c>
    </row>
    <row r="47" spans="1:13">
      <c r="A47" t="s">
        <v>801</v>
      </c>
      <c r="B47" t="s">
        <v>802</v>
      </c>
      <c r="C47" t="s">
        <v>803</v>
      </c>
      <c r="D47" t="s">
        <v>804</v>
      </c>
      <c r="E47" t="s">
        <v>699</v>
      </c>
      <c r="F47" t="s">
        <v>112</v>
      </c>
      <c r="G47" s="66">
        <v>150</v>
      </c>
      <c r="H47" s="66">
        <v>10626</v>
      </c>
      <c r="I47" s="66">
        <v>0</v>
      </c>
      <c r="J47" s="66">
        <v>64.737842400000005</v>
      </c>
      <c r="K47" s="67">
        <v>0</v>
      </c>
      <c r="L47" s="67">
        <v>9.4000000000000004E-3</v>
      </c>
      <c r="M47" s="67">
        <v>2.3E-3</v>
      </c>
    </row>
    <row r="48" spans="1:13">
      <c r="A48" t="s">
        <v>805</v>
      </c>
      <c r="B48" t="s">
        <v>806</v>
      </c>
      <c r="C48" t="s">
        <v>497</v>
      </c>
      <c r="D48" t="s">
        <v>807</v>
      </c>
      <c r="E48" t="s">
        <v>699</v>
      </c>
      <c r="F48" t="s">
        <v>108</v>
      </c>
      <c r="G48" s="66">
        <v>226</v>
      </c>
      <c r="H48" s="66">
        <v>4395</v>
      </c>
      <c r="I48" s="66">
        <v>0</v>
      </c>
      <c r="J48" s="66">
        <v>35.420008199999998</v>
      </c>
      <c r="K48" s="67">
        <v>0</v>
      </c>
      <c r="L48" s="67">
        <v>5.1999999999999998E-3</v>
      </c>
      <c r="M48" s="67">
        <v>1.1999999999999999E-3</v>
      </c>
    </row>
    <row r="49" spans="1:13">
      <c r="A49" t="s">
        <v>808</v>
      </c>
      <c r="B49" t="s">
        <v>809</v>
      </c>
      <c r="C49" t="s">
        <v>497</v>
      </c>
      <c r="D49" t="s">
        <v>807</v>
      </c>
      <c r="E49" t="s">
        <v>699</v>
      </c>
      <c r="F49" t="s">
        <v>108</v>
      </c>
      <c r="G49" s="66">
        <v>339</v>
      </c>
      <c r="H49" s="66">
        <v>3096</v>
      </c>
      <c r="I49" s="66">
        <v>0</v>
      </c>
      <c r="J49" s="66">
        <v>37.426739040000001</v>
      </c>
      <c r="K49" s="67">
        <v>0</v>
      </c>
      <c r="L49" s="67">
        <v>5.4999999999999997E-3</v>
      </c>
      <c r="M49" s="67">
        <v>1.2999999999999999E-3</v>
      </c>
    </row>
    <row r="50" spans="1:13">
      <c r="A50" t="s">
        <v>810</v>
      </c>
      <c r="B50" t="s">
        <v>811</v>
      </c>
      <c r="C50" t="s">
        <v>497</v>
      </c>
      <c r="D50" t="s">
        <v>793</v>
      </c>
      <c r="E50" t="s">
        <v>699</v>
      </c>
      <c r="F50" t="s">
        <v>108</v>
      </c>
      <c r="G50" s="66">
        <v>133</v>
      </c>
      <c r="H50" s="66">
        <v>9264</v>
      </c>
      <c r="I50" s="66">
        <v>0</v>
      </c>
      <c r="J50" s="66">
        <v>43.937113920000002</v>
      </c>
      <c r="K50" s="67">
        <v>0</v>
      </c>
      <c r="L50" s="67">
        <v>6.4000000000000003E-3</v>
      </c>
      <c r="M50" s="67">
        <v>1.5E-3</v>
      </c>
    </row>
    <row r="51" spans="1:13">
      <c r="A51" t="s">
        <v>812</v>
      </c>
      <c r="B51" t="s">
        <v>813</v>
      </c>
      <c r="C51" t="s">
        <v>497</v>
      </c>
      <c r="D51" t="s">
        <v>793</v>
      </c>
      <c r="E51" t="s">
        <v>699</v>
      </c>
      <c r="F51" t="s">
        <v>108</v>
      </c>
      <c r="G51" s="66">
        <v>176</v>
      </c>
      <c r="H51" s="66">
        <v>5343</v>
      </c>
      <c r="I51" s="66">
        <v>0</v>
      </c>
      <c r="J51" s="66">
        <v>33.53352288</v>
      </c>
      <c r="K51" s="67">
        <v>0</v>
      </c>
      <c r="L51" s="67">
        <v>4.8999999999999998E-3</v>
      </c>
      <c r="M51" s="67">
        <v>1.1999999999999999E-3</v>
      </c>
    </row>
    <row r="52" spans="1:13">
      <c r="A52" t="s">
        <v>814</v>
      </c>
      <c r="B52" t="s">
        <v>815</v>
      </c>
      <c r="C52" t="s">
        <v>497</v>
      </c>
      <c r="D52" t="s">
        <v>793</v>
      </c>
      <c r="E52" t="s">
        <v>699</v>
      </c>
      <c r="F52" t="s">
        <v>108</v>
      </c>
      <c r="G52" s="66">
        <v>206</v>
      </c>
      <c r="H52" s="66">
        <v>29300</v>
      </c>
      <c r="I52" s="66">
        <v>0.63666999999999996</v>
      </c>
      <c r="J52" s="66">
        <v>215.87329800000001</v>
      </c>
      <c r="K52" s="67">
        <v>0</v>
      </c>
      <c r="L52" s="67">
        <v>3.15E-2</v>
      </c>
      <c r="M52" s="67">
        <v>7.6E-3</v>
      </c>
    </row>
    <row r="53" spans="1:13">
      <c r="A53" t="s">
        <v>816</v>
      </c>
      <c r="B53" t="s">
        <v>817</v>
      </c>
      <c r="C53" t="s">
        <v>497</v>
      </c>
      <c r="D53" t="s">
        <v>793</v>
      </c>
      <c r="E53" t="s">
        <v>699</v>
      </c>
      <c r="F53" t="s">
        <v>108</v>
      </c>
      <c r="G53" s="66">
        <v>296</v>
      </c>
      <c r="H53" s="66">
        <v>7742</v>
      </c>
      <c r="I53" s="66">
        <v>0</v>
      </c>
      <c r="J53" s="66">
        <v>81.719597120000003</v>
      </c>
      <c r="K53" s="67">
        <v>0</v>
      </c>
      <c r="L53" s="67">
        <v>1.1900000000000001E-2</v>
      </c>
      <c r="M53" s="67">
        <v>2.8999999999999998E-3</v>
      </c>
    </row>
    <row r="54" spans="1:13">
      <c r="A54" t="s">
        <v>818</v>
      </c>
      <c r="B54" t="s">
        <v>819</v>
      </c>
      <c r="C54" t="s">
        <v>497</v>
      </c>
      <c r="D54" t="s">
        <v>793</v>
      </c>
      <c r="E54" t="s">
        <v>699</v>
      </c>
      <c r="F54" t="s">
        <v>108</v>
      </c>
      <c r="G54" s="66">
        <v>150</v>
      </c>
      <c r="H54" s="66">
        <v>5807</v>
      </c>
      <c r="I54" s="66">
        <v>0</v>
      </c>
      <c r="J54" s="66">
        <v>31.061643</v>
      </c>
      <c r="K54" s="67">
        <v>0</v>
      </c>
      <c r="L54" s="67">
        <v>4.4999999999999997E-3</v>
      </c>
      <c r="M54" s="67">
        <v>1.1000000000000001E-3</v>
      </c>
    </row>
    <row r="55" spans="1:13">
      <c r="A55" t="s">
        <v>820</v>
      </c>
      <c r="B55" t="s">
        <v>821</v>
      </c>
      <c r="C55" t="s">
        <v>497</v>
      </c>
      <c r="D55" t="s">
        <v>822</v>
      </c>
      <c r="E55" t="s">
        <v>699</v>
      </c>
      <c r="F55" t="s">
        <v>108</v>
      </c>
      <c r="G55" s="66">
        <v>70</v>
      </c>
      <c r="H55" s="66">
        <v>21089</v>
      </c>
      <c r="I55" s="66">
        <v>0</v>
      </c>
      <c r="J55" s="66">
        <v>52.642361800000003</v>
      </c>
      <c r="K55" s="67">
        <v>0</v>
      </c>
      <c r="L55" s="67">
        <v>7.7000000000000002E-3</v>
      </c>
      <c r="M55" s="67">
        <v>1.8E-3</v>
      </c>
    </row>
    <row r="56" spans="1:13">
      <c r="A56" t="s">
        <v>823</v>
      </c>
      <c r="B56" t="s">
        <v>824</v>
      </c>
      <c r="C56" t="s">
        <v>497</v>
      </c>
      <c r="D56" t="s">
        <v>825</v>
      </c>
      <c r="E56" t="s">
        <v>699</v>
      </c>
      <c r="F56" t="s">
        <v>108</v>
      </c>
      <c r="G56" s="66">
        <v>192</v>
      </c>
      <c r="H56" s="66">
        <v>2606</v>
      </c>
      <c r="I56" s="66">
        <v>0</v>
      </c>
      <c r="J56" s="66">
        <v>17.842552319999999</v>
      </c>
      <c r="K56" s="67">
        <v>0</v>
      </c>
      <c r="L56" s="67">
        <v>2.5999999999999999E-3</v>
      </c>
      <c r="M56" s="67">
        <v>5.9999999999999995E-4</v>
      </c>
    </row>
    <row r="57" spans="1:13">
      <c r="A57" t="s">
        <v>826</v>
      </c>
      <c r="B57" t="s">
        <v>827</v>
      </c>
      <c r="C57" t="s">
        <v>497</v>
      </c>
      <c r="D57" t="s">
        <v>797</v>
      </c>
      <c r="E57" t="s">
        <v>828</v>
      </c>
      <c r="F57" t="s">
        <v>108</v>
      </c>
      <c r="G57" s="66">
        <v>26</v>
      </c>
      <c r="H57" s="66">
        <v>21846</v>
      </c>
      <c r="I57" s="66">
        <v>0</v>
      </c>
      <c r="J57" s="66">
        <v>20.25473736</v>
      </c>
      <c r="K57" s="67">
        <v>0</v>
      </c>
      <c r="L57" s="67">
        <v>3.0000000000000001E-3</v>
      </c>
      <c r="M57" s="67">
        <v>6.9999999999999999E-4</v>
      </c>
    </row>
    <row r="58" spans="1:13">
      <c r="A58" t="s">
        <v>829</v>
      </c>
      <c r="B58" t="s">
        <v>830</v>
      </c>
      <c r="C58" t="s">
        <v>497</v>
      </c>
      <c r="D58" t="s">
        <v>831</v>
      </c>
      <c r="E58" t="s">
        <v>828</v>
      </c>
      <c r="F58" t="s">
        <v>108</v>
      </c>
      <c r="G58" s="66">
        <v>170</v>
      </c>
      <c r="H58" s="66">
        <v>3977</v>
      </c>
      <c r="I58" s="66">
        <v>1.21244E-2</v>
      </c>
      <c r="J58" s="66">
        <v>24.1214938</v>
      </c>
      <c r="K58" s="67">
        <v>0</v>
      </c>
      <c r="L58" s="67">
        <v>3.5000000000000001E-3</v>
      </c>
      <c r="M58" s="67">
        <v>8.0000000000000004E-4</v>
      </c>
    </row>
    <row r="59" spans="1:13">
      <c r="A59" t="s">
        <v>832</v>
      </c>
      <c r="B59" t="s">
        <v>833</v>
      </c>
      <c r="C59" t="s">
        <v>497</v>
      </c>
      <c r="D59" t="s">
        <v>834</v>
      </c>
      <c r="E59" t="s">
        <v>542</v>
      </c>
      <c r="F59" t="s">
        <v>108</v>
      </c>
      <c r="G59" s="66">
        <v>213</v>
      </c>
      <c r="H59" s="66">
        <v>5778</v>
      </c>
      <c r="I59" s="66">
        <v>0</v>
      </c>
      <c r="J59" s="66">
        <v>43.887261240000001</v>
      </c>
      <c r="K59" s="67">
        <v>0</v>
      </c>
      <c r="L59" s="67">
        <v>6.4000000000000003E-3</v>
      </c>
      <c r="M59" s="67">
        <v>1.5E-3</v>
      </c>
    </row>
    <row r="60" spans="1:13">
      <c r="A60" s="68" t="s">
        <v>835</v>
      </c>
      <c r="C60" s="14"/>
      <c r="D60" s="14"/>
      <c r="E60" s="14"/>
      <c r="F60" s="14"/>
      <c r="G60" s="70">
        <v>0</v>
      </c>
      <c r="I60" s="70">
        <v>0</v>
      </c>
      <c r="J60" s="70">
        <v>0</v>
      </c>
      <c r="L60" s="69">
        <v>0</v>
      </c>
      <c r="M60" s="69">
        <v>0</v>
      </c>
    </row>
    <row r="61" spans="1:13">
      <c r="A61" t="s">
        <v>223</v>
      </c>
      <c r="B61" t="s">
        <v>223</v>
      </c>
      <c r="C61" s="14"/>
      <c r="D61" s="14"/>
      <c r="E61" t="s">
        <v>223</v>
      </c>
      <c r="F61" t="s">
        <v>223</v>
      </c>
      <c r="G61" s="66">
        <v>0</v>
      </c>
      <c r="H61" s="66">
        <v>0</v>
      </c>
      <c r="J61" s="66">
        <v>0</v>
      </c>
      <c r="K61" s="67">
        <v>0</v>
      </c>
      <c r="L61" s="67">
        <v>0</v>
      </c>
      <c r="M61" s="67">
        <v>0</v>
      </c>
    </row>
    <row r="62" spans="1:13">
      <c r="A62" s="68" t="s">
        <v>494</v>
      </c>
      <c r="C62" s="14"/>
      <c r="D62" s="14"/>
      <c r="E62" s="14"/>
      <c r="F62" s="14"/>
      <c r="G62" s="70">
        <v>148</v>
      </c>
      <c r="I62" s="70">
        <v>0</v>
      </c>
      <c r="J62" s="70">
        <v>44.0158512</v>
      </c>
      <c r="L62" s="69">
        <v>6.4000000000000003E-3</v>
      </c>
      <c r="M62" s="69">
        <v>1.5E-3</v>
      </c>
    </row>
    <row r="63" spans="1:13">
      <c r="A63" t="s">
        <v>995</v>
      </c>
      <c r="B63" t="s">
        <v>996</v>
      </c>
      <c r="C63" t="s">
        <v>497</v>
      </c>
      <c r="D63" t="s">
        <v>836</v>
      </c>
      <c r="E63" t="s">
        <v>125</v>
      </c>
      <c r="F63" t="s">
        <v>108</v>
      </c>
      <c r="G63" s="66">
        <v>37</v>
      </c>
      <c r="H63" s="66">
        <v>13320</v>
      </c>
      <c r="I63" s="66">
        <v>0</v>
      </c>
      <c r="J63" s="66">
        <v>17.574674399999999</v>
      </c>
      <c r="K63" s="67">
        <v>0</v>
      </c>
      <c r="L63" s="67">
        <v>2.5999999999999999E-3</v>
      </c>
      <c r="M63" s="67">
        <v>5.9999999999999995E-4</v>
      </c>
    </row>
    <row r="64" spans="1:13">
      <c r="A64" t="s">
        <v>837</v>
      </c>
      <c r="B64" t="s">
        <v>838</v>
      </c>
      <c r="C64" t="s">
        <v>497</v>
      </c>
      <c r="D64" t="s">
        <v>839</v>
      </c>
      <c r="E64" t="s">
        <v>125</v>
      </c>
      <c r="F64" t="s">
        <v>108</v>
      </c>
      <c r="G64" s="66">
        <v>111</v>
      </c>
      <c r="H64" s="66">
        <v>6680</v>
      </c>
      <c r="I64" s="66">
        <v>0</v>
      </c>
      <c r="J64" s="66">
        <v>26.441176800000001</v>
      </c>
      <c r="K64" s="67">
        <v>0</v>
      </c>
      <c r="L64" s="67">
        <v>3.8999999999999998E-3</v>
      </c>
      <c r="M64" s="67">
        <v>8.9999999999999998E-4</v>
      </c>
    </row>
    <row r="65" spans="1:13">
      <c r="A65" s="68" t="s">
        <v>789</v>
      </c>
      <c r="C65" s="14"/>
      <c r="D65" s="14"/>
      <c r="E65" s="14"/>
      <c r="F65" s="14"/>
      <c r="G65" s="70">
        <v>0</v>
      </c>
      <c r="I65" s="70">
        <v>0</v>
      </c>
      <c r="J65" s="70">
        <v>0</v>
      </c>
      <c r="L65" s="69">
        <v>0</v>
      </c>
      <c r="M65" s="69">
        <v>0</v>
      </c>
    </row>
    <row r="66" spans="1:13">
      <c r="A66" t="s">
        <v>223</v>
      </c>
      <c r="B66" t="s">
        <v>223</v>
      </c>
      <c r="C66" s="14"/>
      <c r="D66" s="14"/>
      <c r="E66" t="s">
        <v>223</v>
      </c>
      <c r="F66" t="s">
        <v>223</v>
      </c>
      <c r="G66" s="66">
        <v>0</v>
      </c>
      <c r="H66" s="66">
        <v>0</v>
      </c>
      <c r="J66" s="66">
        <v>0</v>
      </c>
      <c r="K66" s="67">
        <v>0</v>
      </c>
      <c r="L66" s="67">
        <v>0</v>
      </c>
      <c r="M66" s="67">
        <v>0</v>
      </c>
    </row>
    <row r="67" spans="1:13">
      <c r="A67" s="85" t="s">
        <v>230</v>
      </c>
      <c r="C67" s="14"/>
      <c r="D67" s="14"/>
      <c r="E67" s="14"/>
      <c r="F67" s="14"/>
    </row>
    <row r="68" spans="1:13">
      <c r="A68" s="85" t="s">
        <v>285</v>
      </c>
      <c r="C68" s="14"/>
      <c r="D68" s="14"/>
      <c r="E68" s="14"/>
      <c r="F68" s="14"/>
    </row>
    <row r="69" spans="1:13">
      <c r="A69" s="85" t="s">
        <v>286</v>
      </c>
      <c r="C69" s="14"/>
      <c r="D69" s="14"/>
      <c r="E69" s="14"/>
      <c r="F69" s="14"/>
    </row>
    <row r="70" spans="1:13">
      <c r="A70" s="85" t="s">
        <v>287</v>
      </c>
      <c r="C70" s="14"/>
      <c r="D70" s="14"/>
      <c r="E70" s="14"/>
      <c r="F70" s="14"/>
    </row>
    <row r="71" spans="1:13">
      <c r="A71" s="85" t="s">
        <v>288</v>
      </c>
      <c r="C71" s="14"/>
      <c r="D71" s="14"/>
      <c r="E71" s="14"/>
      <c r="F71" s="14"/>
    </row>
    <row r="72" spans="1:13" hidden="1">
      <c r="C72" s="14"/>
      <c r="D72" s="14"/>
      <c r="E72" s="14"/>
      <c r="F72" s="14"/>
    </row>
    <row r="73" spans="1:13" hidden="1">
      <c r="C73" s="14"/>
      <c r="D73" s="14"/>
      <c r="E73" s="14"/>
      <c r="F73" s="14"/>
    </row>
    <row r="74" spans="1:13" hidden="1">
      <c r="C74" s="14"/>
      <c r="D74" s="14"/>
      <c r="E74" s="14"/>
      <c r="F74" s="14"/>
    </row>
    <row r="75" spans="1:13" hidden="1">
      <c r="C75" s="14"/>
      <c r="D75" s="14"/>
      <c r="E75" s="14"/>
      <c r="F75" s="14"/>
    </row>
    <row r="76" spans="1:13" hidden="1">
      <c r="C76" s="14"/>
      <c r="D76" s="14"/>
      <c r="E76" s="14"/>
      <c r="F76" s="14"/>
    </row>
    <row r="77" spans="1:13" hidden="1">
      <c r="C77" s="14"/>
      <c r="D77" s="14"/>
      <c r="E77" s="14"/>
      <c r="F77" s="14"/>
    </row>
    <row r="78" spans="1:13" hidden="1">
      <c r="C78" s="14"/>
      <c r="D78" s="14"/>
      <c r="E78" s="14"/>
      <c r="F78" s="14"/>
    </row>
    <row r="79" spans="1:13" hidden="1">
      <c r="C79" s="14"/>
      <c r="D79" s="14"/>
      <c r="E79" s="14"/>
      <c r="F79" s="14"/>
    </row>
    <row r="80" spans="1:13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9" workbookViewId="0">
      <selection activeCell="O19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64" ht="26.25" customHeight="1">
      <c r="A7" s="99" t="s">
        <v>95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103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19045</v>
      </c>
      <c r="J11" s="7"/>
      <c r="K11" s="64">
        <v>50.269735949599998</v>
      </c>
      <c r="L11" s="7"/>
      <c r="M11" s="65">
        <v>1</v>
      </c>
      <c r="N11" s="65">
        <v>1.8E-3</v>
      </c>
      <c r="O11" s="30"/>
      <c r="BF11" s="14"/>
      <c r="BG11" s="16"/>
      <c r="BH11" s="14"/>
      <c r="BL11" s="14"/>
    </row>
    <row r="12" spans="1:64">
      <c r="A12" s="68" t="s">
        <v>201</v>
      </c>
      <c r="B12" s="14"/>
      <c r="C12" s="14"/>
      <c r="D12" s="14"/>
      <c r="I12" s="70">
        <v>18952</v>
      </c>
      <c r="K12" s="70">
        <v>14.78256</v>
      </c>
      <c r="M12" s="69">
        <v>0.29409999999999997</v>
      </c>
      <c r="N12" s="69">
        <v>5.0000000000000001E-4</v>
      </c>
    </row>
    <row r="13" spans="1:64">
      <c r="A13" s="68" t="s">
        <v>840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223</v>
      </c>
      <c r="B14" t="s">
        <v>223</v>
      </c>
      <c r="C14" s="14"/>
      <c r="D14" s="14"/>
      <c r="E14" t="s">
        <v>223</v>
      </c>
      <c r="F14" t="s">
        <v>223</v>
      </c>
      <c r="H14" t="s">
        <v>223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841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223</v>
      </c>
      <c r="B16" t="s">
        <v>223</v>
      </c>
      <c r="C16" s="14"/>
      <c r="D16" s="14"/>
      <c r="E16" t="s">
        <v>223</v>
      </c>
      <c r="F16" t="s">
        <v>223</v>
      </c>
      <c r="H16" t="s">
        <v>223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92</v>
      </c>
      <c r="B17" s="14"/>
      <c r="C17" s="14"/>
      <c r="D17" s="14"/>
      <c r="I17" s="70">
        <v>18952</v>
      </c>
      <c r="K17" s="70">
        <v>14.78256</v>
      </c>
      <c r="M17" s="69">
        <v>0.29409999999999997</v>
      </c>
      <c r="N17" s="69">
        <v>5.0000000000000001E-4</v>
      </c>
    </row>
    <row r="18" spans="1:14">
      <c r="A18" t="s">
        <v>842</v>
      </c>
      <c r="B18" t="s">
        <v>843</v>
      </c>
      <c r="C18" t="s">
        <v>102</v>
      </c>
      <c r="D18" t="s">
        <v>843</v>
      </c>
      <c r="E18" t="s">
        <v>844</v>
      </c>
      <c r="F18" t="s">
        <v>223</v>
      </c>
      <c r="G18" t="s">
        <v>845</v>
      </c>
      <c r="H18" t="s">
        <v>104</v>
      </c>
      <c r="I18" s="66">
        <v>18952</v>
      </c>
      <c r="J18" s="66">
        <v>78</v>
      </c>
      <c r="K18" s="66">
        <v>14.78256</v>
      </c>
      <c r="L18" s="67">
        <v>0</v>
      </c>
      <c r="M18" s="67">
        <v>0.29409999999999997</v>
      </c>
      <c r="N18" s="67">
        <v>5.0000000000000001E-4</v>
      </c>
    </row>
    <row r="19" spans="1:14">
      <c r="A19" s="68" t="s">
        <v>494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223</v>
      </c>
      <c r="B20" t="s">
        <v>223</v>
      </c>
      <c r="C20" s="14"/>
      <c r="D20" s="14"/>
      <c r="E20" t="s">
        <v>223</v>
      </c>
      <c r="F20" t="s">
        <v>223</v>
      </c>
      <c r="H20" t="s">
        <v>223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228</v>
      </c>
      <c r="B21" s="14"/>
      <c r="C21" s="14"/>
      <c r="D21" s="14"/>
      <c r="I21" s="70">
        <v>93</v>
      </c>
      <c r="K21" s="70">
        <v>35.487175949600001</v>
      </c>
      <c r="M21" s="69">
        <v>0.70589999999999997</v>
      </c>
      <c r="N21" s="69">
        <v>1.1999999999999999E-3</v>
      </c>
    </row>
    <row r="22" spans="1:14">
      <c r="A22" s="68" t="s">
        <v>840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223</v>
      </c>
      <c r="B23" t="s">
        <v>223</v>
      </c>
      <c r="C23" s="14"/>
      <c r="D23" s="14"/>
      <c r="E23" t="s">
        <v>223</v>
      </c>
      <c r="F23" t="s">
        <v>223</v>
      </c>
      <c r="H23" t="s">
        <v>223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841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223</v>
      </c>
      <c r="B25" t="s">
        <v>223</v>
      </c>
      <c r="C25" s="14"/>
      <c r="D25" s="14"/>
      <c r="E25" t="s">
        <v>223</v>
      </c>
      <c r="F25" t="s">
        <v>223</v>
      </c>
      <c r="H25" t="s">
        <v>223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92</v>
      </c>
      <c r="B26" s="14"/>
      <c r="C26" s="14"/>
      <c r="D26" s="14"/>
      <c r="I26" s="70">
        <v>93</v>
      </c>
      <c r="K26" s="70">
        <v>35.487175949600001</v>
      </c>
      <c r="M26" s="69">
        <v>0.70589999999999997</v>
      </c>
      <c r="N26" s="69">
        <v>1.1999999999999999E-3</v>
      </c>
    </row>
    <row r="27" spans="1:14">
      <c r="A27" t="s">
        <v>846</v>
      </c>
      <c r="B27" t="s">
        <v>847</v>
      </c>
      <c r="C27" t="s">
        <v>125</v>
      </c>
      <c r="D27" t="s">
        <v>848</v>
      </c>
      <c r="E27" t="s">
        <v>699</v>
      </c>
      <c r="F27" t="s">
        <v>223</v>
      </c>
      <c r="G27" t="s">
        <v>845</v>
      </c>
      <c r="H27" t="s">
        <v>108</v>
      </c>
      <c r="I27" s="66">
        <v>58</v>
      </c>
      <c r="J27" s="66">
        <v>7134.52</v>
      </c>
      <c r="K27" s="66">
        <v>14.756185025600001</v>
      </c>
      <c r="L27" s="67">
        <v>0</v>
      </c>
      <c r="M27" s="67">
        <v>0.29349999999999998</v>
      </c>
      <c r="N27" s="67">
        <v>5.0000000000000001E-4</v>
      </c>
    </row>
    <row r="28" spans="1:14">
      <c r="A28" t="s">
        <v>849</v>
      </c>
      <c r="B28" t="s">
        <v>850</v>
      </c>
      <c r="C28" t="s">
        <v>851</v>
      </c>
      <c r="D28" t="s">
        <v>852</v>
      </c>
      <c r="E28" t="s">
        <v>699</v>
      </c>
      <c r="F28" t="s">
        <v>223</v>
      </c>
      <c r="G28" t="s">
        <v>845</v>
      </c>
      <c r="H28" t="s">
        <v>108</v>
      </c>
      <c r="I28" s="66">
        <v>35</v>
      </c>
      <c r="J28" s="66">
        <v>16610.04</v>
      </c>
      <c r="K28" s="66">
        <v>20.730990924</v>
      </c>
      <c r="L28" s="67">
        <v>0</v>
      </c>
      <c r="M28" s="67">
        <v>0.41239999999999999</v>
      </c>
      <c r="N28" s="67">
        <v>6.9999999999999999E-4</v>
      </c>
    </row>
    <row r="29" spans="1:14">
      <c r="A29" s="68" t="s">
        <v>494</v>
      </c>
      <c r="B29" s="14"/>
      <c r="C29" s="14"/>
      <c r="D29" s="14"/>
      <c r="I29" s="70">
        <v>0</v>
      </c>
      <c r="K29" s="70">
        <v>0</v>
      </c>
      <c r="M29" s="69">
        <v>0</v>
      </c>
      <c r="N29" s="69">
        <v>0</v>
      </c>
    </row>
    <row r="30" spans="1:14">
      <c r="A30" t="s">
        <v>223</v>
      </c>
      <c r="B30" t="s">
        <v>223</v>
      </c>
      <c r="C30" s="14"/>
      <c r="D30" s="14"/>
      <c r="E30" t="s">
        <v>223</v>
      </c>
      <c r="F30" t="s">
        <v>223</v>
      </c>
      <c r="H30" t="s">
        <v>223</v>
      </c>
      <c r="I30" s="66">
        <v>0</v>
      </c>
      <c r="J30" s="66">
        <v>0</v>
      </c>
      <c r="K30" s="66">
        <v>0</v>
      </c>
      <c r="L30" s="67">
        <v>0</v>
      </c>
      <c r="M30" s="67">
        <v>0</v>
      </c>
      <c r="N30" s="67">
        <v>0</v>
      </c>
    </row>
    <row r="31" spans="1:14">
      <c r="A31" s="85" t="s">
        <v>230</v>
      </c>
      <c r="B31" s="14"/>
      <c r="C31" s="14"/>
      <c r="D31" s="14"/>
    </row>
    <row r="32" spans="1:14">
      <c r="A32" s="85" t="s">
        <v>285</v>
      </c>
      <c r="B32" s="14"/>
      <c r="C32" s="14"/>
      <c r="D32" s="14"/>
    </row>
    <row r="33" spans="1:4">
      <c r="A33" s="85" t="s">
        <v>286</v>
      </c>
      <c r="B33" s="14"/>
      <c r="C33" s="14"/>
      <c r="D33" s="14"/>
    </row>
    <row r="34" spans="1:4">
      <c r="A34" s="85" t="s">
        <v>287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8" workbookViewId="0">
      <selection activeCell="L8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9" ht="26.25" customHeight="1">
      <c r="A7" s="99" t="s">
        <v>97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6170</v>
      </c>
      <c r="G11" s="7"/>
      <c r="H11" s="64">
        <v>1.5553399999999999</v>
      </c>
      <c r="I11" s="22"/>
      <c r="J11" s="65">
        <v>1</v>
      </c>
      <c r="K11" s="65">
        <v>1E-4</v>
      </c>
      <c r="BB11" s="14"/>
      <c r="BC11" s="16"/>
      <c r="BD11" s="14"/>
      <c r="BF11" s="14"/>
    </row>
    <row r="12" spans="1:59">
      <c r="A12" s="68" t="s">
        <v>201</v>
      </c>
      <c r="C12" s="14"/>
      <c r="D12" s="14"/>
      <c r="F12" s="70">
        <v>6170</v>
      </c>
      <c r="H12" s="70">
        <v>1.5553399999999999</v>
      </c>
      <c r="J12" s="69">
        <v>1</v>
      </c>
      <c r="K12" s="69">
        <v>1E-4</v>
      </c>
    </row>
    <row r="13" spans="1:59">
      <c r="A13" s="68" t="s">
        <v>853</v>
      </c>
      <c r="C13" s="14"/>
      <c r="D13" s="14"/>
      <c r="F13" s="70">
        <v>6170</v>
      </c>
      <c r="H13" s="70">
        <v>1.5553399999999999</v>
      </c>
      <c r="J13" s="69">
        <v>1</v>
      </c>
      <c r="K13" s="69">
        <v>1E-4</v>
      </c>
    </row>
    <row r="14" spans="1:59">
      <c r="A14" t="s">
        <v>854</v>
      </c>
      <c r="B14" t="s">
        <v>855</v>
      </c>
      <c r="C14" t="s">
        <v>102</v>
      </c>
      <c r="D14" t="s">
        <v>296</v>
      </c>
      <c r="E14" t="s">
        <v>104</v>
      </c>
      <c r="F14" s="66">
        <v>1570</v>
      </c>
      <c r="G14" s="66">
        <v>64.2</v>
      </c>
      <c r="H14" s="66">
        <v>1.0079400000000001</v>
      </c>
      <c r="I14" s="67">
        <v>2.0000000000000001E-4</v>
      </c>
      <c r="J14" s="67">
        <v>0.64810000000000001</v>
      </c>
      <c r="K14" s="67">
        <v>0</v>
      </c>
    </row>
    <row r="15" spans="1:59">
      <c r="A15" t="s">
        <v>856</v>
      </c>
      <c r="B15" t="s">
        <v>857</v>
      </c>
      <c r="C15" t="s">
        <v>102</v>
      </c>
      <c r="D15" t="s">
        <v>130</v>
      </c>
      <c r="E15" t="s">
        <v>104</v>
      </c>
      <c r="F15" s="66">
        <v>4600</v>
      </c>
      <c r="G15" s="66">
        <v>11.9</v>
      </c>
      <c r="H15" s="66">
        <v>0.5474</v>
      </c>
      <c r="I15" s="67">
        <v>2.9999999999999997E-4</v>
      </c>
      <c r="J15" s="67">
        <v>0.35189999999999999</v>
      </c>
      <c r="K15" s="67">
        <v>0</v>
      </c>
    </row>
    <row r="16" spans="1:59">
      <c r="A16" s="68" t="s">
        <v>228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s="68" t="s">
        <v>858</v>
      </c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223</v>
      </c>
      <c r="B18" t="s">
        <v>223</v>
      </c>
      <c r="C18" s="14"/>
      <c r="D18" t="s">
        <v>223</v>
      </c>
      <c r="E18" t="s">
        <v>223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85" t="s">
        <v>230</v>
      </c>
      <c r="C19" s="14"/>
      <c r="D19" s="14"/>
    </row>
    <row r="20" spans="1:11">
      <c r="A20" s="85" t="s">
        <v>285</v>
      </c>
      <c r="C20" s="14"/>
      <c r="D20" s="14"/>
    </row>
    <row r="21" spans="1:11">
      <c r="A21" s="85" t="s">
        <v>286</v>
      </c>
      <c r="C21" s="14"/>
      <c r="D21" s="14"/>
    </row>
    <row r="22" spans="1:11">
      <c r="A22" s="85" t="s">
        <v>287</v>
      </c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80C34-243B-4DF0-ADED-A14B99D2E2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112BD9B0-8F1F-40D2-ADA1-33073B535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60F17-F9A9-4BCD-A1F1-B41A14263A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520042177_b9888_0219</dc:title>
  <dc:creator>Yuli</dc:creator>
  <cp:lastModifiedBy>User</cp:lastModifiedBy>
  <dcterms:created xsi:type="dcterms:W3CDTF">2015-11-10T09:34:27Z</dcterms:created>
  <dcterms:modified xsi:type="dcterms:W3CDTF">2022-03-23T17:39:48Z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