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0.06.22\"/>
    </mc:Choice>
  </mc:AlternateContent>
  <bookViews>
    <workbookView xWindow="0" yWindow="105" windowWidth="24240" windowHeight="12585" firstSheet="17" activeTab="21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D42" i="1" l="1"/>
  <c r="D41" i="1"/>
  <c r="D40" i="1"/>
  <c r="D39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D11" i="1"/>
  <c r="C42" i="1"/>
  <c r="L28" i="2" s="1"/>
  <c r="C11" i="1"/>
  <c r="L30" i="2"/>
  <c r="L29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J11" i="2"/>
  <c r="J12" i="2"/>
  <c r="J13" i="2"/>
  <c r="J14" i="2"/>
  <c r="L31" i="2" l="1"/>
</calcChain>
</file>

<file path=xl/sharedStrings.xml><?xml version="1.0" encoding="utf-8"?>
<sst xmlns="http://schemas.openxmlformats.org/spreadsheetml/2006/main" count="3088" uniqueCount="620">
  <si>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</si>
  <si>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</si>
  <si>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</si>
  <si>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</si>
  <si>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</si>
  <si>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</si>
  <si>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</si>
  <si>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</si>
  <si>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</si>
  <si>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</si>
  <si>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</si>
  <si>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</si>
  <si>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</si>
  <si>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</si>
  <si>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</si>
  <si>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</si>
  <si>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</si>
  <si>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</si>
  <si>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</si>
  <si>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</si>
  <si>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</si>
  <si>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</si>
  <si>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</si>
  <si>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</si>
  <si>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</si>
  <si>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</si>
  <si>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</si>
  <si>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</si>
  <si>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</si>
  <si>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</si>
  <si>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</si>
  <si>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</si>
  <si>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</si>
  <si>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</si>
  <si>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</si>
  <si>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</si>
  <si>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</si>
  <si>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</si>
  <si>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</si>
  <si>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</si>
  <si>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</si>
  <si>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</si>
  <si>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</si>
  <si>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</si>
  <si>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</si>
  <si>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</si>
  <si>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</si>
  <si>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</si>
  <si>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</si>
  <si>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</si>
  <si>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</si>
  <si>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</si>
  <si>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</si>
  <si>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</si>
  <si>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</si>
  <si>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</si>
  <si>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</si>
  <si>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</si>
  <si>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</si>
  <si>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</si>
  <si>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</si>
  <si>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</si>
  <si>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</si>
  <si>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</si>
  <si>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</si>
  <si>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</si>
  <si>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</si>
  <si>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</si>
  <si>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</si>
  <si>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</si>
  <si>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</si>
  <si>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</si>
  <si>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</si>
  <si>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</si>
  <si>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</si>
  <si>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</si>
  <si>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</si>
  <si>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</si>
  <si>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</si>
  <si>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</si>
  <si>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</si>
  <si>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</si>
  <si>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</si>
  <si>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</si>
  <si>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</si>
  <si>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</si>
  <si>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</si>
  <si>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</si>
  <si>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</si>
  <si>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</si>
  <si>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</si>
  <si>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</si>
  <si>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</si>
  <si>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</si>
  <si>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</si>
  <si>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</si>
  <si>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</si>
  <si>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</si>
  <si>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</si>
  <si>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</si>
  <si>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</si>
  <si>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</si>
  <si>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</si>
  <si>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</si>
  <si>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</si>
  <si>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</si>
  <si>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</si>
  <si>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</si>
  <si>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</si>
  <si>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</si>
  <si>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</si>
  <si>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</si>
  <si>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</si>
  <si>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</si>
  <si>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</si>
  <si>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</si>
  <si>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</si>
  <si>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</si>
  <si>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</si>
  <si>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</si>
  <si>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</si>
  <si>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</si>
  <si>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</si>
  <si>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</si>
  <si>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</si>
  <si>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</si>
  <si>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</si>
  <si>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</si>
  <si>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</si>
  <si>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</si>
  <si>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</si>
  <si>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</si>
  <si>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</si>
  <si>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</si>
  <si>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</si>
  <si>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</si>
  <si>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</si>
  <si>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</si>
  <si>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</si>
  <si>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</si>
  <si>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</si>
  <si>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</si>
  <si>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</si>
  <si>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</si>
  <si>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</si>
  <si>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</si>
  <si>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</si>
  <si>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</si>
  <si>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</si>
  <si>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</si>
  <si>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</si>
  <si>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</si>
  <si>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</si>
  <si>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</si>
  <si>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</si>
  <si>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</si>
  <si>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</si>
  <si>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</si>
  <si>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</si>
  <si>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</si>
  <si>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</si>
  <si>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</si>
  <si>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</si>
  <si>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</si>
  <si>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</si>
  <si>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</si>
  <si>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</si>
  <si>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</si>
  <si>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</si>
  <si>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</si>
  <si>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</si>
  <si>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</si>
  <si>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</si>
  <si>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</si>
  <si>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</si>
  <si>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</si>
  <si>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</si>
  <si>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</si>
  <si>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</si>
  <si>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</si>
  <si>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</si>
  <si>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</si>
  <si>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</si>
  <si>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</si>
  <si>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</si>
  <si>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</si>
  <si>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</si>
  <si>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</si>
  <si>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</si>
  <si>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</si>
  <si>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</si>
  <si>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</si>
  <si>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</si>
  <si>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</si>
  <si>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</si>
  <si>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</si>
  <si>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</si>
  <si>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30/06/2022</t>
  </si>
  <si>
    <t>בסט אינווסט מיטב אג"ח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</si>
  <si>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</si>
  <si>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</si>
  <si>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</si>
  <si>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</si>
  <si>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</si>
  <si>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</si>
  <si>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</si>
  <si>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</si>
  <si>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סה"כ יתרת מזומנים ועו"ש נקובים במט"ח</t>
  </si>
  <si>
    <t>דולר -20001- בנק מזרחי</t>
  </si>
  <si>
    <t>20001- 20- בנק מזרחי</t>
  </si>
  <si>
    <t>סה"כ פח"ק/פר"י</t>
  </si>
  <si>
    <t>פ.ח.ק.- בנק מזרחי</t>
  </si>
  <si>
    <t>1111111110- 20- בנק מזרחי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</si>
  <si>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</si>
  <si>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</si>
  <si>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</si>
  <si>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</si>
  <si>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</si>
  <si>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</si>
  <si>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</si>
  <si>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</si>
  <si>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</si>
  <si>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</si>
  <si>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</si>
  <si>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</si>
  <si>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</si>
  <si>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17/10/21</t>
  </si>
  <si>
    <t>ממצמ0841- האוצר - ממשלתית צמודה</t>
  </si>
  <si>
    <t>1120583</t>
  </si>
  <si>
    <t>08/03/20</t>
  </si>
  <si>
    <t>ממצמ0923</t>
  </si>
  <si>
    <t>1128081</t>
  </si>
  <si>
    <t>30/12/19</t>
  </si>
  <si>
    <t>ממשל צמודה 0529- האוצר - ממשלתית צמודה</t>
  </si>
  <si>
    <t>1157023</t>
  </si>
  <si>
    <t>22/02/21</t>
  </si>
  <si>
    <t>ממשל צמודה 0726- האוצר - ממשלתית צמודה</t>
  </si>
  <si>
    <t>1169564</t>
  </si>
  <si>
    <t>01/02/22</t>
  </si>
  <si>
    <t>ממשל צמודה 1025- האוצר - ממשלתית צמודה</t>
  </si>
  <si>
    <t>1135912</t>
  </si>
  <si>
    <t>ממשל צמודה 1131- האוצר - ממשלתית צמודה</t>
  </si>
  <si>
    <t>1172220</t>
  </si>
  <si>
    <t>09/03/21</t>
  </si>
  <si>
    <t>ממשלתי צמוד 0527- האוצר - ממשלתית צמודה</t>
  </si>
  <si>
    <t>1140847</t>
  </si>
  <si>
    <t>04/11/21</t>
  </si>
  <si>
    <t>סה"כ לא צמודות</t>
  </si>
  <si>
    <t>סה"כ מלווה קצר מועד</t>
  </si>
  <si>
    <t>סה"כ שחר</t>
  </si>
  <si>
    <t>ממשל שקלי 0226</t>
  </si>
  <si>
    <t>1174697</t>
  </si>
  <si>
    <t>ממשל שקלי 1024- האוצר - ממשלתית שקלית</t>
  </si>
  <si>
    <t>1175777</t>
  </si>
  <si>
    <t>30/12/21</t>
  </si>
  <si>
    <t>ממשל שקלית 0330- האוצר - ממשלתית שקלית</t>
  </si>
  <si>
    <t>1160985</t>
  </si>
  <si>
    <t>07/10/21</t>
  </si>
  <si>
    <t>ממשל שקלית 0347</t>
  </si>
  <si>
    <t>1140193</t>
  </si>
  <si>
    <t>09/05/22</t>
  </si>
  <si>
    <t>ממשל שקלית 1122- האוצר - ממשלתית שקלית</t>
  </si>
  <si>
    <t>1141225</t>
  </si>
  <si>
    <t>03/10/21</t>
  </si>
  <si>
    <t>ממשל שקלית 1123- האוצר - ממשלתית שקלית</t>
  </si>
  <si>
    <t>1155068</t>
  </si>
  <si>
    <t>24/06/19</t>
  </si>
  <si>
    <t>ממשלתי 0323</t>
  </si>
  <si>
    <t>1126747</t>
  </si>
  <si>
    <t>01/02/21</t>
  </si>
  <si>
    <t>ממשלתי 0324- האוצר - ממשלתית שקלית</t>
  </si>
  <si>
    <t>1130848</t>
  </si>
  <si>
    <t>31/03/22</t>
  </si>
  <si>
    <t>ממשלתי שקלי 0425- האוצר - ממשלתית שקלית</t>
  </si>
  <si>
    <t>1162668</t>
  </si>
  <si>
    <t>30/08/20</t>
  </si>
  <si>
    <t>ממשק0142- האוצר - ממשלתית שקלית</t>
  </si>
  <si>
    <t>1125400</t>
  </si>
  <si>
    <t>09/01/22</t>
  </si>
  <si>
    <t>סה"כ גילון</t>
  </si>
  <si>
    <t>סה"כ צמודות לדולר</t>
  </si>
  <si>
    <t>סה"כ אג"ח של ממשלת ישראל שהונפקו בחו"ל</t>
  </si>
  <si>
    <t>ISRAE 3.15 06/30/23</t>
  </si>
  <si>
    <t>US4651387M19</t>
  </si>
  <si>
    <t>NYSE</t>
  </si>
  <si>
    <t>A1</t>
  </si>
  <si>
    <t>Moodys</t>
  </si>
  <si>
    <t>03/01/18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</si>
  <si>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</si>
  <si>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</si>
  <si>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</si>
  <si>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</si>
  <si>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</si>
  <si>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</si>
  <si>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</si>
  <si>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</si>
  <si>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</si>
  <si>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מזרחי טפחות  הנפקות אג"ח 44</t>
  </si>
  <si>
    <t>2310209</t>
  </si>
  <si>
    <t>520032046</t>
  </si>
  <si>
    <t>בנקים</t>
  </si>
  <si>
    <t>23/06/22</t>
  </si>
  <si>
    <t>מקורות אגח 10- מקורות</t>
  </si>
  <si>
    <t>1158468</t>
  </si>
  <si>
    <t>520010869</t>
  </si>
  <si>
    <t>שרותים</t>
  </si>
  <si>
    <t>08/05/22</t>
  </si>
  <si>
    <t>חשמל     אגח 29- חשמל</t>
  </si>
  <si>
    <t>6000236</t>
  </si>
  <si>
    <t>520000472</t>
  </si>
  <si>
    <t>אנרגיה</t>
  </si>
  <si>
    <t>Aa1.il</t>
  </si>
  <si>
    <t>02/09/19</t>
  </si>
  <si>
    <t>אמות אג2- אמות</t>
  </si>
  <si>
    <t>1126630</t>
  </si>
  <si>
    <t>520026683</t>
  </si>
  <si>
    <t>נדלן מניב בישראל</t>
  </si>
  <si>
    <t>ilAA</t>
  </si>
  <si>
    <t>23/05/22</t>
  </si>
  <si>
    <t>אמות אג4- אמות</t>
  </si>
  <si>
    <t>1133149</t>
  </si>
  <si>
    <t>03/09/19</t>
  </si>
  <si>
    <t>ארפורט סיטי אג"ח 5- איירפורט סיטי</t>
  </si>
  <si>
    <t>1133487</t>
  </si>
  <si>
    <t>511659401</t>
  </si>
  <si>
    <t>20/08/19</t>
  </si>
  <si>
    <t>ביג אג"ח יא- ביג</t>
  </si>
  <si>
    <t>1151117</t>
  </si>
  <si>
    <t>513623314</t>
  </si>
  <si>
    <t>29/07/18</t>
  </si>
  <si>
    <t>גב ים אג"ח 6- גב-ים</t>
  </si>
  <si>
    <t>7590128</t>
  </si>
  <si>
    <t>520001736</t>
  </si>
  <si>
    <t>18/12/19</t>
  </si>
  <si>
    <t>מבני תעשיה אגח כג- מבנה נדל"ן</t>
  </si>
  <si>
    <t>2260545</t>
  </si>
  <si>
    <t>520024126</t>
  </si>
  <si>
    <t>28/03/22</t>
  </si>
  <si>
    <t>מליסרון אג11- מליסרון</t>
  </si>
  <si>
    <t>3230208</t>
  </si>
  <si>
    <t>520037789</t>
  </si>
  <si>
    <t>01/09/19</t>
  </si>
  <si>
    <t>ריט אג"ח 4- ריט1</t>
  </si>
  <si>
    <t>1129899</t>
  </si>
  <si>
    <t>513821488</t>
  </si>
  <si>
    <t>19/12/19</t>
  </si>
  <si>
    <t>כללביט אג7</t>
  </si>
  <si>
    <t>1132950</t>
  </si>
  <si>
    <t>513754069</t>
  </si>
  <si>
    <t>ביטוח</t>
  </si>
  <si>
    <t>ilAA-</t>
  </si>
  <si>
    <t>10/09/19</t>
  </si>
  <si>
    <t>סלע נדל"ן אג"ח 2- סלע קפיטל נדל"ן</t>
  </si>
  <si>
    <t>1132927</t>
  </si>
  <si>
    <t>513992529</t>
  </si>
  <si>
    <t>Aa3.il</t>
  </si>
  <si>
    <t>אשטרום נכסים אג"ח 11</t>
  </si>
  <si>
    <t>2510238</t>
  </si>
  <si>
    <t>520036617</t>
  </si>
  <si>
    <t>ilA+</t>
  </si>
  <si>
    <t>04/09/18</t>
  </si>
  <si>
    <t>ג'י סיטי  אג11- ג'י סיטי</t>
  </si>
  <si>
    <t>1260546</t>
  </si>
  <si>
    <t>520033234</t>
  </si>
  <si>
    <t>נדלן מניב בחו"ל</t>
  </si>
  <si>
    <t>12/09/17</t>
  </si>
  <si>
    <t>ג'י סיטי אגח יג- ג'י סיטי</t>
  </si>
  <si>
    <t>1260652</t>
  </si>
  <si>
    <t>29/06/20</t>
  </si>
  <si>
    <t>רבוע נדלן אג"ח 5</t>
  </si>
  <si>
    <t>1130467</t>
  </si>
  <si>
    <t>513765859</t>
  </si>
  <si>
    <t>A1.il</t>
  </si>
  <si>
    <t>06/08/17</t>
  </si>
  <si>
    <t>רבוע נדלן אגח ו- רבוע נדלן</t>
  </si>
  <si>
    <t>1140607</t>
  </si>
  <si>
    <t>09/04/17</t>
  </si>
  <si>
    <t>אדגר      אגח י- אדגר השקעות</t>
  </si>
  <si>
    <t>1820208</t>
  </si>
  <si>
    <t>520035171</t>
  </si>
  <si>
    <t>A2.il</t>
  </si>
  <si>
    <t>23/05/19</t>
  </si>
  <si>
    <t>או פי סי אגח 2</t>
  </si>
  <si>
    <t>1166057</t>
  </si>
  <si>
    <t>514401702</t>
  </si>
  <si>
    <t>ilA-</t>
  </si>
  <si>
    <t>01/10/20</t>
  </si>
  <si>
    <t>אקויטל    אגח 2- אקויטל</t>
  </si>
  <si>
    <t>7550122</t>
  </si>
  <si>
    <t>520030859</t>
  </si>
  <si>
    <t>השקעה ואחזקות</t>
  </si>
  <si>
    <t>21/02/19</t>
  </si>
  <si>
    <t>זה זראסאי אג4- דה זראסאי גרופ</t>
  </si>
  <si>
    <t>1147560</t>
  </si>
  <si>
    <t>1744984</t>
  </si>
  <si>
    <t>21/06/18</t>
  </si>
  <si>
    <t>טאואר     אגח ז</t>
  </si>
  <si>
    <t>1138494</t>
  </si>
  <si>
    <t>520041997</t>
  </si>
  <si>
    <t>מוליכים למחצה</t>
  </si>
  <si>
    <t>06/06/16</t>
  </si>
  <si>
    <t>מליסרון אגח טו</t>
  </si>
  <si>
    <t>3230240</t>
  </si>
  <si>
    <t>29/06/16</t>
  </si>
  <si>
    <t>סילברסטין אגח א- סילברסטין נכסים</t>
  </si>
  <si>
    <t>1145598</t>
  </si>
  <si>
    <t>1737</t>
  </si>
  <si>
    <t>07/05/18</t>
  </si>
  <si>
    <t>סילברסטין אגח ב- סילברסטין נכסים</t>
  </si>
  <si>
    <t>1160597</t>
  </si>
  <si>
    <t>19/10/21</t>
  </si>
  <si>
    <t>אלוני חץ אג10- אלוני חץ</t>
  </si>
  <si>
    <t>3900362</t>
  </si>
  <si>
    <t>520038506</t>
  </si>
  <si>
    <t>18/02/19</t>
  </si>
  <si>
    <t>אלוני חץ אג9- אלוני חץ</t>
  </si>
  <si>
    <t>3900354</t>
  </si>
  <si>
    <t>29/08/19</t>
  </si>
  <si>
    <t>בזק אג7- בזק</t>
  </si>
  <si>
    <t>2300150</t>
  </si>
  <si>
    <t>520031931</t>
  </si>
  <si>
    <t>הפניקס אג4- הפניקס</t>
  </si>
  <si>
    <t>7670250</t>
  </si>
  <si>
    <t>520017450</t>
  </si>
  <si>
    <t>הראל הנפ אגח טז- הראל ביטוח מימון והנפקות</t>
  </si>
  <si>
    <t>1157601</t>
  </si>
  <si>
    <t>513834200</t>
  </si>
  <si>
    <t>18/04/19</t>
  </si>
  <si>
    <t>ווסטדייל  אגח א- ווסטדייל אמריקה</t>
  </si>
  <si>
    <t>1157577</t>
  </si>
  <si>
    <t>1772</t>
  </si>
  <si>
    <t>23/10/19</t>
  </si>
  <si>
    <t>וורטון אגח א- וורטון פרופרטיז</t>
  </si>
  <si>
    <t>1140169</t>
  </si>
  <si>
    <t>1866231</t>
  </si>
  <si>
    <t>ישרס אג"ח 14- ישרס</t>
  </si>
  <si>
    <t>6130199</t>
  </si>
  <si>
    <t>520017807</t>
  </si>
  <si>
    <t>מגדל הון  אג"ח ז- מגדל ביטוח הון</t>
  </si>
  <si>
    <t>1156041</t>
  </si>
  <si>
    <t>513230029</t>
  </si>
  <si>
    <t>16/12/18</t>
  </si>
  <si>
    <t>מגדל הון  אגח ו- מגדל ביטוח הון</t>
  </si>
  <si>
    <t>1142785</t>
  </si>
  <si>
    <t>02/01/18</t>
  </si>
  <si>
    <t>נמקו      אגח א- נמקו ריאלטי</t>
  </si>
  <si>
    <t>1139575</t>
  </si>
  <si>
    <t>1665</t>
  </si>
  <si>
    <t>09/09/19</t>
  </si>
  <si>
    <t>פניקס הון אג"ח 4- הפניקס גיוסי הון</t>
  </si>
  <si>
    <t>1133529</t>
  </si>
  <si>
    <t>514290345</t>
  </si>
  <si>
    <t>אלקטרה  אג"ח ה'- אלקטרה</t>
  </si>
  <si>
    <t>7390222</t>
  </si>
  <si>
    <t>520028911</t>
  </si>
  <si>
    <t>10/12/18</t>
  </si>
  <si>
    <t>פרטנר  אגח ז- פרטנר</t>
  </si>
  <si>
    <t>1156397</t>
  </si>
  <si>
    <t>520044314</t>
  </si>
  <si>
    <t>06/01/19</t>
  </si>
  <si>
    <t>אזורים   אגח 12</t>
  </si>
  <si>
    <t>7150360</t>
  </si>
  <si>
    <t>520025990</t>
  </si>
  <si>
    <t>בנייה</t>
  </si>
  <si>
    <t>26/10/17</t>
  </si>
  <si>
    <t>אנלייט אנרגיה אג ו- אנלייט אנרגיה</t>
  </si>
  <si>
    <t>7200173</t>
  </si>
  <si>
    <t>520041146</t>
  </si>
  <si>
    <t>אנרגיה מתחדשת</t>
  </si>
  <si>
    <t>01/09/20</t>
  </si>
  <si>
    <t>אשטרום קב אגח ג- אשטרום קבוצה</t>
  </si>
  <si>
    <t>1140102</t>
  </si>
  <si>
    <t>510381601</t>
  </si>
  <si>
    <t>ilA</t>
  </si>
  <si>
    <t>23/10/18</t>
  </si>
  <si>
    <t>חברה לישראל אגח 12- חברה לישראל</t>
  </si>
  <si>
    <t>5760251</t>
  </si>
  <si>
    <t>520028010</t>
  </si>
  <si>
    <t>01/04/18</t>
  </si>
  <si>
    <t>נכסים ובנין אגח ט- נכסים ובנין</t>
  </si>
  <si>
    <t>6990212</t>
  </si>
  <si>
    <t>520025438</t>
  </si>
  <si>
    <t>03/12/17</t>
  </si>
  <si>
    <t>דיסק השק  אגח י- דיסקונט השקעות</t>
  </si>
  <si>
    <t>6390348</t>
  </si>
  <si>
    <t>520023896</t>
  </si>
  <si>
    <t>ilBBB</t>
  </si>
  <si>
    <t>02/10/19</t>
  </si>
  <si>
    <t>בי קומיוניק אג"ח 3</t>
  </si>
  <si>
    <t>1139203</t>
  </si>
  <si>
    <t>512832742</t>
  </si>
  <si>
    <t>Caa2.il</t>
  </si>
  <si>
    <t>27/03/18</t>
  </si>
  <si>
    <t>ישראמקו אג1- ישראמקו יהש</t>
  </si>
  <si>
    <t>2320174</t>
  </si>
  <si>
    <t>550010003</t>
  </si>
  <si>
    <t>חיפושי נפט וגז</t>
  </si>
  <si>
    <t>תמר פטרו  אגח ב- תמר פטרוליום</t>
  </si>
  <si>
    <t>1143593</t>
  </si>
  <si>
    <t>515334662</t>
  </si>
  <si>
    <t>13/03/18</t>
  </si>
  <si>
    <t>חברה לישראל אג"ח 11</t>
  </si>
  <si>
    <t>5760244</t>
  </si>
  <si>
    <t>פננטפארק  אגח א- פננטפארק</t>
  </si>
  <si>
    <t>1142371</t>
  </si>
  <si>
    <t>1504619</t>
  </si>
  <si>
    <t>אשראי חוץ בנקאי</t>
  </si>
  <si>
    <t>27/11/17</t>
  </si>
  <si>
    <t>חלל תקש  אגח טז- חלל תקשורת</t>
  </si>
  <si>
    <t>1139922</t>
  </si>
  <si>
    <t>511396046</t>
  </si>
  <si>
    <t>לא מדורג</t>
  </si>
  <si>
    <t>28/12/17</t>
  </si>
  <si>
    <t>סה"כ אחר</t>
  </si>
  <si>
    <t>סה"כ תל אביב 35</t>
  </si>
  <si>
    <t>אנרג'יקס- אנרג'יקס</t>
  </si>
  <si>
    <t>1123355</t>
  </si>
  <si>
    <t>513901371</t>
  </si>
  <si>
    <t>סה"כ תל אביב 90</t>
  </si>
  <si>
    <t>סה"כ מניות היתר</t>
  </si>
  <si>
    <t>סולאיר- סולאיר</t>
  </si>
  <si>
    <t>1172287</t>
  </si>
  <si>
    <t>516046307</t>
  </si>
  <si>
    <t>ג'נסל- ג'נסל</t>
  </si>
  <si>
    <t>1169689</t>
  </si>
  <si>
    <t>514579887</t>
  </si>
  <si>
    <t>סה"כ call 001 אופציות</t>
  </si>
  <si>
    <t>INMODE- INMODEMD</t>
  </si>
  <si>
    <t>IL0011595993</t>
  </si>
  <si>
    <t>NASDAQ</t>
  </si>
  <si>
    <t>בלומברג</t>
  </si>
  <si>
    <t>5297</t>
  </si>
  <si>
    <t>Health Care Equip &amp; Services</t>
  </si>
  <si>
    <t>ARKO CORP- ארקו קורפ</t>
  </si>
  <si>
    <t>US0412421085</t>
  </si>
  <si>
    <t>3535148</t>
  </si>
  <si>
    <t>Energy</t>
  </si>
  <si>
    <t>סה"כ שמחקות מדדי מניות בישראל</t>
  </si>
  <si>
    <t>סה"כ שמחקות מדדי מניות בחו"ל</t>
  </si>
  <si>
    <t>סה"כ שמחקות מדדים אחרים בישראל</t>
  </si>
  <si>
    <t>קסם תל בונד 60- קסם קרנות נאמנות</t>
  </si>
  <si>
    <t>1146232</t>
  </si>
  <si>
    <t>510938608</t>
  </si>
  <si>
    <t>אג"ח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</si>
  <si>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</si>
  <si>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</si>
  <si>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</si>
  <si>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</si>
  <si>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</si>
  <si>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</si>
  <si>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</si>
  <si>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</si>
  <si>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</si>
  <si>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</si>
  <si>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</si>
  <si>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</si>
  <si>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</si>
  <si>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FUT VAL USD - רוו"ה מחוזים</t>
  </si>
  <si>
    <t>415349</t>
  </si>
  <si>
    <t>Other</t>
  </si>
  <si>
    <t>ULRTA 10 YEAR US - UXYU2 - 30/09/22</t>
  </si>
  <si>
    <t>BBG0141PVRB7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</si>
  <si>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</si>
  <si>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</si>
  <si>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</si>
  <si>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</si>
  <si>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</si>
  <si>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</si>
  <si>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</si>
  <si>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</si>
  <si>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</si>
  <si>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</si>
  <si>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</si>
  <si>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</si>
  <si>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</si>
  <si>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</si>
  <si>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</si>
  <si>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</si>
  <si>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מימון ישיר אג"ח א-רמ- מימון ישיר קב</t>
  </si>
  <si>
    <t>1139740</t>
  </si>
  <si>
    <t>513893123</t>
  </si>
  <si>
    <t>04/02/18</t>
  </si>
  <si>
    <t>אליהו הנפקות אג"ח א'-רמ- אליהו הנפקות</t>
  </si>
  <si>
    <t>1142009</t>
  </si>
  <si>
    <t>515703528</t>
  </si>
  <si>
    <t>24/09/17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</si>
  <si>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</si>
  <si>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</si>
  <si>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</si>
  <si>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</si>
  <si>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</si>
  <si>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</si>
  <si>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</si>
  <si>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</si>
  <si>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</si>
  <si>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</si>
  <si>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</si>
  <si>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לא</t>
  </si>
  <si>
    <t>1313</t>
  </si>
  <si>
    <t>AA+</t>
  </si>
  <si>
    <t>12/06/22</t>
  </si>
  <si>
    <t>דירוג פנימי</t>
  </si>
  <si>
    <t>הלוואות עמיתים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</si>
  <si>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</si>
  <si>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</si>
  <si>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</si>
  <si>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</si>
  <si>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</si>
  <si>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</si>
  <si>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</si>
  <si>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</si>
  <si>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</si>
  <si>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</si>
  <si>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</si>
  <si>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</si>
  <si>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</si>
  <si>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</si>
  <si>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MONEY USD HSBC - בטחונות</t>
  </si>
  <si>
    <t>415323</t>
  </si>
  <si>
    <t>הלוואות עמיתים שיקלי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</si>
</sst>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topLeftCell="A25" workbookViewId="0">
      <selection activeCell="A33" sqref="A3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17255.006589999899</v>
      </c>
      <c r="D11" s="76">
        <f>C11/$C$42</f>
        <v>6.3577797189799473E-2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219045.46733720001</v>
      </c>
      <c r="D13" s="78">
        <f t="shared" ref="D13:D22" si="0">C13/$C$42</f>
        <v>0.80709492778637226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26267.606111279001</v>
      </c>
      <c r="D15" s="78">
        <f t="shared" si="0"/>
        <v>9.6785621338000505E-2</v>
      </c>
    </row>
    <row r="16" spans="1:36">
      <c r="A16" s="10" t="s">
        <v>13</v>
      </c>
      <c r="B16" s="70" t="s">
        <v>19</v>
      </c>
      <c r="C16" s="77">
        <v>1335.8224946</v>
      </c>
      <c r="D16" s="78">
        <f t="shared" si="0"/>
        <v>4.9219715565029694E-3</v>
      </c>
    </row>
    <row r="17" spans="1:4">
      <c r="A17" s="10" t="s">
        <v>13</v>
      </c>
      <c r="B17" s="70" t="s">
        <v>195</v>
      </c>
      <c r="C17" s="77">
        <v>4881.2014888000003</v>
      </c>
      <c r="D17" s="78">
        <f t="shared" si="0"/>
        <v>1.7985274979687823E-2</v>
      </c>
    </row>
    <row r="18" spans="1:4">
      <c r="A18" s="10" t="s">
        <v>13</v>
      </c>
      <c r="B18" s="70" t="s">
        <v>20</v>
      </c>
      <c r="C18" s="77">
        <v>0</v>
      </c>
      <c r="D18" s="78">
        <f t="shared" si="0"/>
        <v>0</v>
      </c>
    </row>
    <row r="19" spans="1:4">
      <c r="A19" s="10" t="s">
        <v>13</v>
      </c>
      <c r="B19" s="70" t="s">
        <v>21</v>
      </c>
      <c r="C19" s="77">
        <v>0</v>
      </c>
      <c r="D19" s="78">
        <f t="shared" si="0"/>
        <v>0</v>
      </c>
    </row>
    <row r="20" spans="1:4">
      <c r="A20" s="10" t="s">
        <v>13</v>
      </c>
      <c r="B20" s="70" t="s">
        <v>22</v>
      </c>
      <c r="C20" s="77">
        <v>0</v>
      </c>
      <c r="D20" s="78">
        <f t="shared" si="0"/>
        <v>0</v>
      </c>
    </row>
    <row r="21" spans="1:4">
      <c r="A21" s="10" t="s">
        <v>13</v>
      </c>
      <c r="B21" s="70" t="s">
        <v>23</v>
      </c>
      <c r="C21" s="77">
        <v>82.086261529562506</v>
      </c>
      <c r="D21" s="78">
        <f t="shared" si="0"/>
        <v>3.0245503879551945E-4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318.79316215199998</v>
      </c>
      <c r="D26" s="78">
        <f t="shared" si="1"/>
        <v>1.1746252835708034E-3</v>
      </c>
    </row>
    <row r="27" spans="1:4">
      <c r="A27" s="10" t="s">
        <v>13</v>
      </c>
      <c r="B27" s="70" t="s">
        <v>28</v>
      </c>
      <c r="C27" s="77">
        <v>0</v>
      </c>
      <c r="D27" s="78">
        <f t="shared" si="1"/>
        <v>0</v>
      </c>
    </row>
    <row r="28" spans="1:4">
      <c r="A28" s="10" t="s">
        <v>13</v>
      </c>
      <c r="B28" s="70" t="s">
        <v>29</v>
      </c>
      <c r="C28" s="77">
        <v>0</v>
      </c>
      <c r="D28" s="78">
        <f t="shared" si="1"/>
        <v>0</v>
      </c>
    </row>
    <row r="29" spans="1:4">
      <c r="A29" s="10" t="s">
        <v>13</v>
      </c>
      <c r="B29" s="70" t="s">
        <v>30</v>
      </c>
      <c r="C29" s="77">
        <v>0</v>
      </c>
      <c r="D29" s="78">
        <f t="shared" si="1"/>
        <v>0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0</v>
      </c>
      <c r="D31" s="78">
        <f t="shared" si="1"/>
        <v>0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1951.50442</v>
      </c>
      <c r="D33" s="78">
        <f t="shared" si="1"/>
        <v>7.1905131755593248E-3</v>
      </c>
    </row>
    <row r="34" spans="1:4">
      <c r="A34" s="10" t="s">
        <v>13</v>
      </c>
      <c r="B34" s="69" t="s">
        <v>35</v>
      </c>
      <c r="C34" s="77">
        <v>0</v>
      </c>
      <c r="D34" s="78">
        <f t="shared" si="1"/>
        <v>0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262.39310999999998</v>
      </c>
      <c r="D37" s="78">
        <f t="shared" si="1"/>
        <v>9.6681365171132278E-4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2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271399.88097556046</v>
      </c>
      <c r="D42" s="78">
        <f t="shared" si="2"/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200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552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214</v>
      </c>
      <c r="C14" t="s">
        <v>214</v>
      </c>
      <c r="D14" s="16"/>
      <c r="E14" t="s">
        <v>214</v>
      </c>
      <c r="F14" t="s">
        <v>214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553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214</v>
      </c>
      <c r="C16" t="s">
        <v>214</v>
      </c>
      <c r="D16" s="16"/>
      <c r="E16" t="s">
        <v>214</v>
      </c>
      <c r="F16" t="s">
        <v>214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554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214</v>
      </c>
      <c r="C18" t="s">
        <v>214</v>
      </c>
      <c r="D18" s="16"/>
      <c r="E18" t="s">
        <v>214</v>
      </c>
      <c r="F18" t="s">
        <v>214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513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214</v>
      </c>
      <c r="C20" t="s">
        <v>214</v>
      </c>
      <c r="D20" s="16"/>
      <c r="E20" t="s">
        <v>214</v>
      </c>
      <c r="F20" t="s">
        <v>214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218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552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214</v>
      </c>
      <c r="C23" t="s">
        <v>214</v>
      </c>
      <c r="D23" s="16"/>
      <c r="E23" t="s">
        <v>214</v>
      </c>
      <c r="F23" t="s">
        <v>214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555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214</v>
      </c>
      <c r="C25" t="s">
        <v>214</v>
      </c>
      <c r="D25" s="16"/>
      <c r="E25" t="s">
        <v>214</v>
      </c>
      <c r="F25" t="s">
        <v>214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554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214</v>
      </c>
      <c r="C27" t="s">
        <v>214</v>
      </c>
      <c r="D27" s="16"/>
      <c r="E27" t="s">
        <v>214</v>
      </c>
      <c r="F27" t="s">
        <v>214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556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214</v>
      </c>
      <c r="C29" t="s">
        <v>214</v>
      </c>
      <c r="D29" s="16"/>
      <c r="E29" t="s">
        <v>214</v>
      </c>
      <c r="F29" t="s">
        <v>214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513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214</v>
      </c>
      <c r="C31" t="s">
        <v>214</v>
      </c>
      <c r="D31" s="16"/>
      <c r="E31" t="s">
        <v>214</v>
      </c>
      <c r="F31" t="s">
        <v>214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220</v>
      </c>
      <c r="C32" s="16"/>
      <c r="D32" s="16"/>
      <c r="E32" s="16"/>
    </row>
    <row r="33" spans="2:5">
      <c r="B33" t="s">
        <v>289</v>
      </c>
      <c r="C33" s="16"/>
      <c r="D33" s="16"/>
      <c r="E33" s="16"/>
    </row>
    <row r="34" spans="2:5">
      <c r="B34" t="s">
        <v>290</v>
      </c>
      <c r="C34" s="16"/>
      <c r="D34" s="16"/>
      <c r="E34" s="16"/>
    </row>
    <row r="35" spans="2:5">
      <c r="B35" t="s">
        <v>291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23434.22</v>
      </c>
      <c r="H11" s="25"/>
      <c r="I11" s="75">
        <v>82.086261529562506</v>
      </c>
      <c r="J11" s="76">
        <v>1</v>
      </c>
      <c r="K11" s="76">
        <v>2.9999999999999997E-4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200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214</v>
      </c>
      <c r="C13" t="s">
        <v>214</v>
      </c>
      <c r="D13" s="19"/>
      <c r="E13" t="s">
        <v>214</v>
      </c>
      <c r="F13" t="s">
        <v>214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218</v>
      </c>
      <c r="C14" s="19"/>
      <c r="D14" s="19"/>
      <c r="E14" s="19"/>
      <c r="F14" s="19"/>
      <c r="G14" s="81">
        <v>23434.22</v>
      </c>
      <c r="H14" s="19"/>
      <c r="I14" s="81">
        <v>82.086261529562506</v>
      </c>
      <c r="J14" s="80">
        <v>1</v>
      </c>
      <c r="K14" s="80">
        <v>2.9999999999999997E-4</v>
      </c>
      <c r="BF14" s="16" t="s">
        <v>126</v>
      </c>
    </row>
    <row r="15" spans="1:60">
      <c r="B15" t="s">
        <v>557</v>
      </c>
      <c r="C15" t="s">
        <v>558</v>
      </c>
      <c r="D15" t="s">
        <v>123</v>
      </c>
      <c r="E15" t="s">
        <v>559</v>
      </c>
      <c r="F15" t="s">
        <v>106</v>
      </c>
      <c r="G15" s="77">
        <v>23453.22</v>
      </c>
      <c r="H15" s="77">
        <v>100</v>
      </c>
      <c r="I15" s="77">
        <v>82.086269999999999</v>
      </c>
      <c r="J15" s="78">
        <v>1</v>
      </c>
      <c r="K15" s="78">
        <v>2.9999999999999997E-4</v>
      </c>
      <c r="BF15" s="16" t="s">
        <v>127</v>
      </c>
    </row>
    <row r="16" spans="1:60">
      <c r="B16" t="s">
        <v>560</v>
      </c>
      <c r="C16" t="s">
        <v>561</v>
      </c>
      <c r="D16" t="s">
        <v>123</v>
      </c>
      <c r="E16" t="s">
        <v>559</v>
      </c>
      <c r="F16" t="s">
        <v>106</v>
      </c>
      <c r="G16" s="77">
        <v>-19</v>
      </c>
      <c r="H16" s="77">
        <v>1.2737500000000001E-2</v>
      </c>
      <c r="I16" s="77">
        <v>-8.4704375000000003E-6</v>
      </c>
      <c r="J16" s="78">
        <v>0</v>
      </c>
      <c r="K16" s="78">
        <v>0</v>
      </c>
      <c r="BF16" s="16" t="s">
        <v>128</v>
      </c>
    </row>
    <row r="17" spans="2:58">
      <c r="B17" t="s">
        <v>220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289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290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B20" t="s">
        <v>291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200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562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214</v>
      </c>
      <c r="C14" t="s">
        <v>214</v>
      </c>
      <c r="E14" t="s">
        <v>214</v>
      </c>
      <c r="H14" s="77">
        <v>0</v>
      </c>
      <c r="I14" t="s">
        <v>214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563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214</v>
      </c>
      <c r="C16" t="s">
        <v>214</v>
      </c>
      <c r="E16" t="s">
        <v>214</v>
      </c>
      <c r="H16" s="77">
        <v>0</v>
      </c>
      <c r="I16" t="s">
        <v>214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564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565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214</v>
      </c>
      <c r="C19" t="s">
        <v>214</v>
      </c>
      <c r="E19" t="s">
        <v>214</v>
      </c>
      <c r="H19" s="77">
        <v>0</v>
      </c>
      <c r="I19" t="s">
        <v>214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566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214</v>
      </c>
      <c r="C21" t="s">
        <v>214</v>
      </c>
      <c r="E21" t="s">
        <v>214</v>
      </c>
      <c r="H21" s="77">
        <v>0</v>
      </c>
      <c r="I21" t="s">
        <v>214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567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214</v>
      </c>
      <c r="C23" t="s">
        <v>214</v>
      </c>
      <c r="E23" t="s">
        <v>214</v>
      </c>
      <c r="H23" s="77">
        <v>0</v>
      </c>
      <c r="I23" t="s">
        <v>214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568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214</v>
      </c>
      <c r="C25" t="s">
        <v>214</v>
      </c>
      <c r="E25" t="s">
        <v>214</v>
      </c>
      <c r="H25" s="77">
        <v>0</v>
      </c>
      <c r="I25" t="s">
        <v>214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218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562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214</v>
      </c>
      <c r="C28" t="s">
        <v>214</v>
      </c>
      <c r="E28" t="s">
        <v>214</v>
      </c>
      <c r="H28" s="77">
        <v>0</v>
      </c>
      <c r="I28" t="s">
        <v>214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563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214</v>
      </c>
      <c r="C30" t="s">
        <v>214</v>
      </c>
      <c r="E30" t="s">
        <v>214</v>
      </c>
      <c r="H30" s="77">
        <v>0</v>
      </c>
      <c r="I30" t="s">
        <v>214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564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565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214</v>
      </c>
      <c r="C33" t="s">
        <v>214</v>
      </c>
      <c r="E33" t="s">
        <v>214</v>
      </c>
      <c r="H33" s="77">
        <v>0</v>
      </c>
      <c r="I33" t="s">
        <v>214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566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214</v>
      </c>
      <c r="C35" t="s">
        <v>214</v>
      </c>
      <c r="E35" t="s">
        <v>214</v>
      </c>
      <c r="H35" s="77">
        <v>0</v>
      </c>
      <c r="I35" t="s">
        <v>214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567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214</v>
      </c>
      <c r="C37" t="s">
        <v>214</v>
      </c>
      <c r="E37" t="s">
        <v>214</v>
      </c>
      <c r="H37" s="77">
        <v>0</v>
      </c>
      <c r="I37" t="s">
        <v>214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568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214</v>
      </c>
      <c r="C39" t="s">
        <v>214</v>
      </c>
      <c r="E39" t="s">
        <v>214</v>
      </c>
      <c r="H39" s="77">
        <v>0</v>
      </c>
      <c r="I39" t="s">
        <v>214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220</v>
      </c>
    </row>
    <row r="41" spans="2:17">
      <c r="B41" t="s">
        <v>289</v>
      </c>
    </row>
    <row r="42" spans="2:17">
      <c r="B42" t="s">
        <v>290</v>
      </c>
    </row>
    <row r="43" spans="2:17">
      <c r="B43" t="s">
        <v>291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569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214</v>
      </c>
      <c r="C14" t="s">
        <v>214</v>
      </c>
      <c r="D14" t="s">
        <v>214</v>
      </c>
      <c r="G14" s="77">
        <v>0</v>
      </c>
      <c r="H14" t="s">
        <v>214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570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214</v>
      </c>
      <c r="C16" t="s">
        <v>214</v>
      </c>
      <c r="D16" t="s">
        <v>214</v>
      </c>
      <c r="G16" s="77">
        <v>0</v>
      </c>
      <c r="H16" t="s">
        <v>214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571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214</v>
      </c>
      <c r="C18" t="s">
        <v>214</v>
      </c>
      <c r="D18" t="s">
        <v>214</v>
      </c>
      <c r="G18" s="77">
        <v>0</v>
      </c>
      <c r="H18" t="s">
        <v>214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572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214</v>
      </c>
      <c r="C20" t="s">
        <v>214</v>
      </c>
      <c r="D20" t="s">
        <v>214</v>
      </c>
      <c r="G20" s="77">
        <v>0</v>
      </c>
      <c r="H20" t="s">
        <v>214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513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214</v>
      </c>
      <c r="C22" t="s">
        <v>214</v>
      </c>
      <c r="D22" t="s">
        <v>214</v>
      </c>
      <c r="G22" s="77">
        <v>0</v>
      </c>
      <c r="H22" t="s">
        <v>214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218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281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214</v>
      </c>
      <c r="C25" t="s">
        <v>214</v>
      </c>
      <c r="D25" t="s">
        <v>214</v>
      </c>
      <c r="G25" s="77">
        <v>0</v>
      </c>
      <c r="H25" t="s">
        <v>214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573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214</v>
      </c>
      <c r="C27" t="s">
        <v>214</v>
      </c>
      <c r="D27" t="s">
        <v>214</v>
      </c>
      <c r="G27" s="77">
        <v>0</v>
      </c>
      <c r="H27" t="s">
        <v>214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289</v>
      </c>
    </row>
    <row r="29" spans="2:16">
      <c r="B29" t="s">
        <v>290</v>
      </c>
    </row>
    <row r="30" spans="2:16">
      <c r="B30" t="s">
        <v>291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200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574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214</v>
      </c>
      <c r="C14" t="s">
        <v>214</v>
      </c>
      <c r="D14" s="16"/>
      <c r="E14" s="16"/>
      <c r="F14" t="s">
        <v>214</v>
      </c>
      <c r="G14" t="s">
        <v>214</v>
      </c>
      <c r="J14" s="77">
        <v>0</v>
      </c>
      <c r="K14" t="s">
        <v>214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575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214</v>
      </c>
      <c r="C16" t="s">
        <v>214</v>
      </c>
      <c r="D16" s="16"/>
      <c r="E16" s="16"/>
      <c r="F16" t="s">
        <v>214</v>
      </c>
      <c r="G16" t="s">
        <v>214</v>
      </c>
      <c r="J16" s="77">
        <v>0</v>
      </c>
      <c r="K16" t="s">
        <v>214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294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214</v>
      </c>
      <c r="C18" t="s">
        <v>214</v>
      </c>
      <c r="D18" s="16"/>
      <c r="E18" s="16"/>
      <c r="F18" t="s">
        <v>214</v>
      </c>
      <c r="G18" t="s">
        <v>214</v>
      </c>
      <c r="J18" s="77">
        <v>0</v>
      </c>
      <c r="K18" t="s">
        <v>214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513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214</v>
      </c>
      <c r="C20" t="s">
        <v>214</v>
      </c>
      <c r="D20" s="16"/>
      <c r="E20" s="16"/>
      <c r="F20" t="s">
        <v>214</v>
      </c>
      <c r="G20" t="s">
        <v>214</v>
      </c>
      <c r="J20" s="77">
        <v>0</v>
      </c>
      <c r="K20" t="s">
        <v>214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218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576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214</v>
      </c>
      <c r="C23" t="s">
        <v>214</v>
      </c>
      <c r="D23" s="16"/>
      <c r="E23" s="16"/>
      <c r="F23" t="s">
        <v>214</v>
      </c>
      <c r="G23" t="s">
        <v>214</v>
      </c>
      <c r="J23" s="77">
        <v>0</v>
      </c>
      <c r="K23" t="s">
        <v>214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577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214</v>
      </c>
      <c r="C25" t="s">
        <v>214</v>
      </c>
      <c r="D25" s="16"/>
      <c r="E25" s="16"/>
      <c r="F25" t="s">
        <v>214</v>
      </c>
      <c r="G25" t="s">
        <v>214</v>
      </c>
      <c r="J25" s="77">
        <v>0</v>
      </c>
      <c r="K25" t="s">
        <v>214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220</v>
      </c>
      <c r="D26" s="16"/>
      <c r="E26" s="16"/>
      <c r="F26" s="16"/>
    </row>
    <row r="27" spans="2:19">
      <c r="B27" t="s">
        <v>289</v>
      </c>
      <c r="D27" s="16"/>
      <c r="E27" s="16"/>
      <c r="F27" s="16"/>
    </row>
    <row r="28" spans="2:19">
      <c r="B28" t="s">
        <v>290</v>
      </c>
      <c r="D28" s="16"/>
      <c r="E28" s="16"/>
      <c r="F28" s="16"/>
    </row>
    <row r="29" spans="2:19">
      <c r="B29" t="s">
        <v>291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1.57</v>
      </c>
      <c r="K11" s="7"/>
      <c r="L11" s="7"/>
      <c r="M11" s="76">
        <v>3.5400000000000001E-2</v>
      </c>
      <c r="N11" s="75">
        <v>312051.27</v>
      </c>
      <c r="O11" s="7"/>
      <c r="P11" s="75">
        <v>318.79316215199998</v>
      </c>
      <c r="Q11" s="7"/>
      <c r="R11" s="76">
        <v>1</v>
      </c>
      <c r="S11" s="76">
        <v>1.1999999999999999E-3</v>
      </c>
      <c r="T11" s="35"/>
      <c r="BZ11" s="16"/>
      <c r="CC11" s="16"/>
    </row>
    <row r="12" spans="2:81">
      <c r="B12" s="79" t="s">
        <v>200</v>
      </c>
      <c r="C12" s="16"/>
      <c r="D12" s="16"/>
      <c r="E12" s="16"/>
      <c r="J12" s="81">
        <v>1.57</v>
      </c>
      <c r="M12" s="80">
        <v>3.5400000000000001E-2</v>
      </c>
      <c r="N12" s="81">
        <v>312051.27</v>
      </c>
      <c r="P12" s="81">
        <v>318.79316215199998</v>
      </c>
      <c r="R12" s="80">
        <v>1</v>
      </c>
      <c r="S12" s="80">
        <v>1.1999999999999999E-3</v>
      </c>
    </row>
    <row r="13" spans="2:81">
      <c r="B13" s="79" t="s">
        <v>574</v>
      </c>
      <c r="C13" s="16"/>
      <c r="D13" s="16"/>
      <c r="E13" s="16"/>
      <c r="J13" s="81">
        <v>0.75</v>
      </c>
      <c r="M13" s="80">
        <v>-1E-3</v>
      </c>
      <c r="N13" s="81">
        <v>95141.79</v>
      </c>
      <c r="P13" s="81">
        <v>104.161231692</v>
      </c>
      <c r="R13" s="80">
        <v>0.32669999999999999</v>
      </c>
      <c r="S13" s="80">
        <v>4.0000000000000002E-4</v>
      </c>
    </row>
    <row r="14" spans="2:81">
      <c r="B14" t="s">
        <v>578</v>
      </c>
      <c r="C14" t="s">
        <v>579</v>
      </c>
      <c r="D14" t="s">
        <v>123</v>
      </c>
      <c r="E14" t="s">
        <v>580</v>
      </c>
      <c r="F14" t="s">
        <v>506</v>
      </c>
      <c r="G14" t="s">
        <v>372</v>
      </c>
      <c r="H14" t="s">
        <v>150</v>
      </c>
      <c r="I14" t="s">
        <v>581</v>
      </c>
      <c r="J14" s="77">
        <v>0.75</v>
      </c>
      <c r="K14" t="s">
        <v>102</v>
      </c>
      <c r="L14" s="78">
        <v>3.15E-2</v>
      </c>
      <c r="M14" s="78">
        <v>-1E-3</v>
      </c>
      <c r="N14" s="77">
        <v>95141.79</v>
      </c>
      <c r="O14" s="77">
        <v>109.48</v>
      </c>
      <c r="P14" s="77">
        <v>104.161231692</v>
      </c>
      <c r="Q14" s="78">
        <v>8.0000000000000004E-4</v>
      </c>
      <c r="R14" s="78">
        <v>0.32669999999999999</v>
      </c>
      <c r="S14" s="78">
        <v>4.0000000000000002E-4</v>
      </c>
    </row>
    <row r="15" spans="2:81">
      <c r="B15" s="79" t="s">
        <v>575</v>
      </c>
      <c r="C15" s="16"/>
      <c r="D15" s="16"/>
      <c r="E15" s="16"/>
      <c r="J15" s="81">
        <v>1.97</v>
      </c>
      <c r="M15" s="80">
        <v>5.3100000000000001E-2</v>
      </c>
      <c r="N15" s="81">
        <v>216909.48</v>
      </c>
      <c r="P15" s="81">
        <v>214.63193046000001</v>
      </c>
      <c r="R15" s="80">
        <v>0.67330000000000001</v>
      </c>
      <c r="S15" s="80">
        <v>8.0000000000000004E-4</v>
      </c>
    </row>
    <row r="16" spans="2:81">
      <c r="B16" t="s">
        <v>582</v>
      </c>
      <c r="C16" t="s">
        <v>583</v>
      </c>
      <c r="D16" t="s">
        <v>123</v>
      </c>
      <c r="E16" t="s">
        <v>584</v>
      </c>
      <c r="F16" t="s">
        <v>349</v>
      </c>
      <c r="G16" t="s">
        <v>380</v>
      </c>
      <c r="H16" t="s">
        <v>150</v>
      </c>
      <c r="I16" t="s">
        <v>585</v>
      </c>
      <c r="J16" s="77">
        <v>1.97</v>
      </c>
      <c r="K16" t="s">
        <v>102</v>
      </c>
      <c r="L16" s="78">
        <v>4.1000000000000002E-2</v>
      </c>
      <c r="M16" s="78">
        <v>5.3100000000000001E-2</v>
      </c>
      <c r="N16" s="77">
        <v>216909.48</v>
      </c>
      <c r="O16" s="77">
        <v>98.95</v>
      </c>
      <c r="P16" s="77">
        <v>214.63193046000001</v>
      </c>
      <c r="Q16" s="78">
        <v>2.0000000000000001E-4</v>
      </c>
      <c r="R16" s="78">
        <v>0.67330000000000001</v>
      </c>
      <c r="S16" s="78">
        <v>8.0000000000000004E-4</v>
      </c>
    </row>
    <row r="17" spans="2:19">
      <c r="B17" s="79" t="s">
        <v>294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214</v>
      </c>
      <c r="C18" t="s">
        <v>214</v>
      </c>
      <c r="D18" s="16"/>
      <c r="E18" s="16"/>
      <c r="F18" t="s">
        <v>214</v>
      </c>
      <c r="G18" t="s">
        <v>214</v>
      </c>
      <c r="J18" s="77">
        <v>0</v>
      </c>
      <c r="K18" t="s">
        <v>214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513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214</v>
      </c>
      <c r="C20" t="s">
        <v>214</v>
      </c>
      <c r="D20" s="16"/>
      <c r="E20" s="16"/>
      <c r="F20" t="s">
        <v>214</v>
      </c>
      <c r="G20" t="s">
        <v>214</v>
      </c>
      <c r="J20" s="77">
        <v>0</v>
      </c>
      <c r="K20" t="s">
        <v>214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218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295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214</v>
      </c>
      <c r="C23" t="s">
        <v>214</v>
      </c>
      <c r="D23" s="16"/>
      <c r="E23" s="16"/>
      <c r="F23" t="s">
        <v>214</v>
      </c>
      <c r="G23" t="s">
        <v>214</v>
      </c>
      <c r="J23" s="77">
        <v>0</v>
      </c>
      <c r="K23" t="s">
        <v>214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296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214</v>
      </c>
      <c r="C25" t="s">
        <v>214</v>
      </c>
      <c r="D25" s="16"/>
      <c r="E25" s="16"/>
      <c r="F25" t="s">
        <v>214</v>
      </c>
      <c r="G25" t="s">
        <v>214</v>
      </c>
      <c r="J25" s="77">
        <v>0</v>
      </c>
      <c r="K25" t="s">
        <v>214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220</v>
      </c>
      <c r="C26" s="16"/>
      <c r="D26" s="16"/>
      <c r="E26" s="16"/>
    </row>
    <row r="27" spans="2:19">
      <c r="B27" t="s">
        <v>289</v>
      </c>
      <c r="C27" s="16"/>
      <c r="D27" s="16"/>
      <c r="E27" s="16"/>
    </row>
    <row r="28" spans="2:19">
      <c r="B28" t="s">
        <v>290</v>
      </c>
      <c r="C28" s="16"/>
      <c r="D28" s="16"/>
      <c r="E28" s="16"/>
    </row>
    <row r="29" spans="2:19">
      <c r="B29" t="s">
        <v>291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200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214</v>
      </c>
      <c r="C13" t="s">
        <v>214</v>
      </c>
      <c r="D13" s="16"/>
      <c r="E13" s="16"/>
      <c r="F13" t="s">
        <v>214</v>
      </c>
      <c r="G13" t="s">
        <v>214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218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295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214</v>
      </c>
      <c r="C16" t="s">
        <v>214</v>
      </c>
      <c r="D16" s="16"/>
      <c r="E16" s="16"/>
      <c r="F16" t="s">
        <v>214</v>
      </c>
      <c r="G16" t="s">
        <v>214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296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214</v>
      </c>
      <c r="C18" t="s">
        <v>214</v>
      </c>
      <c r="D18" s="16"/>
      <c r="E18" s="16"/>
      <c r="F18" t="s">
        <v>214</v>
      </c>
      <c r="G18" t="s">
        <v>214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220</v>
      </c>
      <c r="C19" s="16"/>
      <c r="D19" s="16"/>
      <c r="E19" s="16"/>
    </row>
    <row r="20" spans="2:13">
      <c r="B20" t="s">
        <v>289</v>
      </c>
      <c r="C20" s="16"/>
      <c r="D20" s="16"/>
      <c r="E20" s="16"/>
    </row>
    <row r="21" spans="2:13">
      <c r="B21" t="s">
        <v>290</v>
      </c>
      <c r="C21" s="16"/>
      <c r="D21" s="16"/>
      <c r="E21" s="16"/>
    </row>
    <row r="22" spans="2:13">
      <c r="B22" t="s">
        <v>291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200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586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214</v>
      </c>
      <c r="C14" t="s">
        <v>214</v>
      </c>
      <c r="D14" t="s">
        <v>214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587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214</v>
      </c>
      <c r="C16" t="s">
        <v>214</v>
      </c>
      <c r="D16" t="s">
        <v>214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588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214</v>
      </c>
      <c r="C18" t="s">
        <v>214</v>
      </c>
      <c r="D18" t="s">
        <v>214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589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214</v>
      </c>
      <c r="C20" t="s">
        <v>214</v>
      </c>
      <c r="D20" t="s">
        <v>214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218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590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214</v>
      </c>
      <c r="C23" t="s">
        <v>214</v>
      </c>
      <c r="D23" t="s">
        <v>214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591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214</v>
      </c>
      <c r="C25" t="s">
        <v>214</v>
      </c>
      <c r="D25" t="s">
        <v>214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592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214</v>
      </c>
      <c r="C27" t="s">
        <v>214</v>
      </c>
      <c r="D27" t="s">
        <v>214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593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214</v>
      </c>
      <c r="C29" t="s">
        <v>214</v>
      </c>
      <c r="D29" t="s">
        <v>214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220</v>
      </c>
      <c r="C30" s="16"/>
    </row>
    <row r="31" spans="2:11">
      <c r="B31" t="s">
        <v>289</v>
      </c>
      <c r="C31" s="16"/>
    </row>
    <row r="32" spans="2:11">
      <c r="B32" t="s">
        <v>290</v>
      </c>
      <c r="C32" s="16"/>
    </row>
    <row r="33" spans="2:3">
      <c r="B33" t="s">
        <v>291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594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214</v>
      </c>
      <c r="C13" t="s">
        <v>214</v>
      </c>
      <c r="D13" t="s">
        <v>214</v>
      </c>
      <c r="E13" t="s">
        <v>214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551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214</v>
      </c>
      <c r="C15" t="s">
        <v>214</v>
      </c>
      <c r="D15" t="s">
        <v>214</v>
      </c>
      <c r="E15" t="s">
        <v>214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220</v>
      </c>
      <c r="C16" s="16"/>
      <c r="D16" s="16"/>
    </row>
    <row r="17" spans="2:4">
      <c r="B17" t="s">
        <v>289</v>
      </c>
      <c r="C17" s="16"/>
      <c r="D17" s="16"/>
    </row>
    <row r="18" spans="2:4">
      <c r="B18" t="s">
        <v>290</v>
      </c>
      <c r="C18" s="16"/>
      <c r="D18" s="16"/>
    </row>
    <row r="19" spans="2:4">
      <c r="B19" t="s">
        <v>291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552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214</v>
      </c>
      <c r="C14" t="s">
        <v>214</v>
      </c>
      <c r="D14" t="s">
        <v>214</v>
      </c>
      <c r="E14" t="s">
        <v>214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553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214</v>
      </c>
      <c r="C16" t="s">
        <v>214</v>
      </c>
      <c r="D16" t="s">
        <v>214</v>
      </c>
      <c r="E16" t="s">
        <v>214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595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214</v>
      </c>
      <c r="C18" t="s">
        <v>214</v>
      </c>
      <c r="D18" t="s">
        <v>214</v>
      </c>
      <c r="E18" t="s">
        <v>214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554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214</v>
      </c>
      <c r="C20" t="s">
        <v>214</v>
      </c>
      <c r="D20" t="s">
        <v>214</v>
      </c>
      <c r="E20" t="s">
        <v>214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513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214</v>
      </c>
      <c r="C22" t="s">
        <v>214</v>
      </c>
      <c r="D22" t="s">
        <v>214</v>
      </c>
      <c r="E22" t="s">
        <v>214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218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552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214</v>
      </c>
      <c r="C25" t="s">
        <v>214</v>
      </c>
      <c r="D25" t="s">
        <v>214</v>
      </c>
      <c r="E25" t="s">
        <v>214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555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214</v>
      </c>
      <c r="C27" t="s">
        <v>214</v>
      </c>
      <c r="D27" t="s">
        <v>214</v>
      </c>
      <c r="E27" t="s">
        <v>214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554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214</v>
      </c>
      <c r="C29" t="s">
        <v>214</v>
      </c>
      <c r="D29" t="s">
        <v>214</v>
      </c>
      <c r="E29" t="s">
        <v>214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556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214</v>
      </c>
      <c r="C31" t="s">
        <v>214</v>
      </c>
      <c r="D31" t="s">
        <v>214</v>
      </c>
      <c r="E31" t="s">
        <v>214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513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214</v>
      </c>
      <c r="C33" t="s">
        <v>214</v>
      </c>
      <c r="D33" t="s">
        <v>214</v>
      </c>
      <c r="E33" t="s">
        <v>214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220</v>
      </c>
      <c r="C34" s="16"/>
      <c r="D34" s="16"/>
    </row>
    <row r="35" spans="2:12">
      <c r="B35" t="s">
        <v>289</v>
      </c>
      <c r="C35" s="16"/>
      <c r="D35" s="16"/>
    </row>
    <row r="36" spans="2:12">
      <c r="B36" t="s">
        <v>290</v>
      </c>
      <c r="C36" s="16"/>
      <c r="D36" s="16"/>
    </row>
    <row r="37" spans="2:12">
      <c r="B37" t="s">
        <v>291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opLeftCell="A6" workbookViewId="0">
      <selection activeCell="K21" sqref="K21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J12+J27</f>
        <v>17255.006589999899</v>
      </c>
      <c r="K11" s="76">
        <f>J11/$J$11</f>
        <v>1</v>
      </c>
      <c r="L11" s="76">
        <f>J11/'סכום נכסי הקרן'!$C$42</f>
        <v>6.3577797189799473E-2</v>
      </c>
    </row>
    <row r="12" spans="2:13">
      <c r="B12" s="79" t="s">
        <v>200</v>
      </c>
      <c r="C12" s="26"/>
      <c r="D12" s="27"/>
      <c r="E12" s="27"/>
      <c r="F12" s="27"/>
      <c r="G12" s="27"/>
      <c r="H12" s="27"/>
      <c r="I12" s="80">
        <v>0</v>
      </c>
      <c r="J12" s="81">
        <f>J13+J15+J17+J19+J21+J23+J25</f>
        <v>17255.006589999899</v>
      </c>
      <c r="K12" s="80">
        <f t="shared" ref="K12:K31" si="0">J12/$J$11</f>
        <v>1</v>
      </c>
      <c r="L12" s="80">
        <f>J12/'סכום נכסי הקרן'!$C$42</f>
        <v>6.3577797189799473E-2</v>
      </c>
    </row>
    <row r="13" spans="2:13">
      <c r="B13" s="79" t="s">
        <v>201</v>
      </c>
      <c r="C13" s="26"/>
      <c r="D13" s="27"/>
      <c r="E13" s="27"/>
      <c r="F13" s="27"/>
      <c r="G13" s="27"/>
      <c r="H13" s="27"/>
      <c r="I13" s="80">
        <v>0</v>
      </c>
      <c r="J13" s="81">
        <f>J14</f>
        <v>1302.2917799999002</v>
      </c>
      <c r="K13" s="80">
        <f t="shared" si="0"/>
        <v>7.5473270508899168E-2</v>
      </c>
      <c r="L13" s="80">
        <f>J13/'סכום נכסי הקרן'!$C$42</f>
        <v>4.7984242856656647E-3</v>
      </c>
    </row>
    <row r="14" spans="2:13">
      <c r="B14" t="s">
        <v>202</v>
      </c>
      <c r="C14" t="s">
        <v>203</v>
      </c>
      <c r="D14" t="s">
        <v>204</v>
      </c>
      <c r="E14" t="s">
        <v>205</v>
      </c>
      <c r="F14" t="s">
        <v>206</v>
      </c>
      <c r="G14" t="s">
        <v>102</v>
      </c>
      <c r="H14" s="78">
        <v>0</v>
      </c>
      <c r="I14" s="78">
        <v>0</v>
      </c>
      <c r="J14" s="77">
        <f>0.02707+1302.2647099999</f>
        <v>1302.2917799999002</v>
      </c>
      <c r="K14" s="78">
        <f t="shared" si="0"/>
        <v>7.5473270508899168E-2</v>
      </c>
      <c r="L14" s="78">
        <f>J14/'סכום נכסי הקרן'!$C$42</f>
        <v>4.7984242856656647E-3</v>
      </c>
    </row>
    <row r="15" spans="2:13">
      <c r="B15" s="79" t="s">
        <v>207</v>
      </c>
      <c r="C15" s="26"/>
      <c r="D15" s="27"/>
      <c r="E15" s="27"/>
      <c r="F15" s="27"/>
      <c r="G15" s="27"/>
      <c r="H15" s="27"/>
      <c r="I15" s="80">
        <v>0</v>
      </c>
      <c r="J15" s="81">
        <v>525.96481000000006</v>
      </c>
      <c r="K15" s="80">
        <f t="shared" si="0"/>
        <v>3.0481866654564004E-2</v>
      </c>
      <c r="L15" s="80">
        <f>J15/'סכום נכסי הקרן'!$C$42</f>
        <v>1.9379699361303814E-3</v>
      </c>
    </row>
    <row r="16" spans="2:13">
      <c r="B16" t="s">
        <v>208</v>
      </c>
      <c r="C16" t="s">
        <v>209</v>
      </c>
      <c r="D16" t="s">
        <v>204</v>
      </c>
      <c r="E16" t="s">
        <v>205</v>
      </c>
      <c r="F16" t="s">
        <v>206</v>
      </c>
      <c r="G16" t="s">
        <v>106</v>
      </c>
      <c r="H16" s="78">
        <v>0</v>
      </c>
      <c r="I16" s="78">
        <v>0</v>
      </c>
      <c r="J16" s="77">
        <v>525.96481000000006</v>
      </c>
      <c r="K16" s="78">
        <f t="shared" si="0"/>
        <v>3.0481866654564004E-2</v>
      </c>
      <c r="L16" s="78">
        <f>J16/'סכום נכסי הקרן'!$C$42</f>
        <v>1.9379699361303814E-3</v>
      </c>
    </row>
    <row r="17" spans="2:12">
      <c r="B17" s="79" t="s">
        <v>210</v>
      </c>
      <c r="D17" s="16"/>
      <c r="I17" s="80">
        <v>0</v>
      </c>
      <c r="J17" s="81">
        <v>15426.75</v>
      </c>
      <c r="K17" s="80">
        <f t="shared" si="0"/>
        <v>0.89404486283653695</v>
      </c>
      <c r="L17" s="80">
        <f>J17/'סכום נכסי הקרן'!$C$42</f>
        <v>5.6841402968003434E-2</v>
      </c>
    </row>
    <row r="18" spans="2:12">
      <c r="B18" t="s">
        <v>211</v>
      </c>
      <c r="C18" t="s">
        <v>212</v>
      </c>
      <c r="D18" t="s">
        <v>204</v>
      </c>
      <c r="E18" t="s">
        <v>205</v>
      </c>
      <c r="F18" t="s">
        <v>206</v>
      </c>
      <c r="G18" t="s">
        <v>102</v>
      </c>
      <c r="H18" s="78">
        <v>0</v>
      </c>
      <c r="I18" s="78">
        <v>0</v>
      </c>
      <c r="J18" s="77">
        <v>15426.75</v>
      </c>
      <c r="K18" s="78">
        <f t="shared" si="0"/>
        <v>0.89404486283653695</v>
      </c>
      <c r="L18" s="78">
        <f>J18/'סכום נכסי הקרן'!$C$42</f>
        <v>5.6841402968003434E-2</v>
      </c>
    </row>
    <row r="19" spans="2:12">
      <c r="B19" s="79" t="s">
        <v>213</v>
      </c>
      <c r="D19" s="16"/>
      <c r="I19" s="80">
        <v>0</v>
      </c>
      <c r="J19" s="81">
        <v>0</v>
      </c>
      <c r="K19" s="80">
        <f t="shared" si="0"/>
        <v>0</v>
      </c>
      <c r="L19" s="80">
        <f>J19/'סכום נכסי הקרן'!$C$42</f>
        <v>0</v>
      </c>
    </row>
    <row r="20" spans="2:12">
      <c r="B20" t="s">
        <v>214</v>
      </c>
      <c r="C20" t="s">
        <v>214</v>
      </c>
      <c r="D20" s="16"/>
      <c r="E20" t="s">
        <v>214</v>
      </c>
      <c r="G20" t="s">
        <v>214</v>
      </c>
      <c r="H20" s="78">
        <v>0</v>
      </c>
      <c r="I20" s="78">
        <v>0</v>
      </c>
      <c r="J20" s="77">
        <v>0</v>
      </c>
      <c r="K20" s="78">
        <f t="shared" si="0"/>
        <v>0</v>
      </c>
      <c r="L20" s="78">
        <f>J20/'סכום נכסי הקרן'!$C$42</f>
        <v>0</v>
      </c>
    </row>
    <row r="21" spans="2:12">
      <c r="B21" s="79" t="s">
        <v>215</v>
      </c>
      <c r="D21" s="16"/>
      <c r="I21" s="80">
        <v>0</v>
      </c>
      <c r="J21" s="81">
        <v>0</v>
      </c>
      <c r="K21" s="80">
        <f t="shared" si="0"/>
        <v>0</v>
      </c>
      <c r="L21" s="80">
        <f>J21/'סכום נכסי הקרן'!$C$42</f>
        <v>0</v>
      </c>
    </row>
    <row r="22" spans="2:12">
      <c r="B22" t="s">
        <v>214</v>
      </c>
      <c r="C22" t="s">
        <v>214</v>
      </c>
      <c r="D22" s="16"/>
      <c r="E22" t="s">
        <v>214</v>
      </c>
      <c r="G22" t="s">
        <v>214</v>
      </c>
      <c r="H22" s="78">
        <v>0</v>
      </c>
      <c r="I22" s="78">
        <v>0</v>
      </c>
      <c r="J22" s="77">
        <v>0</v>
      </c>
      <c r="K22" s="78">
        <f t="shared" si="0"/>
        <v>0</v>
      </c>
      <c r="L22" s="78">
        <f>J22/'סכום נכסי הקרן'!$C$42</f>
        <v>0</v>
      </c>
    </row>
    <row r="23" spans="2:12">
      <c r="B23" s="79" t="s">
        <v>216</v>
      </c>
      <c r="D23" s="16"/>
      <c r="I23" s="80">
        <v>0</v>
      </c>
      <c r="J23" s="81">
        <v>0</v>
      </c>
      <c r="K23" s="80">
        <f t="shared" si="0"/>
        <v>0</v>
      </c>
      <c r="L23" s="80">
        <f>J23/'סכום נכסי הקרן'!$C$42</f>
        <v>0</v>
      </c>
    </row>
    <row r="24" spans="2:12">
      <c r="B24" t="s">
        <v>214</v>
      </c>
      <c r="C24" t="s">
        <v>214</v>
      </c>
      <c r="D24" s="16"/>
      <c r="E24" t="s">
        <v>214</v>
      </c>
      <c r="G24" t="s">
        <v>214</v>
      </c>
      <c r="H24" s="78">
        <v>0</v>
      </c>
      <c r="I24" s="78">
        <v>0</v>
      </c>
      <c r="J24" s="77">
        <v>0</v>
      </c>
      <c r="K24" s="78">
        <f t="shared" si="0"/>
        <v>0</v>
      </c>
      <c r="L24" s="78">
        <f>J24/'סכום נכסי הקרן'!$C$42</f>
        <v>0</v>
      </c>
    </row>
    <row r="25" spans="2:12">
      <c r="B25" s="79" t="s">
        <v>217</v>
      </c>
      <c r="D25" s="16"/>
      <c r="I25" s="80">
        <v>0</v>
      </c>
      <c r="J25" s="81">
        <v>0</v>
      </c>
      <c r="K25" s="80">
        <f t="shared" si="0"/>
        <v>0</v>
      </c>
      <c r="L25" s="80">
        <f>J25/'סכום נכסי הקרן'!$C$42</f>
        <v>0</v>
      </c>
    </row>
    <row r="26" spans="2:12">
      <c r="B26" t="s">
        <v>214</v>
      </c>
      <c r="C26" t="s">
        <v>214</v>
      </c>
      <c r="D26" s="16"/>
      <c r="E26" t="s">
        <v>214</v>
      </c>
      <c r="G26" t="s">
        <v>214</v>
      </c>
      <c r="H26" s="78">
        <v>0</v>
      </c>
      <c r="I26" s="78">
        <v>0</v>
      </c>
      <c r="J26" s="77">
        <v>0</v>
      </c>
      <c r="K26" s="78">
        <f t="shared" si="0"/>
        <v>0</v>
      </c>
      <c r="L26" s="78">
        <f>J26/'סכום נכסי הקרן'!$C$42</f>
        <v>0</v>
      </c>
    </row>
    <row r="27" spans="2:12">
      <c r="B27" s="79" t="s">
        <v>218</v>
      </c>
      <c r="D27" s="16"/>
      <c r="I27" s="80">
        <v>0</v>
      </c>
      <c r="J27" s="81">
        <v>0</v>
      </c>
      <c r="K27" s="80">
        <f t="shared" si="0"/>
        <v>0</v>
      </c>
      <c r="L27" s="80">
        <f>J27/'סכום נכסי הקרן'!$C$42</f>
        <v>0</v>
      </c>
    </row>
    <row r="28" spans="2:12">
      <c r="B28" s="79" t="s">
        <v>219</v>
      </c>
      <c r="D28" s="16"/>
      <c r="I28" s="80">
        <v>0</v>
      </c>
      <c r="J28" s="81">
        <v>0</v>
      </c>
      <c r="K28" s="80">
        <f t="shared" si="0"/>
        <v>0</v>
      </c>
      <c r="L28" s="80">
        <f>J28/'סכום נכסי הקרן'!$C$42</f>
        <v>0</v>
      </c>
    </row>
    <row r="29" spans="2:12">
      <c r="B29" t="s">
        <v>214</v>
      </c>
      <c r="C29" t="s">
        <v>214</v>
      </c>
      <c r="D29" s="16"/>
      <c r="E29" t="s">
        <v>214</v>
      </c>
      <c r="G29" t="s">
        <v>214</v>
      </c>
      <c r="H29" s="78">
        <v>0</v>
      </c>
      <c r="I29" s="78">
        <v>0</v>
      </c>
      <c r="J29" s="77">
        <v>0</v>
      </c>
      <c r="K29" s="78">
        <f t="shared" si="0"/>
        <v>0</v>
      </c>
      <c r="L29" s="78">
        <f>J29/'סכום נכסי הקרן'!$C$42</f>
        <v>0</v>
      </c>
    </row>
    <row r="30" spans="2:12">
      <c r="B30" s="79" t="s">
        <v>217</v>
      </c>
      <c r="D30" s="16"/>
      <c r="I30" s="80">
        <v>0</v>
      </c>
      <c r="J30" s="81">
        <v>0</v>
      </c>
      <c r="K30" s="80">
        <f t="shared" si="0"/>
        <v>0</v>
      </c>
      <c r="L30" s="80">
        <f>J30/'סכום נכסי הקרן'!$C$42</f>
        <v>0</v>
      </c>
    </row>
    <row r="31" spans="2:12">
      <c r="B31" t="s">
        <v>214</v>
      </c>
      <c r="C31" t="s">
        <v>214</v>
      </c>
      <c r="D31" s="16"/>
      <c r="E31" t="s">
        <v>214</v>
      </c>
      <c r="G31" t="s">
        <v>214</v>
      </c>
      <c r="H31" s="78">
        <v>0</v>
      </c>
      <c r="I31" s="78">
        <v>0</v>
      </c>
      <c r="J31" s="77">
        <v>0</v>
      </c>
      <c r="K31" s="78">
        <f t="shared" si="0"/>
        <v>0</v>
      </c>
      <c r="L31" s="78">
        <f>J31/'סכום נכסי הקרן'!$C$42</f>
        <v>0</v>
      </c>
    </row>
    <row r="32" spans="2:12">
      <c r="B32" t="s">
        <v>220</v>
      </c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0</v>
      </c>
      <c r="H11" s="7"/>
      <c r="I11" s="75">
        <v>0</v>
      </c>
      <c r="J11" s="76">
        <v>0</v>
      </c>
      <c r="K11" s="76">
        <v>0</v>
      </c>
      <c r="AW11" s="16"/>
    </row>
    <row r="12" spans="2:49">
      <c r="B12" s="79" t="s">
        <v>200</v>
      </c>
      <c r="C12" s="16"/>
      <c r="D12" s="16"/>
      <c r="G12" s="81">
        <v>0</v>
      </c>
      <c r="I12" s="81">
        <v>0</v>
      </c>
      <c r="J12" s="80">
        <v>0</v>
      </c>
      <c r="K12" s="80">
        <v>0</v>
      </c>
    </row>
    <row r="13" spans="2:49">
      <c r="B13" s="79" t="s">
        <v>552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214</v>
      </c>
      <c r="C14" t="s">
        <v>214</v>
      </c>
      <c r="D14" t="s">
        <v>214</v>
      </c>
      <c r="E14" t="s">
        <v>214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553</v>
      </c>
      <c r="C15" s="16"/>
      <c r="D15" s="16"/>
      <c r="G15" s="81">
        <v>0</v>
      </c>
      <c r="I15" s="81">
        <v>0</v>
      </c>
      <c r="J15" s="80">
        <v>0</v>
      </c>
      <c r="K15" s="80">
        <v>0</v>
      </c>
    </row>
    <row r="16" spans="2:49">
      <c r="B16" t="s">
        <v>214</v>
      </c>
      <c r="C16" t="s">
        <v>214</v>
      </c>
      <c r="D16" t="s">
        <v>214</v>
      </c>
      <c r="E16" t="s">
        <v>214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</row>
    <row r="17" spans="2:11">
      <c r="B17" s="79" t="s">
        <v>595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214</v>
      </c>
      <c r="C18" t="s">
        <v>214</v>
      </c>
      <c r="D18" t="s">
        <v>214</v>
      </c>
      <c r="E18" t="s">
        <v>214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554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214</v>
      </c>
      <c r="C20" t="s">
        <v>214</v>
      </c>
      <c r="D20" t="s">
        <v>214</v>
      </c>
      <c r="E20" t="s">
        <v>214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513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214</v>
      </c>
      <c r="C22" t="s">
        <v>214</v>
      </c>
      <c r="D22" t="s">
        <v>214</v>
      </c>
      <c r="E22" t="s">
        <v>214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218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552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214</v>
      </c>
      <c r="C25" t="s">
        <v>214</v>
      </c>
      <c r="D25" t="s">
        <v>214</v>
      </c>
      <c r="E25" t="s">
        <v>214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555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214</v>
      </c>
      <c r="C27" t="s">
        <v>214</v>
      </c>
      <c r="D27" t="s">
        <v>214</v>
      </c>
      <c r="E27" t="s">
        <v>214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554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214</v>
      </c>
      <c r="C29" t="s">
        <v>214</v>
      </c>
      <c r="D29" t="s">
        <v>214</v>
      </c>
      <c r="E29" t="s">
        <v>214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513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214</v>
      </c>
      <c r="C31" t="s">
        <v>214</v>
      </c>
      <c r="D31" t="s">
        <v>214</v>
      </c>
      <c r="E31" t="s">
        <v>214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220</v>
      </c>
      <c r="C32" s="16"/>
      <c r="D32" s="16"/>
    </row>
    <row r="33" spans="2:4">
      <c r="B33" t="s">
        <v>289</v>
      </c>
      <c r="C33" s="16"/>
      <c r="D33" s="16"/>
    </row>
    <row r="34" spans="2:4">
      <c r="B34" t="s">
        <v>290</v>
      </c>
      <c r="C34" s="16"/>
      <c r="D34" s="16"/>
    </row>
    <row r="35" spans="2:4">
      <c r="B35" t="s">
        <v>291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200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562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214</v>
      </c>
      <c r="C14" t="s">
        <v>214</v>
      </c>
      <c r="D14" s="16"/>
      <c r="E14" t="s">
        <v>214</v>
      </c>
      <c r="H14" s="77">
        <v>0</v>
      </c>
      <c r="I14" t="s">
        <v>214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563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214</v>
      </c>
      <c r="C16" t="s">
        <v>214</v>
      </c>
      <c r="D16" s="16"/>
      <c r="E16" t="s">
        <v>214</v>
      </c>
      <c r="H16" s="77">
        <v>0</v>
      </c>
      <c r="I16" t="s">
        <v>214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564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565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214</v>
      </c>
      <c r="C19" t="s">
        <v>214</v>
      </c>
      <c r="D19" s="16"/>
      <c r="E19" t="s">
        <v>214</v>
      </c>
      <c r="H19" s="77">
        <v>0</v>
      </c>
      <c r="I19" t="s">
        <v>214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566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214</v>
      </c>
      <c r="C21" t="s">
        <v>214</v>
      </c>
      <c r="D21" s="16"/>
      <c r="E21" t="s">
        <v>214</v>
      </c>
      <c r="H21" s="77">
        <v>0</v>
      </c>
      <c r="I21" t="s">
        <v>214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567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214</v>
      </c>
      <c r="C23" t="s">
        <v>214</v>
      </c>
      <c r="D23" s="16"/>
      <c r="E23" t="s">
        <v>214</v>
      </c>
      <c r="H23" s="77">
        <v>0</v>
      </c>
      <c r="I23" t="s">
        <v>214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568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214</v>
      </c>
      <c r="C25" t="s">
        <v>214</v>
      </c>
      <c r="D25" s="16"/>
      <c r="E25" t="s">
        <v>214</v>
      </c>
      <c r="H25" s="77">
        <v>0</v>
      </c>
      <c r="I25" t="s">
        <v>214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218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562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214</v>
      </c>
      <c r="C28" t="s">
        <v>214</v>
      </c>
      <c r="D28" s="16"/>
      <c r="E28" t="s">
        <v>214</v>
      </c>
      <c r="H28" s="77">
        <v>0</v>
      </c>
      <c r="I28" t="s">
        <v>214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563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214</v>
      </c>
      <c r="C30" t="s">
        <v>214</v>
      </c>
      <c r="D30" s="16"/>
      <c r="E30" t="s">
        <v>214</v>
      </c>
      <c r="H30" s="77">
        <v>0</v>
      </c>
      <c r="I30" t="s">
        <v>214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564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565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214</v>
      </c>
      <c r="C33" t="s">
        <v>214</v>
      </c>
      <c r="D33" s="16"/>
      <c r="E33" t="s">
        <v>214</v>
      </c>
      <c r="H33" s="77">
        <v>0</v>
      </c>
      <c r="I33" t="s">
        <v>214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566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214</v>
      </c>
      <c r="C35" t="s">
        <v>214</v>
      </c>
      <c r="D35" s="16"/>
      <c r="E35" t="s">
        <v>214</v>
      </c>
      <c r="H35" s="77">
        <v>0</v>
      </c>
      <c r="I35" t="s">
        <v>214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567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214</v>
      </c>
      <c r="C37" t="s">
        <v>214</v>
      </c>
      <c r="D37" s="16"/>
      <c r="E37" t="s">
        <v>214</v>
      </c>
      <c r="H37" s="77">
        <v>0</v>
      </c>
      <c r="I37" t="s">
        <v>214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568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214</v>
      </c>
      <c r="C39" t="s">
        <v>214</v>
      </c>
      <c r="D39" s="16"/>
      <c r="E39" t="s">
        <v>214</v>
      </c>
      <c r="H39" s="77">
        <v>0</v>
      </c>
      <c r="I39" t="s">
        <v>214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220</v>
      </c>
      <c r="D40" s="16"/>
    </row>
    <row r="41" spans="2:17">
      <c r="B41" t="s">
        <v>289</v>
      </c>
      <c r="D41" s="16"/>
    </row>
    <row r="42" spans="2:17">
      <c r="B42" t="s">
        <v>290</v>
      </c>
      <c r="D42" s="16"/>
    </row>
    <row r="43" spans="2:17">
      <c r="B43" t="s">
        <v>291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tabSelected="1" workbookViewId="0">
      <selection activeCell="B15" sqref="B15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4.16</v>
      </c>
      <c r="J11" s="18"/>
      <c r="K11" s="18"/>
      <c r="L11" s="18"/>
      <c r="M11" s="76">
        <v>0</v>
      </c>
      <c r="N11" s="75">
        <v>1742904.7450000001</v>
      </c>
      <c r="O11" s="7"/>
      <c r="P11" s="75">
        <v>1951.50442</v>
      </c>
      <c r="Q11" s="76">
        <v>1</v>
      </c>
      <c r="R11" s="76">
        <v>7.1999999999999998E-3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200</v>
      </c>
      <c r="I12" s="81">
        <v>4.16</v>
      </c>
      <c r="M12" s="80">
        <v>0</v>
      </c>
      <c r="N12" s="81">
        <v>1742904.7450000001</v>
      </c>
      <c r="P12" s="81">
        <v>1951.50442</v>
      </c>
      <c r="Q12" s="80">
        <v>1</v>
      </c>
      <c r="R12" s="80">
        <v>7.1999999999999998E-3</v>
      </c>
    </row>
    <row r="13" spans="2:60">
      <c r="B13" s="79" t="s">
        <v>596</v>
      </c>
      <c r="I13" s="81">
        <v>4.16</v>
      </c>
      <c r="M13" s="80">
        <v>0</v>
      </c>
      <c r="N13" s="81">
        <v>1742904.7450000001</v>
      </c>
      <c r="P13" s="81">
        <v>1951.50442</v>
      </c>
      <c r="Q13" s="80">
        <v>1</v>
      </c>
      <c r="R13" s="80">
        <v>7.1999999999999998E-3</v>
      </c>
    </row>
    <row r="14" spans="2:60">
      <c r="B14" t="s">
        <v>619</v>
      </c>
      <c r="C14" t="s">
        <v>597</v>
      </c>
      <c r="D14" t="s">
        <v>598</v>
      </c>
      <c r="F14" t="s">
        <v>599</v>
      </c>
      <c r="G14" t="s">
        <v>600</v>
      </c>
      <c r="H14" t="s">
        <v>601</v>
      </c>
      <c r="I14" s="77">
        <v>4.16</v>
      </c>
      <c r="J14" t="s">
        <v>602</v>
      </c>
      <c r="K14" t="s">
        <v>102</v>
      </c>
      <c r="L14" s="78">
        <v>0</v>
      </c>
      <c r="M14" s="78">
        <v>0</v>
      </c>
      <c r="N14" s="77">
        <v>1742904.7450000001</v>
      </c>
      <c r="O14" s="77">
        <v>111.96850691917761</v>
      </c>
      <c r="P14" s="77">
        <v>1951.50442</v>
      </c>
      <c r="Q14" s="78">
        <v>1</v>
      </c>
      <c r="R14" s="78">
        <v>7.1999999999999998E-3</v>
      </c>
    </row>
    <row r="15" spans="2:60">
      <c r="B15" s="79" t="s">
        <v>603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214</v>
      </c>
      <c r="D16" t="s">
        <v>214</v>
      </c>
      <c r="F16" t="s">
        <v>214</v>
      </c>
      <c r="I16" s="77">
        <v>0</v>
      </c>
      <c r="J16" t="s">
        <v>214</v>
      </c>
      <c r="K16" t="s">
        <v>214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604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214</v>
      </c>
      <c r="D18" t="s">
        <v>214</v>
      </c>
      <c r="F18" t="s">
        <v>214</v>
      </c>
      <c r="I18" s="77">
        <v>0</v>
      </c>
      <c r="J18" t="s">
        <v>214</v>
      </c>
      <c r="K18" t="s">
        <v>214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605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214</v>
      </c>
      <c r="D20" t="s">
        <v>214</v>
      </c>
      <c r="F20" t="s">
        <v>214</v>
      </c>
      <c r="I20" s="77">
        <v>0</v>
      </c>
      <c r="J20" t="s">
        <v>214</v>
      </c>
      <c r="K20" t="s">
        <v>214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606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214</v>
      </c>
      <c r="D22" t="s">
        <v>214</v>
      </c>
      <c r="F22" t="s">
        <v>214</v>
      </c>
      <c r="I22" s="77">
        <v>0</v>
      </c>
      <c r="J22" t="s">
        <v>214</v>
      </c>
      <c r="K22" t="s">
        <v>214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607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608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214</v>
      </c>
      <c r="D25" t="s">
        <v>214</v>
      </c>
      <c r="F25" t="s">
        <v>214</v>
      </c>
      <c r="I25" s="77">
        <v>0</v>
      </c>
      <c r="J25" t="s">
        <v>214</v>
      </c>
      <c r="K25" t="s">
        <v>214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609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214</v>
      </c>
      <c r="D27" t="s">
        <v>214</v>
      </c>
      <c r="F27" t="s">
        <v>214</v>
      </c>
      <c r="I27" s="77">
        <v>0</v>
      </c>
      <c r="J27" t="s">
        <v>214</v>
      </c>
      <c r="K27" t="s">
        <v>214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610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214</v>
      </c>
      <c r="D29" t="s">
        <v>214</v>
      </c>
      <c r="F29" t="s">
        <v>214</v>
      </c>
      <c r="I29" s="77">
        <v>0</v>
      </c>
      <c r="J29" t="s">
        <v>214</v>
      </c>
      <c r="K29" t="s">
        <v>214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611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214</v>
      </c>
      <c r="D31" t="s">
        <v>214</v>
      </c>
      <c r="F31" t="s">
        <v>214</v>
      </c>
      <c r="I31" s="77">
        <v>0</v>
      </c>
      <c r="J31" t="s">
        <v>214</v>
      </c>
      <c r="K31" t="s">
        <v>214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218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612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214</v>
      </c>
      <c r="D34" t="s">
        <v>214</v>
      </c>
      <c r="F34" t="s">
        <v>214</v>
      </c>
      <c r="I34" s="77">
        <v>0</v>
      </c>
      <c r="J34" t="s">
        <v>214</v>
      </c>
      <c r="K34" t="s">
        <v>214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604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214</v>
      </c>
      <c r="D36" t="s">
        <v>214</v>
      </c>
      <c r="F36" t="s">
        <v>214</v>
      </c>
      <c r="I36" s="77">
        <v>0</v>
      </c>
      <c r="J36" t="s">
        <v>214</v>
      </c>
      <c r="K36" t="s">
        <v>214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605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214</v>
      </c>
      <c r="D38" t="s">
        <v>214</v>
      </c>
      <c r="F38" t="s">
        <v>214</v>
      </c>
      <c r="I38" s="77">
        <v>0</v>
      </c>
      <c r="J38" t="s">
        <v>214</v>
      </c>
      <c r="K38" t="s">
        <v>214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611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214</v>
      </c>
      <c r="D40" t="s">
        <v>214</v>
      </c>
      <c r="F40" t="s">
        <v>214</v>
      </c>
      <c r="I40" s="77">
        <v>0</v>
      </c>
      <c r="J40" t="s">
        <v>214</v>
      </c>
      <c r="K40" t="s">
        <v>214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220</v>
      </c>
    </row>
    <row r="42" spans="2:18">
      <c r="B42" t="s">
        <v>289</v>
      </c>
    </row>
    <row r="43" spans="2:18">
      <c r="B43" t="s">
        <v>290</v>
      </c>
    </row>
    <row r="44" spans="2:18">
      <c r="B44" t="s">
        <v>291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574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214</v>
      </c>
      <c r="C14" t="s">
        <v>214</v>
      </c>
      <c r="E14" t="s">
        <v>214</v>
      </c>
      <c r="G14" s="77">
        <v>0</v>
      </c>
      <c r="H14" t="s">
        <v>214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575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214</v>
      </c>
      <c r="C16" t="s">
        <v>214</v>
      </c>
      <c r="E16" t="s">
        <v>214</v>
      </c>
      <c r="G16" s="77">
        <v>0</v>
      </c>
      <c r="H16" t="s">
        <v>214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613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214</v>
      </c>
      <c r="C18" t="s">
        <v>214</v>
      </c>
      <c r="E18" t="s">
        <v>214</v>
      </c>
      <c r="G18" s="77">
        <v>0</v>
      </c>
      <c r="H18" t="s">
        <v>214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614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214</v>
      </c>
      <c r="C20" t="s">
        <v>214</v>
      </c>
      <c r="E20" t="s">
        <v>214</v>
      </c>
      <c r="G20" s="77">
        <v>0</v>
      </c>
      <c r="H20" t="s">
        <v>214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513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214</v>
      </c>
      <c r="C22" t="s">
        <v>214</v>
      </c>
      <c r="E22" t="s">
        <v>214</v>
      </c>
      <c r="G22" s="77">
        <v>0</v>
      </c>
      <c r="H22" t="s">
        <v>214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218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214</v>
      </c>
      <c r="C24" t="s">
        <v>214</v>
      </c>
      <c r="E24" t="s">
        <v>214</v>
      </c>
      <c r="G24" s="77">
        <v>0</v>
      </c>
      <c r="H24" t="s">
        <v>214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220</v>
      </c>
    </row>
    <row r="26" spans="2:15">
      <c r="B26" t="s">
        <v>289</v>
      </c>
    </row>
    <row r="27" spans="2:15">
      <c r="B27" t="s">
        <v>290</v>
      </c>
    </row>
    <row r="28" spans="2:15">
      <c r="B28" t="s">
        <v>291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200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615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214</v>
      </c>
      <c r="E14" s="78">
        <v>0</v>
      </c>
      <c r="F14" t="s">
        <v>214</v>
      </c>
      <c r="G14" s="77">
        <v>0</v>
      </c>
      <c r="H14" s="78">
        <v>0</v>
      </c>
      <c r="I14" s="78">
        <v>0</v>
      </c>
    </row>
    <row r="15" spans="2:55">
      <c r="B15" s="79" t="s">
        <v>616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214</v>
      </c>
      <c r="E16" s="78">
        <v>0</v>
      </c>
      <c r="F16" t="s">
        <v>214</v>
      </c>
      <c r="G16" s="77">
        <v>0</v>
      </c>
      <c r="H16" s="78">
        <v>0</v>
      </c>
      <c r="I16" s="78">
        <v>0</v>
      </c>
    </row>
    <row r="17" spans="2:9">
      <c r="B17" s="79" t="s">
        <v>218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615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214</v>
      </c>
      <c r="E19" s="78">
        <v>0</v>
      </c>
      <c r="F19" t="s">
        <v>214</v>
      </c>
      <c r="G19" s="77">
        <v>0</v>
      </c>
      <c r="H19" s="78">
        <v>0</v>
      </c>
      <c r="I19" s="78">
        <v>0</v>
      </c>
    </row>
    <row r="20" spans="2:9">
      <c r="B20" s="79" t="s">
        <v>616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214</v>
      </c>
      <c r="E21" s="78">
        <v>0</v>
      </c>
      <c r="F21" t="s">
        <v>214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214</v>
      </c>
      <c r="D13" t="s">
        <v>214</v>
      </c>
      <c r="E13" s="19"/>
      <c r="F13" s="78">
        <v>0</v>
      </c>
      <c r="G13" t="s">
        <v>214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218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214</v>
      </c>
      <c r="D15" t="s">
        <v>214</v>
      </c>
      <c r="E15" s="19"/>
      <c r="F15" s="78">
        <v>0</v>
      </c>
      <c r="G15" t="s">
        <v>214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262.39310999999998</v>
      </c>
      <c r="J11" s="76">
        <v>1</v>
      </c>
      <c r="K11" s="76">
        <v>1E-3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214</v>
      </c>
      <c r="C13" t="s">
        <v>214</v>
      </c>
      <c r="D13" t="s">
        <v>214</v>
      </c>
      <c r="E13" s="19"/>
      <c r="F13" s="78">
        <v>0</v>
      </c>
      <c r="G13" t="s">
        <v>214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218</v>
      </c>
      <c r="D14" s="19"/>
      <c r="E14" s="19"/>
      <c r="F14" s="19"/>
      <c r="G14" s="19"/>
      <c r="H14" s="80">
        <v>0</v>
      </c>
      <c r="I14" s="81">
        <v>262.39310999999998</v>
      </c>
      <c r="J14" s="80">
        <v>1</v>
      </c>
      <c r="K14" s="80">
        <v>1E-3</v>
      </c>
    </row>
    <row r="15" spans="2:60">
      <c r="B15" t="s">
        <v>617</v>
      </c>
      <c r="C15" t="s">
        <v>618</v>
      </c>
      <c r="D15" t="s">
        <v>214</v>
      </c>
      <c r="E15" t="s">
        <v>511</v>
      </c>
      <c r="F15" s="78">
        <v>0</v>
      </c>
      <c r="G15" t="s">
        <v>106</v>
      </c>
      <c r="H15" s="78">
        <v>0</v>
      </c>
      <c r="I15" s="77">
        <v>262.39310999999998</v>
      </c>
      <c r="J15" s="78">
        <v>1</v>
      </c>
      <c r="K15" s="78">
        <v>1E-3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200</v>
      </c>
      <c r="C12" s="81">
        <v>0</v>
      </c>
    </row>
    <row r="13" spans="2:17">
      <c r="B13" t="s">
        <v>214</v>
      </c>
      <c r="C13" s="77">
        <v>0</v>
      </c>
    </row>
    <row r="14" spans="2:17">
      <c r="B14" s="79" t="s">
        <v>218</v>
      </c>
      <c r="C14" s="81">
        <v>0</v>
      </c>
    </row>
    <row r="15" spans="2:17">
      <c r="B15" t="s">
        <v>214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293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214</v>
      </c>
      <c r="C14" t="s">
        <v>214</v>
      </c>
      <c r="D14" t="s">
        <v>214</v>
      </c>
      <c r="E14" t="s">
        <v>214</v>
      </c>
      <c r="H14" s="77">
        <v>0</v>
      </c>
      <c r="I14" t="s">
        <v>214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247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214</v>
      </c>
      <c r="C16" t="s">
        <v>214</v>
      </c>
      <c r="D16" t="s">
        <v>214</v>
      </c>
      <c r="E16" t="s">
        <v>214</v>
      </c>
      <c r="H16" s="77">
        <v>0</v>
      </c>
      <c r="I16" t="s">
        <v>214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214</v>
      </c>
      <c r="C18" t="s">
        <v>214</v>
      </c>
      <c r="D18" t="s">
        <v>214</v>
      </c>
      <c r="E18" t="s">
        <v>214</v>
      </c>
      <c r="H18" s="77">
        <v>0</v>
      </c>
      <c r="I18" t="s">
        <v>214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513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214</v>
      </c>
      <c r="C20" t="s">
        <v>214</v>
      </c>
      <c r="D20" t="s">
        <v>214</v>
      </c>
      <c r="E20" t="s">
        <v>214</v>
      </c>
      <c r="H20" s="77">
        <v>0</v>
      </c>
      <c r="I20" t="s">
        <v>214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214</v>
      </c>
      <c r="C23" t="s">
        <v>214</v>
      </c>
      <c r="D23" t="s">
        <v>214</v>
      </c>
      <c r="E23" t="s">
        <v>214</v>
      </c>
      <c r="H23" s="77">
        <v>0</v>
      </c>
      <c r="I23" t="s">
        <v>214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214</v>
      </c>
      <c r="C25" t="s">
        <v>214</v>
      </c>
      <c r="D25" t="s">
        <v>214</v>
      </c>
      <c r="E25" t="s">
        <v>214</v>
      </c>
      <c r="H25" s="77">
        <v>0</v>
      </c>
      <c r="I25" t="s">
        <v>214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220</v>
      </c>
      <c r="D26" s="16"/>
    </row>
    <row r="27" spans="2:16">
      <c r="B27" t="s">
        <v>289</v>
      </c>
      <c r="D27" s="16"/>
    </row>
    <row r="28" spans="2:16">
      <c r="B28" t="s">
        <v>291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574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214</v>
      </c>
      <c r="C14" t="s">
        <v>214</v>
      </c>
      <c r="D14" t="s">
        <v>214</v>
      </c>
      <c r="E14" t="s">
        <v>214</v>
      </c>
      <c r="H14" s="77">
        <v>0</v>
      </c>
      <c r="I14" t="s">
        <v>214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575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214</v>
      </c>
      <c r="C16" t="s">
        <v>214</v>
      </c>
      <c r="D16" t="s">
        <v>214</v>
      </c>
      <c r="E16" t="s">
        <v>214</v>
      </c>
      <c r="H16" s="77">
        <v>0</v>
      </c>
      <c r="I16" t="s">
        <v>214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214</v>
      </c>
      <c r="C18" t="s">
        <v>214</v>
      </c>
      <c r="D18" t="s">
        <v>214</v>
      </c>
      <c r="E18" t="s">
        <v>214</v>
      </c>
      <c r="H18" s="77">
        <v>0</v>
      </c>
      <c r="I18" t="s">
        <v>214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513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214</v>
      </c>
      <c r="C20" t="s">
        <v>214</v>
      </c>
      <c r="D20" t="s">
        <v>214</v>
      </c>
      <c r="E20" t="s">
        <v>214</v>
      </c>
      <c r="H20" s="77">
        <v>0</v>
      </c>
      <c r="I20" t="s">
        <v>214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295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214</v>
      </c>
      <c r="C23" t="s">
        <v>214</v>
      </c>
      <c r="D23" t="s">
        <v>214</v>
      </c>
      <c r="E23" t="s">
        <v>214</v>
      </c>
      <c r="H23" s="77">
        <v>0</v>
      </c>
      <c r="I23" t="s">
        <v>214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296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214</v>
      </c>
      <c r="C25" t="s">
        <v>214</v>
      </c>
      <c r="D25" t="s">
        <v>214</v>
      </c>
      <c r="E25" t="s">
        <v>214</v>
      </c>
      <c r="H25" s="77">
        <v>0</v>
      </c>
      <c r="I25" t="s">
        <v>214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220</v>
      </c>
      <c r="D26" s="16"/>
    </row>
    <row r="27" spans="2:16">
      <c r="B27" t="s">
        <v>289</v>
      </c>
      <c r="D27" s="16"/>
    </row>
    <row r="28" spans="2:16">
      <c r="B28" t="s">
        <v>291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3.88</v>
      </c>
      <c r="I11" s="7"/>
      <c r="J11" s="7"/>
      <c r="K11" s="76">
        <v>4.0000000000000001E-3</v>
      </c>
      <c r="L11" s="75">
        <v>196836797</v>
      </c>
      <c r="M11" s="7"/>
      <c r="N11" s="75">
        <v>0</v>
      </c>
      <c r="O11" s="75">
        <v>219045.46733720001</v>
      </c>
      <c r="P11" s="7"/>
      <c r="Q11" s="76">
        <v>1</v>
      </c>
      <c r="R11" s="76">
        <v>0.81100000000000005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200</v>
      </c>
      <c r="C12" s="16"/>
      <c r="D12" s="16"/>
      <c r="H12" s="81">
        <v>3.9</v>
      </c>
      <c r="K12" s="80">
        <v>3.7000000000000002E-3</v>
      </c>
      <c r="L12" s="81">
        <v>196417797</v>
      </c>
      <c r="N12" s="81">
        <v>0</v>
      </c>
      <c r="O12" s="81">
        <v>217586.07986219999</v>
      </c>
      <c r="Q12" s="80">
        <v>0.99329999999999996</v>
      </c>
      <c r="R12" s="80">
        <v>0.80559999999999998</v>
      </c>
    </row>
    <row r="13" spans="2:53">
      <c r="B13" s="79" t="s">
        <v>221</v>
      </c>
      <c r="C13" s="16"/>
      <c r="D13" s="16"/>
      <c r="H13" s="81">
        <v>3.37</v>
      </c>
      <c r="K13" s="80">
        <v>-1.1299999999999999E-2</v>
      </c>
      <c r="L13" s="81">
        <v>101014417</v>
      </c>
      <c r="N13" s="81">
        <v>0</v>
      </c>
      <c r="O13" s="81">
        <v>119457.0219292</v>
      </c>
      <c r="Q13" s="80">
        <v>0.5454</v>
      </c>
      <c r="R13" s="80">
        <v>0.44230000000000003</v>
      </c>
    </row>
    <row r="14" spans="2:53">
      <c r="B14" s="79" t="s">
        <v>222</v>
      </c>
      <c r="C14" s="16"/>
      <c r="D14" s="16"/>
      <c r="H14" s="81">
        <v>3.37</v>
      </c>
      <c r="K14" s="80">
        <v>-1.1299999999999999E-2</v>
      </c>
      <c r="L14" s="81">
        <v>101014417</v>
      </c>
      <c r="N14" s="81">
        <v>0</v>
      </c>
      <c r="O14" s="81">
        <v>119457.0219292</v>
      </c>
      <c r="Q14" s="80">
        <v>0.5454</v>
      </c>
      <c r="R14" s="80">
        <v>0.44230000000000003</v>
      </c>
    </row>
    <row r="15" spans="2:53">
      <c r="B15" t="s">
        <v>223</v>
      </c>
      <c r="C15" t="s">
        <v>224</v>
      </c>
      <c r="D15" t="s">
        <v>100</v>
      </c>
      <c r="E15" t="s">
        <v>225</v>
      </c>
      <c r="G15" t="s">
        <v>226</v>
      </c>
      <c r="H15" s="77">
        <v>1.98</v>
      </c>
      <c r="I15" t="s">
        <v>102</v>
      </c>
      <c r="J15" s="78">
        <v>0.04</v>
      </c>
      <c r="K15" s="78">
        <v>-1.17E-2</v>
      </c>
      <c r="L15" s="77">
        <v>15976514</v>
      </c>
      <c r="M15" s="77">
        <v>149.59</v>
      </c>
      <c r="N15" s="77">
        <v>0</v>
      </c>
      <c r="O15" s="77">
        <v>23899.267292600001</v>
      </c>
      <c r="P15" s="78">
        <v>1.1000000000000001E-3</v>
      </c>
      <c r="Q15" s="78">
        <v>0.1091</v>
      </c>
      <c r="R15" s="78">
        <v>8.8499999999999995E-2</v>
      </c>
    </row>
    <row r="16" spans="2:53">
      <c r="B16" t="s">
        <v>227</v>
      </c>
      <c r="C16" t="s">
        <v>228</v>
      </c>
      <c r="D16" t="s">
        <v>100</v>
      </c>
      <c r="E16" t="s">
        <v>225</v>
      </c>
      <c r="G16" t="s">
        <v>229</v>
      </c>
      <c r="H16" s="77">
        <v>15.63</v>
      </c>
      <c r="I16" t="s">
        <v>102</v>
      </c>
      <c r="J16" s="78">
        <v>2.75E-2</v>
      </c>
      <c r="K16" s="78">
        <v>5.4999999999999997E-3</v>
      </c>
      <c r="L16" s="77">
        <v>1217656</v>
      </c>
      <c r="M16" s="77">
        <v>160.79</v>
      </c>
      <c r="N16" s="77">
        <v>0</v>
      </c>
      <c r="O16" s="77">
        <v>1957.8690824</v>
      </c>
      <c r="P16" s="78">
        <v>1E-4</v>
      </c>
      <c r="Q16" s="78">
        <v>8.8999999999999999E-3</v>
      </c>
      <c r="R16" s="78">
        <v>7.1999999999999998E-3</v>
      </c>
    </row>
    <row r="17" spans="2:18">
      <c r="B17" t="s">
        <v>230</v>
      </c>
      <c r="C17" t="s">
        <v>231</v>
      </c>
      <c r="D17" t="s">
        <v>100</v>
      </c>
      <c r="E17" t="s">
        <v>225</v>
      </c>
      <c r="G17" t="s">
        <v>232</v>
      </c>
      <c r="H17" s="77">
        <v>1.24</v>
      </c>
      <c r="I17" t="s">
        <v>102</v>
      </c>
      <c r="J17" s="78">
        <v>1.7500000000000002E-2</v>
      </c>
      <c r="K17" s="78">
        <v>-2.1299999999999999E-2</v>
      </c>
      <c r="L17" s="77">
        <v>25164348</v>
      </c>
      <c r="M17" s="77">
        <v>114.25</v>
      </c>
      <c r="N17" s="77">
        <v>0</v>
      </c>
      <c r="O17" s="77">
        <v>28750.267589999999</v>
      </c>
      <c r="P17" s="78">
        <v>1.4E-3</v>
      </c>
      <c r="Q17" s="78">
        <v>0.1313</v>
      </c>
      <c r="R17" s="78">
        <v>0.10639999999999999</v>
      </c>
    </row>
    <row r="18" spans="2:18">
      <c r="B18" t="s">
        <v>233</v>
      </c>
      <c r="C18" t="s">
        <v>234</v>
      </c>
      <c r="D18" t="s">
        <v>100</v>
      </c>
      <c r="E18" t="s">
        <v>225</v>
      </c>
      <c r="G18" t="s">
        <v>235</v>
      </c>
      <c r="H18" s="77">
        <v>6.82</v>
      </c>
      <c r="I18" t="s">
        <v>102</v>
      </c>
      <c r="J18" s="78">
        <v>5.0000000000000001E-3</v>
      </c>
      <c r="K18" s="78">
        <v>-6.9999999999999999E-4</v>
      </c>
      <c r="L18" s="77">
        <v>1827986</v>
      </c>
      <c r="M18" s="77">
        <v>109.89</v>
      </c>
      <c r="N18" s="77">
        <v>0</v>
      </c>
      <c r="O18" s="77">
        <v>2008.7738154000001</v>
      </c>
      <c r="P18" s="78">
        <v>1E-4</v>
      </c>
      <c r="Q18" s="78">
        <v>9.1999999999999998E-3</v>
      </c>
      <c r="R18" s="78">
        <v>7.4000000000000003E-3</v>
      </c>
    </row>
    <row r="19" spans="2:18">
      <c r="B19" t="s">
        <v>236</v>
      </c>
      <c r="C19" t="s">
        <v>237</v>
      </c>
      <c r="D19" t="s">
        <v>100</v>
      </c>
      <c r="E19" t="s">
        <v>225</v>
      </c>
      <c r="G19" t="s">
        <v>238</v>
      </c>
      <c r="H19" s="77">
        <v>4.08</v>
      </c>
      <c r="I19" t="s">
        <v>102</v>
      </c>
      <c r="J19" s="78">
        <v>1E-3</v>
      </c>
      <c r="K19" s="78">
        <v>-4.8999999999999998E-3</v>
      </c>
      <c r="L19" s="77">
        <v>9009838</v>
      </c>
      <c r="M19" s="77">
        <v>108.37</v>
      </c>
      <c r="N19" s="77">
        <v>0</v>
      </c>
      <c r="O19" s="77">
        <v>9763.9614406000001</v>
      </c>
      <c r="P19" s="78">
        <v>6.9999999999999999E-4</v>
      </c>
      <c r="Q19" s="78">
        <v>4.4600000000000001E-2</v>
      </c>
      <c r="R19" s="78">
        <v>3.61E-2</v>
      </c>
    </row>
    <row r="20" spans="2:18">
      <c r="B20" t="s">
        <v>239</v>
      </c>
      <c r="C20" t="s">
        <v>240</v>
      </c>
      <c r="D20" t="s">
        <v>100</v>
      </c>
      <c r="E20" t="s">
        <v>225</v>
      </c>
      <c r="G20" t="s">
        <v>238</v>
      </c>
      <c r="H20" s="77">
        <v>3.3</v>
      </c>
      <c r="I20" t="s">
        <v>102</v>
      </c>
      <c r="J20" s="78">
        <v>7.4999999999999997E-3</v>
      </c>
      <c r="K20" s="78">
        <v>-6.1999999999999998E-3</v>
      </c>
      <c r="L20" s="77">
        <v>29691829</v>
      </c>
      <c r="M20" s="77">
        <v>111.58</v>
      </c>
      <c r="N20" s="77">
        <v>0</v>
      </c>
      <c r="O20" s="77">
        <v>33130.142798200002</v>
      </c>
      <c r="P20" s="78">
        <v>1.4E-3</v>
      </c>
      <c r="Q20" s="78">
        <v>0.1512</v>
      </c>
      <c r="R20" s="78">
        <v>0.1227</v>
      </c>
    </row>
    <row r="21" spans="2:18">
      <c r="B21" t="s">
        <v>241</v>
      </c>
      <c r="C21" t="s">
        <v>242</v>
      </c>
      <c r="D21" t="s">
        <v>100</v>
      </c>
      <c r="E21" t="s">
        <v>225</v>
      </c>
      <c r="G21" t="s">
        <v>243</v>
      </c>
      <c r="H21" s="77">
        <v>9.3800000000000008</v>
      </c>
      <c r="I21" t="s">
        <v>102</v>
      </c>
      <c r="J21" s="78">
        <v>1E-3</v>
      </c>
      <c r="K21" s="78">
        <v>1.6000000000000001E-3</v>
      </c>
      <c r="L21" s="77">
        <v>6262339</v>
      </c>
      <c r="M21" s="77">
        <v>105.2</v>
      </c>
      <c r="N21" s="77">
        <v>0</v>
      </c>
      <c r="O21" s="77">
        <v>6587.9806280000003</v>
      </c>
      <c r="P21" s="78">
        <v>5.0000000000000001E-4</v>
      </c>
      <c r="Q21" s="78">
        <v>3.0099999999999998E-2</v>
      </c>
      <c r="R21" s="78">
        <v>2.4400000000000002E-2</v>
      </c>
    </row>
    <row r="22" spans="2:18">
      <c r="B22" t="s">
        <v>244</v>
      </c>
      <c r="C22" t="s">
        <v>245</v>
      </c>
      <c r="D22" t="s">
        <v>100</v>
      </c>
      <c r="E22" t="s">
        <v>225</v>
      </c>
      <c r="G22" t="s">
        <v>246</v>
      </c>
      <c r="H22" s="77">
        <v>4.8499999999999996</v>
      </c>
      <c r="I22" t="s">
        <v>102</v>
      </c>
      <c r="J22" s="78">
        <v>7.4999999999999997E-3</v>
      </c>
      <c r="K22" s="78">
        <v>-1.67E-2</v>
      </c>
      <c r="L22" s="77">
        <v>11863907</v>
      </c>
      <c r="M22" s="77">
        <v>112.6</v>
      </c>
      <c r="N22" s="77">
        <v>0</v>
      </c>
      <c r="O22" s="77">
        <v>13358.759282000001</v>
      </c>
      <c r="P22" s="78">
        <v>5.9999999999999995E-4</v>
      </c>
      <c r="Q22" s="78">
        <v>6.0999999999999999E-2</v>
      </c>
      <c r="R22" s="78">
        <v>4.9500000000000002E-2</v>
      </c>
    </row>
    <row r="23" spans="2:18">
      <c r="B23" s="79" t="s">
        <v>247</v>
      </c>
      <c r="C23" s="16"/>
      <c r="D23" s="16"/>
      <c r="H23" s="81">
        <v>4.53</v>
      </c>
      <c r="K23" s="80">
        <v>2.1999999999999999E-2</v>
      </c>
      <c r="L23" s="81">
        <v>95403380</v>
      </c>
      <c r="N23" s="81">
        <v>0</v>
      </c>
      <c r="O23" s="81">
        <v>98129.057933000004</v>
      </c>
      <c r="Q23" s="80">
        <v>0.44800000000000001</v>
      </c>
      <c r="R23" s="80">
        <v>0.36330000000000001</v>
      </c>
    </row>
    <row r="24" spans="2:18">
      <c r="B24" s="79" t="s">
        <v>248</v>
      </c>
      <c r="C24" s="16"/>
      <c r="D24" s="16"/>
      <c r="H24" s="81">
        <v>0</v>
      </c>
      <c r="K24" s="80">
        <v>0</v>
      </c>
      <c r="L24" s="81">
        <v>0</v>
      </c>
      <c r="N24" s="81">
        <v>0</v>
      </c>
      <c r="O24" s="81">
        <v>0</v>
      </c>
      <c r="Q24" s="80">
        <v>0</v>
      </c>
      <c r="R24" s="80">
        <v>0</v>
      </c>
    </row>
    <row r="25" spans="2:18">
      <c r="B25" t="s">
        <v>214</v>
      </c>
      <c r="C25" t="s">
        <v>214</v>
      </c>
      <c r="D25" s="16"/>
      <c r="E25" t="s">
        <v>214</v>
      </c>
      <c r="H25" s="77">
        <v>0</v>
      </c>
      <c r="I25" t="s">
        <v>214</v>
      </c>
      <c r="J25" s="78">
        <v>0</v>
      </c>
      <c r="K25" s="78">
        <v>0</v>
      </c>
      <c r="L25" s="77">
        <v>0</v>
      </c>
      <c r="M25" s="77">
        <v>0</v>
      </c>
      <c r="O25" s="77">
        <v>0</v>
      </c>
      <c r="P25" s="78">
        <v>0</v>
      </c>
      <c r="Q25" s="78">
        <v>0</v>
      </c>
      <c r="R25" s="78">
        <v>0</v>
      </c>
    </row>
    <row r="26" spans="2:18">
      <c r="B26" s="79" t="s">
        <v>249</v>
      </c>
      <c r="C26" s="16"/>
      <c r="D26" s="16"/>
      <c r="H26" s="81">
        <v>4.53</v>
      </c>
      <c r="K26" s="80">
        <v>2.1999999999999999E-2</v>
      </c>
      <c r="L26" s="81">
        <v>95403380</v>
      </c>
      <c r="N26" s="81">
        <v>0</v>
      </c>
      <c r="O26" s="81">
        <v>98129.057933000004</v>
      </c>
      <c r="Q26" s="80">
        <v>0.44800000000000001</v>
      </c>
      <c r="R26" s="80">
        <v>0.36330000000000001</v>
      </c>
    </row>
    <row r="27" spans="2:18">
      <c r="B27" t="s">
        <v>250</v>
      </c>
      <c r="C27" t="s">
        <v>251</v>
      </c>
      <c r="D27" t="s">
        <v>100</v>
      </c>
      <c r="E27" t="s">
        <v>225</v>
      </c>
      <c r="G27" t="s">
        <v>238</v>
      </c>
      <c r="H27" s="77">
        <v>3.63</v>
      </c>
      <c r="I27" t="s">
        <v>102</v>
      </c>
      <c r="J27" s="78">
        <v>5.0000000000000001E-3</v>
      </c>
      <c r="K27" s="78">
        <v>2.3699999999999999E-2</v>
      </c>
      <c r="L27" s="77">
        <v>17594459</v>
      </c>
      <c r="M27" s="77">
        <v>93.67</v>
      </c>
      <c r="N27" s="77">
        <v>0</v>
      </c>
      <c r="O27" s="77">
        <v>16480.729745299999</v>
      </c>
      <c r="P27" s="78">
        <v>1.1000000000000001E-3</v>
      </c>
      <c r="Q27" s="78">
        <v>7.5200000000000003E-2</v>
      </c>
      <c r="R27" s="78">
        <v>6.0999999999999999E-2</v>
      </c>
    </row>
    <row r="28" spans="2:18">
      <c r="B28" t="s">
        <v>252</v>
      </c>
      <c r="C28" t="s">
        <v>253</v>
      </c>
      <c r="D28" t="s">
        <v>100</v>
      </c>
      <c r="E28" t="s">
        <v>225</v>
      </c>
      <c r="G28" t="s">
        <v>254</v>
      </c>
      <c r="H28" s="77">
        <v>2.33</v>
      </c>
      <c r="I28" t="s">
        <v>102</v>
      </c>
      <c r="J28" s="78">
        <v>4.0000000000000001E-3</v>
      </c>
      <c r="K28" s="78">
        <v>2.1499999999999998E-2</v>
      </c>
      <c r="L28" s="77">
        <v>7541087</v>
      </c>
      <c r="M28" s="77">
        <v>96.31</v>
      </c>
      <c r="N28" s="77">
        <v>0</v>
      </c>
      <c r="O28" s="77">
        <v>7262.8208897000004</v>
      </c>
      <c r="P28" s="78">
        <v>5.0000000000000001E-4</v>
      </c>
      <c r="Q28" s="78">
        <v>3.32E-2</v>
      </c>
      <c r="R28" s="78">
        <v>2.69E-2</v>
      </c>
    </row>
    <row r="29" spans="2:18">
      <c r="B29" t="s">
        <v>255</v>
      </c>
      <c r="C29" t="s">
        <v>256</v>
      </c>
      <c r="D29" t="s">
        <v>100</v>
      </c>
      <c r="E29" t="s">
        <v>225</v>
      </c>
      <c r="G29" t="s">
        <v>257</v>
      </c>
      <c r="H29" s="77">
        <v>7.46</v>
      </c>
      <c r="I29" t="s">
        <v>102</v>
      </c>
      <c r="J29" s="78">
        <v>0.01</v>
      </c>
      <c r="K29" s="78">
        <v>2.6100000000000002E-2</v>
      </c>
      <c r="L29" s="77">
        <v>5272230</v>
      </c>
      <c r="M29" s="77">
        <v>89.19</v>
      </c>
      <c r="N29" s="77">
        <v>0</v>
      </c>
      <c r="O29" s="77">
        <v>4702.3019370000002</v>
      </c>
      <c r="P29" s="78">
        <v>2.0000000000000001E-4</v>
      </c>
      <c r="Q29" s="78">
        <v>2.1499999999999998E-2</v>
      </c>
      <c r="R29" s="78">
        <v>1.7399999999999999E-2</v>
      </c>
    </row>
    <row r="30" spans="2:18">
      <c r="B30" t="s">
        <v>258</v>
      </c>
      <c r="C30" t="s">
        <v>259</v>
      </c>
      <c r="D30" t="s">
        <v>100</v>
      </c>
      <c r="E30" t="s">
        <v>225</v>
      </c>
      <c r="G30" t="s">
        <v>260</v>
      </c>
      <c r="H30" s="77">
        <v>16.68</v>
      </c>
      <c r="I30" t="s">
        <v>102</v>
      </c>
      <c r="J30" s="78">
        <v>3.7499999999999999E-2</v>
      </c>
      <c r="K30" s="78">
        <v>3.3700000000000001E-2</v>
      </c>
      <c r="L30" s="77">
        <v>6659646</v>
      </c>
      <c r="M30" s="77">
        <v>107.18</v>
      </c>
      <c r="N30" s="77">
        <v>0</v>
      </c>
      <c r="O30" s="77">
        <v>7137.8085828000003</v>
      </c>
      <c r="P30" s="78">
        <v>2.9999999999999997E-4</v>
      </c>
      <c r="Q30" s="78">
        <v>3.2599999999999997E-2</v>
      </c>
      <c r="R30" s="78">
        <v>2.64E-2</v>
      </c>
    </row>
    <row r="31" spans="2:18">
      <c r="B31" t="s">
        <v>261</v>
      </c>
      <c r="C31" t="s">
        <v>262</v>
      </c>
      <c r="D31" t="s">
        <v>100</v>
      </c>
      <c r="E31" t="s">
        <v>225</v>
      </c>
      <c r="G31" t="s">
        <v>263</v>
      </c>
      <c r="H31" s="77">
        <v>0.42</v>
      </c>
      <c r="I31" t="s">
        <v>102</v>
      </c>
      <c r="J31" s="78">
        <v>1.2500000000000001E-2</v>
      </c>
      <c r="K31" s="78">
        <v>1.12E-2</v>
      </c>
      <c r="L31" s="77">
        <v>3181520</v>
      </c>
      <c r="M31" s="77">
        <v>100.78</v>
      </c>
      <c r="N31" s="77">
        <v>0</v>
      </c>
      <c r="O31" s="77">
        <v>3206.3358560000001</v>
      </c>
      <c r="P31" s="78">
        <v>2.0000000000000001E-4</v>
      </c>
      <c r="Q31" s="78">
        <v>1.46E-2</v>
      </c>
      <c r="R31" s="78">
        <v>1.1900000000000001E-2</v>
      </c>
    </row>
    <row r="32" spans="2:18">
      <c r="B32" t="s">
        <v>264</v>
      </c>
      <c r="C32" t="s">
        <v>265</v>
      </c>
      <c r="D32" t="s">
        <v>100</v>
      </c>
      <c r="E32" t="s">
        <v>225</v>
      </c>
      <c r="G32" t="s">
        <v>266</v>
      </c>
      <c r="H32" s="77">
        <v>1.4</v>
      </c>
      <c r="I32" t="s">
        <v>102</v>
      </c>
      <c r="J32" s="78">
        <v>1.4999999999999999E-2</v>
      </c>
      <c r="K32" s="78">
        <v>1.66E-2</v>
      </c>
      <c r="L32" s="77">
        <v>5547811</v>
      </c>
      <c r="M32" s="77">
        <v>100.64</v>
      </c>
      <c r="N32" s="77">
        <v>0</v>
      </c>
      <c r="O32" s="77">
        <v>5583.3169903999997</v>
      </c>
      <c r="P32" s="78">
        <v>4.0000000000000002E-4</v>
      </c>
      <c r="Q32" s="78">
        <v>2.5499999999999998E-2</v>
      </c>
      <c r="R32" s="78">
        <v>2.07E-2</v>
      </c>
    </row>
    <row r="33" spans="2:18">
      <c r="B33" t="s">
        <v>267</v>
      </c>
      <c r="C33" t="s">
        <v>268</v>
      </c>
      <c r="D33" t="s">
        <v>100</v>
      </c>
      <c r="E33" t="s">
        <v>225</v>
      </c>
      <c r="G33" t="s">
        <v>269</v>
      </c>
      <c r="H33" s="77">
        <v>0.75</v>
      </c>
      <c r="I33" t="s">
        <v>102</v>
      </c>
      <c r="J33" s="78">
        <v>4.2500000000000003E-2</v>
      </c>
      <c r="K33" s="78">
        <v>1.2500000000000001E-2</v>
      </c>
      <c r="L33" s="77">
        <v>10369295</v>
      </c>
      <c r="M33" s="77">
        <v>103.28</v>
      </c>
      <c r="N33" s="77">
        <v>0</v>
      </c>
      <c r="O33" s="77">
        <v>10709.407875999999</v>
      </c>
      <c r="P33" s="78">
        <v>6.9999999999999999E-4</v>
      </c>
      <c r="Q33" s="78">
        <v>4.8899999999999999E-2</v>
      </c>
      <c r="R33" s="78">
        <v>3.9699999999999999E-2</v>
      </c>
    </row>
    <row r="34" spans="2:18">
      <c r="B34" t="s">
        <v>270</v>
      </c>
      <c r="C34" t="s">
        <v>271</v>
      </c>
      <c r="D34" t="s">
        <v>100</v>
      </c>
      <c r="E34" t="s">
        <v>225</v>
      </c>
      <c r="G34" t="s">
        <v>272</v>
      </c>
      <c r="H34" s="77">
        <v>1.72</v>
      </c>
      <c r="I34" t="s">
        <v>102</v>
      </c>
      <c r="J34" s="78">
        <v>3.7499999999999999E-2</v>
      </c>
      <c r="K34" s="78">
        <v>0.02</v>
      </c>
      <c r="L34" s="77">
        <v>29523134</v>
      </c>
      <c r="M34" s="77">
        <v>103.9</v>
      </c>
      <c r="N34" s="77">
        <v>0</v>
      </c>
      <c r="O34" s="77">
        <v>30674.536226</v>
      </c>
      <c r="P34" s="78">
        <v>1.4E-3</v>
      </c>
      <c r="Q34" s="78">
        <v>0.14000000000000001</v>
      </c>
      <c r="R34" s="78">
        <v>0.11360000000000001</v>
      </c>
    </row>
    <row r="35" spans="2:18">
      <c r="B35" t="s">
        <v>273</v>
      </c>
      <c r="C35" t="s">
        <v>274</v>
      </c>
      <c r="D35" t="s">
        <v>100</v>
      </c>
      <c r="E35" t="s">
        <v>225</v>
      </c>
      <c r="G35" t="s">
        <v>275</v>
      </c>
      <c r="H35" s="77">
        <v>2.82</v>
      </c>
      <c r="I35" t="s">
        <v>102</v>
      </c>
      <c r="J35" s="78">
        <v>5.0000000000000001E-3</v>
      </c>
      <c r="K35" s="78">
        <v>2.2100000000000002E-2</v>
      </c>
      <c r="L35" s="77">
        <v>2030909</v>
      </c>
      <c r="M35" s="77">
        <v>95.42</v>
      </c>
      <c r="N35" s="77">
        <v>0</v>
      </c>
      <c r="O35" s="77">
        <v>1937.8933678000001</v>
      </c>
      <c r="P35" s="78">
        <v>1E-4</v>
      </c>
      <c r="Q35" s="78">
        <v>8.8000000000000005E-3</v>
      </c>
      <c r="R35" s="78">
        <v>7.1999999999999998E-3</v>
      </c>
    </row>
    <row r="36" spans="2:18">
      <c r="B36" t="s">
        <v>276</v>
      </c>
      <c r="C36" t="s">
        <v>277</v>
      </c>
      <c r="D36" t="s">
        <v>100</v>
      </c>
      <c r="E36" t="s">
        <v>225</v>
      </c>
      <c r="G36" t="s">
        <v>278</v>
      </c>
      <c r="H36" s="77">
        <v>13.27</v>
      </c>
      <c r="I36" t="s">
        <v>102</v>
      </c>
      <c r="J36" s="78">
        <v>5.5E-2</v>
      </c>
      <c r="K36" s="78">
        <v>3.1699999999999999E-2</v>
      </c>
      <c r="L36" s="77">
        <v>7683289</v>
      </c>
      <c r="M36" s="77">
        <v>135.80000000000001</v>
      </c>
      <c r="N36" s="77">
        <v>0</v>
      </c>
      <c r="O36" s="77">
        <v>10433.906462000001</v>
      </c>
      <c r="P36" s="78">
        <v>4.0000000000000002E-4</v>
      </c>
      <c r="Q36" s="78">
        <v>4.7600000000000003E-2</v>
      </c>
      <c r="R36" s="78">
        <v>3.8600000000000002E-2</v>
      </c>
    </row>
    <row r="37" spans="2:18">
      <c r="B37" s="79" t="s">
        <v>279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t="s">
        <v>214</v>
      </c>
      <c r="C38" t="s">
        <v>214</v>
      </c>
      <c r="D38" s="16"/>
      <c r="E38" t="s">
        <v>214</v>
      </c>
      <c r="H38" s="77">
        <v>0</v>
      </c>
      <c r="I38" t="s">
        <v>214</v>
      </c>
      <c r="J38" s="78">
        <v>0</v>
      </c>
      <c r="K38" s="78">
        <v>0</v>
      </c>
      <c r="L38" s="77">
        <v>0</v>
      </c>
      <c r="M38" s="77">
        <v>0</v>
      </c>
      <c r="O38" s="77">
        <v>0</v>
      </c>
      <c r="P38" s="78">
        <v>0</v>
      </c>
      <c r="Q38" s="78">
        <v>0</v>
      </c>
      <c r="R38" s="78">
        <v>0</v>
      </c>
    </row>
    <row r="39" spans="2:18">
      <c r="B39" s="79" t="s">
        <v>280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t="s">
        <v>214</v>
      </c>
      <c r="C40" t="s">
        <v>214</v>
      </c>
      <c r="D40" s="16"/>
      <c r="E40" t="s">
        <v>214</v>
      </c>
      <c r="H40" s="77">
        <v>0</v>
      </c>
      <c r="I40" t="s">
        <v>214</v>
      </c>
      <c r="J40" s="78">
        <v>0</v>
      </c>
      <c r="K40" s="78">
        <v>0</v>
      </c>
      <c r="L40" s="77">
        <v>0</v>
      </c>
      <c r="M40" s="77">
        <v>0</v>
      </c>
      <c r="O40" s="77">
        <v>0</v>
      </c>
      <c r="P40" s="78">
        <v>0</v>
      </c>
      <c r="Q40" s="78">
        <v>0</v>
      </c>
      <c r="R40" s="78">
        <v>0</v>
      </c>
    </row>
    <row r="41" spans="2:18">
      <c r="B41" s="79" t="s">
        <v>218</v>
      </c>
      <c r="C41" s="16"/>
      <c r="D41" s="16"/>
      <c r="H41" s="81">
        <v>0.99</v>
      </c>
      <c r="K41" s="80">
        <v>3.6799999999999999E-2</v>
      </c>
      <c r="L41" s="81">
        <v>419000</v>
      </c>
      <c r="N41" s="81">
        <v>0</v>
      </c>
      <c r="O41" s="81">
        <v>1459.387475</v>
      </c>
      <c r="Q41" s="80">
        <v>6.7000000000000002E-3</v>
      </c>
      <c r="R41" s="80">
        <v>5.4000000000000003E-3</v>
      </c>
    </row>
    <row r="42" spans="2:18">
      <c r="B42" s="79" t="s">
        <v>281</v>
      </c>
      <c r="C42" s="16"/>
      <c r="D42" s="16"/>
      <c r="H42" s="81">
        <v>0.99</v>
      </c>
      <c r="K42" s="80">
        <v>3.6799999999999999E-2</v>
      </c>
      <c r="L42" s="81">
        <v>419000</v>
      </c>
      <c r="N42" s="81">
        <v>0</v>
      </c>
      <c r="O42" s="81">
        <v>1459.387475</v>
      </c>
      <c r="Q42" s="80">
        <v>6.7000000000000002E-3</v>
      </c>
      <c r="R42" s="80">
        <v>5.4000000000000003E-3</v>
      </c>
    </row>
    <row r="43" spans="2:18">
      <c r="B43" t="s">
        <v>282</v>
      </c>
      <c r="C43" t="s">
        <v>283</v>
      </c>
      <c r="D43" t="s">
        <v>284</v>
      </c>
      <c r="E43" t="s">
        <v>285</v>
      </c>
      <c r="F43" t="s">
        <v>286</v>
      </c>
      <c r="G43" t="s">
        <v>287</v>
      </c>
      <c r="H43" s="77">
        <v>0.99</v>
      </c>
      <c r="I43" t="s">
        <v>106</v>
      </c>
      <c r="J43" s="78">
        <v>3.15E-2</v>
      </c>
      <c r="K43" s="78">
        <v>3.6799999999999999E-2</v>
      </c>
      <c r="L43" s="77">
        <v>419000</v>
      </c>
      <c r="M43" s="77">
        <v>99.515000000000001</v>
      </c>
      <c r="N43" s="77">
        <v>0</v>
      </c>
      <c r="O43" s="77">
        <v>1459.387475</v>
      </c>
      <c r="P43" s="78">
        <v>4.0000000000000002E-4</v>
      </c>
      <c r="Q43" s="78">
        <v>6.7000000000000002E-3</v>
      </c>
      <c r="R43" s="78">
        <v>5.4000000000000003E-3</v>
      </c>
    </row>
    <row r="44" spans="2:18">
      <c r="B44" s="79" t="s">
        <v>288</v>
      </c>
      <c r="C44" s="16"/>
      <c r="D44" s="16"/>
      <c r="H44" s="81">
        <v>0</v>
      </c>
      <c r="K44" s="80">
        <v>0</v>
      </c>
      <c r="L44" s="81">
        <v>0</v>
      </c>
      <c r="N44" s="81">
        <v>0</v>
      </c>
      <c r="O44" s="81">
        <v>0</v>
      </c>
      <c r="Q44" s="80">
        <v>0</v>
      </c>
      <c r="R44" s="80">
        <v>0</v>
      </c>
    </row>
    <row r="45" spans="2:18">
      <c r="B45" t="s">
        <v>214</v>
      </c>
      <c r="C45" t="s">
        <v>214</v>
      </c>
      <c r="D45" s="16"/>
      <c r="E45" t="s">
        <v>214</v>
      </c>
      <c r="H45" s="77">
        <v>0</v>
      </c>
      <c r="I45" t="s">
        <v>214</v>
      </c>
      <c r="J45" s="78">
        <v>0</v>
      </c>
      <c r="K45" s="78">
        <v>0</v>
      </c>
      <c r="L45" s="77">
        <v>0</v>
      </c>
      <c r="M45" s="77">
        <v>0</v>
      </c>
      <c r="O45" s="77">
        <v>0</v>
      </c>
      <c r="P45" s="78">
        <v>0</v>
      </c>
      <c r="Q45" s="78">
        <v>0</v>
      </c>
      <c r="R45" s="78">
        <v>0</v>
      </c>
    </row>
    <row r="46" spans="2:18">
      <c r="B46" t="s">
        <v>289</v>
      </c>
      <c r="C46" s="16"/>
      <c r="D46" s="16"/>
    </row>
    <row r="47" spans="2:18">
      <c r="B47" t="s">
        <v>290</v>
      </c>
      <c r="C47" s="16"/>
      <c r="D47" s="16"/>
    </row>
    <row r="48" spans="2:18">
      <c r="B48" t="s">
        <v>291</v>
      </c>
      <c r="C48" s="16"/>
      <c r="D48" s="16"/>
    </row>
    <row r="49" spans="2:4">
      <c r="B49" t="s">
        <v>292</v>
      </c>
      <c r="C49" s="16"/>
      <c r="D49" s="16"/>
    </row>
    <row r="50" spans="2:4"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200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574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214</v>
      </c>
      <c r="C14" t="s">
        <v>214</v>
      </c>
      <c r="D14" t="s">
        <v>214</v>
      </c>
      <c r="E14" t="s">
        <v>214</v>
      </c>
      <c r="F14" s="15"/>
      <c r="G14" s="15"/>
      <c r="H14" s="77">
        <v>0</v>
      </c>
      <c r="I14" t="s">
        <v>214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575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214</v>
      </c>
      <c r="C16" t="s">
        <v>214</v>
      </c>
      <c r="D16" t="s">
        <v>214</v>
      </c>
      <c r="E16" t="s">
        <v>214</v>
      </c>
      <c r="F16" s="15"/>
      <c r="G16" s="15"/>
      <c r="H16" s="77">
        <v>0</v>
      </c>
      <c r="I16" t="s">
        <v>214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294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214</v>
      </c>
      <c r="C18" t="s">
        <v>214</v>
      </c>
      <c r="D18" t="s">
        <v>214</v>
      </c>
      <c r="E18" t="s">
        <v>214</v>
      </c>
      <c r="F18" s="15"/>
      <c r="G18" s="15"/>
      <c r="H18" s="77">
        <v>0</v>
      </c>
      <c r="I18" t="s">
        <v>214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513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214</v>
      </c>
      <c r="C20" t="s">
        <v>214</v>
      </c>
      <c r="D20" t="s">
        <v>214</v>
      </c>
      <c r="E20" t="s">
        <v>214</v>
      </c>
      <c r="F20" s="15"/>
      <c r="G20" s="15"/>
      <c r="H20" s="77">
        <v>0</v>
      </c>
      <c r="I20" t="s">
        <v>214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218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295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214</v>
      </c>
      <c r="C23" t="s">
        <v>214</v>
      </c>
      <c r="D23" t="s">
        <v>214</v>
      </c>
      <c r="E23" t="s">
        <v>214</v>
      </c>
      <c r="H23" s="77">
        <v>0</v>
      </c>
      <c r="I23" t="s">
        <v>214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296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214</v>
      </c>
      <c r="C25" t="s">
        <v>214</v>
      </c>
      <c r="D25" t="s">
        <v>214</v>
      </c>
      <c r="E25" t="s">
        <v>214</v>
      </c>
      <c r="H25" s="77">
        <v>0</v>
      </c>
      <c r="I25" t="s">
        <v>214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220</v>
      </c>
      <c r="D26" s="16"/>
    </row>
    <row r="27" spans="2:23">
      <c r="B27" t="s">
        <v>289</v>
      </c>
      <c r="D27" s="16"/>
    </row>
    <row r="28" spans="2:23">
      <c r="B28" t="s">
        <v>290</v>
      </c>
      <c r="D28" s="16"/>
    </row>
    <row r="29" spans="2:23">
      <c r="B29" t="s">
        <v>291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200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293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214</v>
      </c>
      <c r="C14" t="s">
        <v>214</v>
      </c>
      <c r="D14" s="16"/>
      <c r="E14" s="16"/>
      <c r="F14" s="16"/>
      <c r="G14" t="s">
        <v>214</v>
      </c>
      <c r="H14" t="s">
        <v>214</v>
      </c>
      <c r="K14" s="77">
        <v>0</v>
      </c>
      <c r="L14" t="s">
        <v>214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247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214</v>
      </c>
      <c r="C16" t="s">
        <v>214</v>
      </c>
      <c r="D16" s="16"/>
      <c r="E16" s="16"/>
      <c r="F16" s="16"/>
      <c r="G16" t="s">
        <v>214</v>
      </c>
      <c r="H16" t="s">
        <v>214</v>
      </c>
      <c r="K16" s="77">
        <v>0</v>
      </c>
      <c r="L16" t="s">
        <v>214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294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214</v>
      </c>
      <c r="C18" t="s">
        <v>214</v>
      </c>
      <c r="D18" s="16"/>
      <c r="E18" s="16"/>
      <c r="F18" s="16"/>
      <c r="G18" t="s">
        <v>214</v>
      </c>
      <c r="H18" t="s">
        <v>214</v>
      </c>
      <c r="K18" s="77">
        <v>0</v>
      </c>
      <c r="L18" t="s">
        <v>214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218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295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214</v>
      </c>
      <c r="C21" t="s">
        <v>214</v>
      </c>
      <c r="D21" s="16"/>
      <c r="E21" s="16"/>
      <c r="F21" s="16"/>
      <c r="G21" t="s">
        <v>214</v>
      </c>
      <c r="H21" t="s">
        <v>214</v>
      </c>
      <c r="K21" s="77">
        <v>0</v>
      </c>
      <c r="L21" t="s">
        <v>214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296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214</v>
      </c>
      <c r="C23" t="s">
        <v>214</v>
      </c>
      <c r="D23" s="16"/>
      <c r="E23" s="16"/>
      <c r="F23" s="16"/>
      <c r="G23" t="s">
        <v>214</v>
      </c>
      <c r="H23" t="s">
        <v>214</v>
      </c>
      <c r="K23" s="77">
        <v>0</v>
      </c>
      <c r="L23" t="s">
        <v>214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220</v>
      </c>
      <c r="C24" s="16"/>
      <c r="D24" s="16"/>
      <c r="E24" s="16"/>
      <c r="F24" s="16"/>
      <c r="G24" s="16"/>
    </row>
    <row r="25" spans="2:21">
      <c r="B25" t="s">
        <v>289</v>
      </c>
      <c r="C25" s="16"/>
      <c r="D25" s="16"/>
      <c r="E25" s="16"/>
      <c r="F25" s="16"/>
      <c r="G25" s="16"/>
    </row>
    <row r="26" spans="2:21">
      <c r="B26" t="s">
        <v>290</v>
      </c>
      <c r="C26" s="16"/>
      <c r="D26" s="16"/>
      <c r="E26" s="16"/>
      <c r="F26" s="16"/>
      <c r="G26" s="16"/>
    </row>
    <row r="27" spans="2:21">
      <c r="B27" t="s">
        <v>291</v>
      </c>
      <c r="C27" s="16"/>
      <c r="D27" s="16"/>
      <c r="E27" s="16"/>
      <c r="F27" s="16"/>
      <c r="G27" s="16"/>
    </row>
    <row r="28" spans="2:21">
      <c r="B28" t="s">
        <v>292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2.17</v>
      </c>
      <c r="L11" s="7"/>
      <c r="M11" s="7"/>
      <c r="N11" s="76">
        <v>2.2100000000000002E-2</v>
      </c>
      <c r="O11" s="75">
        <v>24929694.219999999</v>
      </c>
      <c r="P11" s="33"/>
      <c r="Q11" s="75">
        <v>39.37247</v>
      </c>
      <c r="R11" s="75">
        <v>26267.606111279001</v>
      </c>
      <c r="S11" s="7"/>
      <c r="T11" s="76">
        <v>1</v>
      </c>
      <c r="U11" s="76">
        <v>9.7299999999999998E-2</v>
      </c>
      <c r="V11" s="35"/>
      <c r="BI11" s="16"/>
      <c r="BJ11" s="19"/>
      <c r="BK11" s="16"/>
      <c r="BN11" s="16"/>
    </row>
    <row r="12" spans="2:66">
      <c r="B12" s="79" t="s">
        <v>200</v>
      </c>
      <c r="C12" s="16"/>
      <c r="D12" s="16"/>
      <c r="E12" s="16"/>
      <c r="F12" s="16"/>
      <c r="K12" s="81">
        <v>2.17</v>
      </c>
      <c r="N12" s="80">
        <v>2.2100000000000002E-2</v>
      </c>
      <c r="O12" s="81">
        <v>24929694.219999999</v>
      </c>
      <c r="Q12" s="81">
        <v>39.37247</v>
      </c>
      <c r="R12" s="81">
        <v>26267.606111279001</v>
      </c>
      <c r="T12" s="80">
        <v>1</v>
      </c>
      <c r="U12" s="80">
        <v>9.7299999999999998E-2</v>
      </c>
    </row>
    <row r="13" spans="2:66">
      <c r="B13" s="79" t="s">
        <v>293</v>
      </c>
      <c r="C13" s="16"/>
      <c r="D13" s="16"/>
      <c r="E13" s="16"/>
      <c r="F13" s="16"/>
      <c r="K13" s="81">
        <v>1.81</v>
      </c>
      <c r="N13" s="80">
        <v>9.5999999999999992E-3</v>
      </c>
      <c r="O13" s="81">
        <v>13819799.130000001</v>
      </c>
      <c r="Q13" s="81">
        <v>12.40568</v>
      </c>
      <c r="R13" s="81">
        <v>15304.824654967</v>
      </c>
      <c r="T13" s="80">
        <v>0.5827</v>
      </c>
      <c r="U13" s="80">
        <v>5.67E-2</v>
      </c>
    </row>
    <row r="14" spans="2:66">
      <c r="B14" t="s">
        <v>297</v>
      </c>
      <c r="C14" t="s">
        <v>298</v>
      </c>
      <c r="D14" t="s">
        <v>100</v>
      </c>
      <c r="E14" t="s">
        <v>123</v>
      </c>
      <c r="F14" t="s">
        <v>299</v>
      </c>
      <c r="G14" t="s">
        <v>300</v>
      </c>
      <c r="H14" t="s">
        <v>205</v>
      </c>
      <c r="I14" t="s">
        <v>206</v>
      </c>
      <c r="J14" t="s">
        <v>301</v>
      </c>
      <c r="K14" s="77">
        <v>0.24</v>
      </c>
      <c r="L14" t="s">
        <v>102</v>
      </c>
      <c r="M14" s="78">
        <v>9.9000000000000008E-3</v>
      </c>
      <c r="N14" s="78">
        <v>-1.9099999999999999E-2</v>
      </c>
      <c r="O14" s="77">
        <v>2500000</v>
      </c>
      <c r="P14" s="77">
        <v>108.1</v>
      </c>
      <c r="Q14" s="77">
        <v>0</v>
      </c>
      <c r="R14" s="77">
        <v>2702.5</v>
      </c>
      <c r="S14" s="78">
        <v>8.0000000000000004E-4</v>
      </c>
      <c r="T14" s="78">
        <v>0.10290000000000001</v>
      </c>
      <c r="U14" s="78">
        <v>0.01</v>
      </c>
    </row>
    <row r="15" spans="2:66">
      <c r="B15" t="s">
        <v>302</v>
      </c>
      <c r="C15" t="s">
        <v>303</v>
      </c>
      <c r="D15" t="s">
        <v>100</v>
      </c>
      <c r="E15" t="s">
        <v>123</v>
      </c>
      <c r="F15" t="s">
        <v>304</v>
      </c>
      <c r="G15" t="s">
        <v>305</v>
      </c>
      <c r="H15" t="s">
        <v>205</v>
      </c>
      <c r="I15" t="s">
        <v>206</v>
      </c>
      <c r="J15" t="s">
        <v>306</v>
      </c>
      <c r="K15" s="77">
        <v>3.5</v>
      </c>
      <c r="L15" t="s">
        <v>102</v>
      </c>
      <c r="M15" s="78">
        <v>1E-3</v>
      </c>
      <c r="N15" s="78">
        <v>2.5000000000000001E-3</v>
      </c>
      <c r="O15" s="77">
        <v>1517957</v>
      </c>
      <c r="P15" s="77">
        <v>103.51</v>
      </c>
      <c r="Q15" s="77">
        <v>0</v>
      </c>
      <c r="R15" s="77">
        <v>1571.2372906999999</v>
      </c>
      <c r="S15" s="78">
        <v>1.4E-3</v>
      </c>
      <c r="T15" s="78">
        <v>5.9799999999999999E-2</v>
      </c>
      <c r="U15" s="78">
        <v>5.7999999999999996E-3</v>
      </c>
    </row>
    <row r="16" spans="2:66">
      <c r="B16" t="s">
        <v>307</v>
      </c>
      <c r="C16" t="s">
        <v>308</v>
      </c>
      <c r="D16" t="s">
        <v>100</v>
      </c>
      <c r="E16" t="s">
        <v>123</v>
      </c>
      <c r="F16" t="s">
        <v>309</v>
      </c>
      <c r="G16" t="s">
        <v>310</v>
      </c>
      <c r="H16" t="s">
        <v>311</v>
      </c>
      <c r="I16" t="s">
        <v>150</v>
      </c>
      <c r="J16" t="s">
        <v>312</v>
      </c>
      <c r="K16" s="77">
        <v>2.97</v>
      </c>
      <c r="L16" t="s">
        <v>102</v>
      </c>
      <c r="M16" s="78">
        <v>4.4999999999999998E-2</v>
      </c>
      <c r="N16" s="78">
        <v>1.1999999999999999E-3</v>
      </c>
      <c r="O16" s="77">
        <v>218426</v>
      </c>
      <c r="P16" s="77">
        <v>123.51</v>
      </c>
      <c r="Q16" s="77">
        <v>0</v>
      </c>
      <c r="R16" s="77">
        <v>269.77795259999999</v>
      </c>
      <c r="S16" s="78">
        <v>1E-4</v>
      </c>
      <c r="T16" s="78">
        <v>1.03E-2</v>
      </c>
      <c r="U16" s="78">
        <v>1E-3</v>
      </c>
    </row>
    <row r="17" spans="2:21">
      <c r="B17" t="s">
        <v>313</v>
      </c>
      <c r="C17" t="s">
        <v>314</v>
      </c>
      <c r="D17" t="s">
        <v>100</v>
      </c>
      <c r="E17" t="s">
        <v>123</v>
      </c>
      <c r="F17" t="s">
        <v>315</v>
      </c>
      <c r="G17" t="s">
        <v>316</v>
      </c>
      <c r="H17" t="s">
        <v>317</v>
      </c>
      <c r="I17" t="s">
        <v>206</v>
      </c>
      <c r="J17" t="s">
        <v>318</v>
      </c>
      <c r="K17" s="77">
        <v>0.01</v>
      </c>
      <c r="L17" t="s">
        <v>102</v>
      </c>
      <c r="M17" s="78">
        <v>4.8000000000000001E-2</v>
      </c>
      <c r="N17" s="78">
        <v>2.7900000000000001E-2</v>
      </c>
      <c r="O17" s="77">
        <v>4297737</v>
      </c>
      <c r="P17" s="77">
        <v>112.87</v>
      </c>
      <c r="Q17" s="77">
        <v>0</v>
      </c>
      <c r="R17" s="77">
        <v>4850.8557518999996</v>
      </c>
      <c r="S17" s="78">
        <v>1.0500000000000001E-2</v>
      </c>
      <c r="T17" s="78">
        <v>0.1847</v>
      </c>
      <c r="U17" s="78">
        <v>1.7999999999999999E-2</v>
      </c>
    </row>
    <row r="18" spans="2:21">
      <c r="B18" t="s">
        <v>319</v>
      </c>
      <c r="C18" t="s">
        <v>320</v>
      </c>
      <c r="D18" t="s">
        <v>100</v>
      </c>
      <c r="E18" t="s">
        <v>123</v>
      </c>
      <c r="F18" t="s">
        <v>315</v>
      </c>
      <c r="G18" t="s">
        <v>316</v>
      </c>
      <c r="H18" t="s">
        <v>317</v>
      </c>
      <c r="I18" t="s">
        <v>206</v>
      </c>
      <c r="J18" t="s">
        <v>321</v>
      </c>
      <c r="K18" s="77">
        <v>3.21</v>
      </c>
      <c r="L18" t="s">
        <v>102</v>
      </c>
      <c r="M18" s="78">
        <v>3.2000000000000001E-2</v>
      </c>
      <c r="N18" s="78">
        <v>1.23E-2</v>
      </c>
      <c r="O18" s="77">
        <v>189597</v>
      </c>
      <c r="P18" s="77">
        <v>114.45</v>
      </c>
      <c r="Q18" s="77">
        <v>6.3940599999999996</v>
      </c>
      <c r="R18" s="77">
        <v>223.38782649999999</v>
      </c>
      <c r="S18" s="78">
        <v>1E-4</v>
      </c>
      <c r="T18" s="78">
        <v>8.5000000000000006E-3</v>
      </c>
      <c r="U18" s="78">
        <v>8.0000000000000004E-4</v>
      </c>
    </row>
    <row r="19" spans="2:21">
      <c r="B19" t="s">
        <v>322</v>
      </c>
      <c r="C19" t="s">
        <v>323</v>
      </c>
      <c r="D19" t="s">
        <v>100</v>
      </c>
      <c r="E19" t="s">
        <v>123</v>
      </c>
      <c r="F19" t="s">
        <v>324</v>
      </c>
      <c r="G19" t="s">
        <v>316</v>
      </c>
      <c r="H19" t="s">
        <v>317</v>
      </c>
      <c r="I19" t="s">
        <v>206</v>
      </c>
      <c r="J19" t="s">
        <v>325</v>
      </c>
      <c r="K19" s="77">
        <v>3.38</v>
      </c>
      <c r="L19" t="s">
        <v>102</v>
      </c>
      <c r="M19" s="78">
        <v>2.3400000000000001E-2</v>
      </c>
      <c r="N19" s="78">
        <v>7.7999999999999996E-3</v>
      </c>
      <c r="O19" s="77">
        <v>448316.42</v>
      </c>
      <c r="P19" s="77">
        <v>111.8</v>
      </c>
      <c r="Q19" s="77">
        <v>0</v>
      </c>
      <c r="R19" s="77">
        <v>501.21775756</v>
      </c>
      <c r="S19" s="78">
        <v>1E-4</v>
      </c>
      <c r="T19" s="78">
        <v>1.9099999999999999E-2</v>
      </c>
      <c r="U19" s="78">
        <v>1.9E-3</v>
      </c>
    </row>
    <row r="20" spans="2:21">
      <c r="B20" t="s">
        <v>326</v>
      </c>
      <c r="C20" t="s">
        <v>327</v>
      </c>
      <c r="D20" t="s">
        <v>100</v>
      </c>
      <c r="E20" t="s">
        <v>123</v>
      </c>
      <c r="F20" t="s">
        <v>328</v>
      </c>
      <c r="G20" t="s">
        <v>316</v>
      </c>
      <c r="H20" t="s">
        <v>317</v>
      </c>
      <c r="I20" t="s">
        <v>206</v>
      </c>
      <c r="J20" t="s">
        <v>329</v>
      </c>
      <c r="K20" s="77">
        <v>4.54</v>
      </c>
      <c r="L20" t="s">
        <v>102</v>
      </c>
      <c r="M20" s="78">
        <v>1.8200000000000001E-2</v>
      </c>
      <c r="N20" s="78">
        <v>8.0999999999999996E-3</v>
      </c>
      <c r="O20" s="77">
        <v>602470.16</v>
      </c>
      <c r="P20" s="77">
        <v>110.79</v>
      </c>
      <c r="Q20" s="77">
        <v>0</v>
      </c>
      <c r="R20" s="77">
        <v>667.47669026400001</v>
      </c>
      <c r="S20" s="78">
        <v>1.5E-3</v>
      </c>
      <c r="T20" s="78">
        <v>2.5399999999999999E-2</v>
      </c>
      <c r="U20" s="78">
        <v>2.5000000000000001E-3</v>
      </c>
    </row>
    <row r="21" spans="2:21">
      <c r="B21" t="s">
        <v>330</v>
      </c>
      <c r="C21" t="s">
        <v>331</v>
      </c>
      <c r="D21" t="s">
        <v>100</v>
      </c>
      <c r="E21" t="s">
        <v>123</v>
      </c>
      <c r="F21" t="s">
        <v>332</v>
      </c>
      <c r="G21" t="s">
        <v>316</v>
      </c>
      <c r="H21" t="s">
        <v>317</v>
      </c>
      <c r="I21" t="s">
        <v>206</v>
      </c>
      <c r="J21" t="s">
        <v>333</v>
      </c>
      <c r="K21" s="77">
        <v>2.17</v>
      </c>
      <c r="L21" t="s">
        <v>102</v>
      </c>
      <c r="M21" s="78">
        <v>4.7500000000000001E-2</v>
      </c>
      <c r="N21" s="78">
        <v>2.5999999999999999E-3</v>
      </c>
      <c r="O21" s="77">
        <v>197631.38</v>
      </c>
      <c r="P21" s="77">
        <v>142.55000000000001</v>
      </c>
      <c r="Q21" s="77">
        <v>0</v>
      </c>
      <c r="R21" s="77">
        <v>281.72353219000001</v>
      </c>
      <c r="S21" s="78">
        <v>2.0000000000000001E-4</v>
      </c>
      <c r="T21" s="78">
        <v>1.0699999999999999E-2</v>
      </c>
      <c r="U21" s="78">
        <v>1E-3</v>
      </c>
    </row>
    <row r="22" spans="2:21">
      <c r="B22" t="s">
        <v>334</v>
      </c>
      <c r="C22" t="s">
        <v>335</v>
      </c>
      <c r="D22" t="s">
        <v>100</v>
      </c>
      <c r="E22" t="s">
        <v>123</v>
      </c>
      <c r="F22" t="s">
        <v>336</v>
      </c>
      <c r="G22" t="s">
        <v>316</v>
      </c>
      <c r="H22" t="s">
        <v>317</v>
      </c>
      <c r="I22" t="s">
        <v>206</v>
      </c>
      <c r="J22" t="s">
        <v>337</v>
      </c>
      <c r="K22" s="77">
        <v>3.51</v>
      </c>
      <c r="L22" t="s">
        <v>102</v>
      </c>
      <c r="M22" s="78">
        <v>2.4E-2</v>
      </c>
      <c r="N22" s="78">
        <v>5.5999999999999999E-3</v>
      </c>
      <c r="O22" s="77">
        <v>1200000</v>
      </c>
      <c r="P22" s="77">
        <v>113.78</v>
      </c>
      <c r="Q22" s="77">
        <v>0</v>
      </c>
      <c r="R22" s="77">
        <v>1365.36</v>
      </c>
      <c r="S22" s="78">
        <v>1.8E-3</v>
      </c>
      <c r="T22" s="78">
        <v>5.1999999999999998E-2</v>
      </c>
      <c r="U22" s="78">
        <v>5.1000000000000004E-3</v>
      </c>
    </row>
    <row r="23" spans="2:21">
      <c r="B23" t="s">
        <v>338</v>
      </c>
      <c r="C23" t="s">
        <v>339</v>
      </c>
      <c r="D23" t="s">
        <v>100</v>
      </c>
      <c r="E23" t="s">
        <v>123</v>
      </c>
      <c r="F23" t="s">
        <v>340</v>
      </c>
      <c r="G23" t="s">
        <v>316</v>
      </c>
      <c r="H23" t="s">
        <v>317</v>
      </c>
      <c r="I23" t="s">
        <v>206</v>
      </c>
      <c r="J23" t="s">
        <v>341</v>
      </c>
      <c r="K23" s="77">
        <v>2.87</v>
      </c>
      <c r="L23" t="s">
        <v>102</v>
      </c>
      <c r="M23" s="78">
        <v>2.3E-2</v>
      </c>
      <c r="N23" s="78">
        <v>5.7000000000000002E-3</v>
      </c>
      <c r="O23" s="77">
        <v>240833.31</v>
      </c>
      <c r="P23" s="77">
        <v>112.65</v>
      </c>
      <c r="Q23" s="77">
        <v>6.0116199999999997</v>
      </c>
      <c r="R23" s="77">
        <v>277.31034371499999</v>
      </c>
      <c r="S23" s="78">
        <v>2.0000000000000001E-4</v>
      </c>
      <c r="T23" s="78">
        <v>1.06E-2</v>
      </c>
      <c r="U23" s="78">
        <v>1E-3</v>
      </c>
    </row>
    <row r="24" spans="2:21">
      <c r="B24" t="s">
        <v>342</v>
      </c>
      <c r="C24" t="s">
        <v>343</v>
      </c>
      <c r="D24" t="s">
        <v>100</v>
      </c>
      <c r="E24" t="s">
        <v>123</v>
      </c>
      <c r="F24" t="s">
        <v>344</v>
      </c>
      <c r="G24" t="s">
        <v>316</v>
      </c>
      <c r="H24" t="s">
        <v>317</v>
      </c>
      <c r="I24" t="s">
        <v>206</v>
      </c>
      <c r="J24" t="s">
        <v>345</v>
      </c>
      <c r="K24" s="77">
        <v>1.22</v>
      </c>
      <c r="L24" t="s">
        <v>102</v>
      </c>
      <c r="M24" s="78">
        <v>0.04</v>
      </c>
      <c r="N24" s="78">
        <v>-1.21E-2</v>
      </c>
      <c r="O24" s="77">
        <v>69279.62</v>
      </c>
      <c r="P24" s="77">
        <v>113.37</v>
      </c>
      <c r="Q24" s="77">
        <v>0</v>
      </c>
      <c r="R24" s="77">
        <v>78.542305193999994</v>
      </c>
      <c r="S24" s="78">
        <v>2.9999999999999997E-4</v>
      </c>
      <c r="T24" s="78">
        <v>3.0000000000000001E-3</v>
      </c>
      <c r="U24" s="78">
        <v>2.9999999999999997E-4</v>
      </c>
    </row>
    <row r="25" spans="2:21">
      <c r="B25" t="s">
        <v>346</v>
      </c>
      <c r="C25" t="s">
        <v>347</v>
      </c>
      <c r="D25" t="s">
        <v>100</v>
      </c>
      <c r="E25" t="s">
        <v>123</v>
      </c>
      <c r="F25" t="s">
        <v>348</v>
      </c>
      <c r="G25" t="s">
        <v>349</v>
      </c>
      <c r="H25" t="s">
        <v>350</v>
      </c>
      <c r="I25" t="s">
        <v>206</v>
      </c>
      <c r="J25" t="s">
        <v>351</v>
      </c>
      <c r="K25" s="77">
        <v>1.49</v>
      </c>
      <c r="L25" t="s">
        <v>102</v>
      </c>
      <c r="M25" s="78">
        <v>2.3199999999999998E-2</v>
      </c>
      <c r="N25" s="78">
        <v>-1.12E-2</v>
      </c>
      <c r="O25" s="77">
        <v>122042</v>
      </c>
      <c r="P25" s="77">
        <v>111.23</v>
      </c>
      <c r="Q25" s="77">
        <v>0</v>
      </c>
      <c r="R25" s="77">
        <v>135.7473166</v>
      </c>
      <c r="S25" s="78">
        <v>5.0000000000000001E-4</v>
      </c>
      <c r="T25" s="78">
        <v>5.1999999999999998E-3</v>
      </c>
      <c r="U25" s="78">
        <v>5.0000000000000001E-4</v>
      </c>
    </row>
    <row r="26" spans="2:21">
      <c r="B26" t="s">
        <v>352</v>
      </c>
      <c r="C26" t="s">
        <v>353</v>
      </c>
      <c r="D26" t="s">
        <v>100</v>
      </c>
      <c r="E26" t="s">
        <v>123</v>
      </c>
      <c r="F26" t="s">
        <v>354</v>
      </c>
      <c r="G26" t="s">
        <v>316</v>
      </c>
      <c r="H26" t="s">
        <v>355</v>
      </c>
      <c r="I26" t="s">
        <v>150</v>
      </c>
      <c r="J26" t="s">
        <v>333</v>
      </c>
      <c r="K26" s="77">
        <v>1.53</v>
      </c>
      <c r="L26" t="s">
        <v>102</v>
      </c>
      <c r="M26" s="78">
        <v>2.75E-2</v>
      </c>
      <c r="N26" s="78">
        <v>-5.4000000000000003E-3</v>
      </c>
      <c r="O26" s="77">
        <v>226212.84</v>
      </c>
      <c r="P26" s="77">
        <v>112.03</v>
      </c>
      <c r="Q26" s="77">
        <v>0</v>
      </c>
      <c r="R26" s="77">
        <v>253.42624465200001</v>
      </c>
      <c r="S26" s="78">
        <v>5.0000000000000001E-4</v>
      </c>
      <c r="T26" s="78">
        <v>9.5999999999999992E-3</v>
      </c>
      <c r="U26" s="78">
        <v>8.9999999999999998E-4</v>
      </c>
    </row>
    <row r="27" spans="2:21">
      <c r="B27" t="s">
        <v>356</v>
      </c>
      <c r="C27" t="s">
        <v>357</v>
      </c>
      <c r="D27" t="s">
        <v>100</v>
      </c>
      <c r="E27" t="s">
        <v>123</v>
      </c>
      <c r="F27" t="s">
        <v>358</v>
      </c>
      <c r="G27" t="s">
        <v>316</v>
      </c>
      <c r="H27" t="s">
        <v>359</v>
      </c>
      <c r="I27" t="s">
        <v>206</v>
      </c>
      <c r="J27" t="s">
        <v>360</v>
      </c>
      <c r="K27" s="77">
        <v>5.08</v>
      </c>
      <c r="L27" t="s">
        <v>102</v>
      </c>
      <c r="M27" s="78">
        <v>1.9400000000000001E-2</v>
      </c>
      <c r="N27" s="78">
        <v>5.5999999999999999E-3</v>
      </c>
      <c r="O27" s="77">
        <v>317050</v>
      </c>
      <c r="P27" s="77">
        <v>107.51</v>
      </c>
      <c r="Q27" s="77">
        <v>0</v>
      </c>
      <c r="R27" s="77">
        <v>340.860455</v>
      </c>
      <c r="S27" s="78">
        <v>1.4E-3</v>
      </c>
      <c r="T27" s="78">
        <v>1.2999999999999999E-2</v>
      </c>
      <c r="U27" s="78">
        <v>1.2999999999999999E-3</v>
      </c>
    </row>
    <row r="28" spans="2:21">
      <c r="B28" t="s">
        <v>361</v>
      </c>
      <c r="C28" t="s">
        <v>362</v>
      </c>
      <c r="D28" t="s">
        <v>100</v>
      </c>
      <c r="E28" t="s">
        <v>123</v>
      </c>
      <c r="F28" t="s">
        <v>363</v>
      </c>
      <c r="G28" t="s">
        <v>364</v>
      </c>
      <c r="H28" t="s">
        <v>359</v>
      </c>
      <c r="I28" t="s">
        <v>206</v>
      </c>
      <c r="J28" t="s">
        <v>365</v>
      </c>
      <c r="K28" s="77">
        <v>1.23</v>
      </c>
      <c r="L28" t="s">
        <v>102</v>
      </c>
      <c r="M28" s="78">
        <v>5.3499999999999999E-2</v>
      </c>
      <c r="N28" s="78">
        <v>5.8999999999999999E-3</v>
      </c>
      <c r="O28" s="77">
        <v>91856.83</v>
      </c>
      <c r="P28" s="77">
        <v>117.3</v>
      </c>
      <c r="Q28" s="77">
        <v>0</v>
      </c>
      <c r="R28" s="77">
        <v>107.74806159000001</v>
      </c>
      <c r="S28" s="78">
        <v>1E-4</v>
      </c>
      <c r="T28" s="78">
        <v>4.1000000000000003E-3</v>
      </c>
      <c r="U28" s="78">
        <v>4.0000000000000002E-4</v>
      </c>
    </row>
    <row r="29" spans="2:21">
      <c r="B29" t="s">
        <v>366</v>
      </c>
      <c r="C29" t="s">
        <v>367</v>
      </c>
      <c r="D29" t="s">
        <v>100</v>
      </c>
      <c r="E29" t="s">
        <v>123</v>
      </c>
      <c r="F29" t="s">
        <v>363</v>
      </c>
      <c r="G29" t="s">
        <v>364</v>
      </c>
      <c r="H29" t="s">
        <v>359</v>
      </c>
      <c r="I29" t="s">
        <v>206</v>
      </c>
      <c r="J29" t="s">
        <v>368</v>
      </c>
      <c r="K29" s="77">
        <v>4.12</v>
      </c>
      <c r="L29" t="s">
        <v>102</v>
      </c>
      <c r="M29" s="78">
        <v>2.7799999999999998E-2</v>
      </c>
      <c r="N29" s="78">
        <v>3.9199999999999999E-2</v>
      </c>
      <c r="O29" s="77">
        <v>460961.8</v>
      </c>
      <c r="P29" s="77">
        <v>95.54</v>
      </c>
      <c r="Q29" s="77">
        <v>0</v>
      </c>
      <c r="R29" s="77">
        <v>440.40290371999998</v>
      </c>
      <c r="S29" s="78">
        <v>2.9999999999999997E-4</v>
      </c>
      <c r="T29" s="78">
        <v>1.6799999999999999E-2</v>
      </c>
      <c r="U29" s="78">
        <v>1.6000000000000001E-3</v>
      </c>
    </row>
    <row r="30" spans="2:21">
      <c r="B30" t="s">
        <v>369</v>
      </c>
      <c r="C30" t="s">
        <v>370</v>
      </c>
      <c r="D30" t="s">
        <v>100</v>
      </c>
      <c r="E30" t="s">
        <v>123</v>
      </c>
      <c r="F30" t="s">
        <v>371</v>
      </c>
      <c r="G30" t="s">
        <v>316</v>
      </c>
      <c r="H30" t="s">
        <v>372</v>
      </c>
      <c r="I30" t="s">
        <v>150</v>
      </c>
      <c r="J30" t="s">
        <v>373</v>
      </c>
      <c r="K30" s="77">
        <v>0.91</v>
      </c>
      <c r="L30" t="s">
        <v>102</v>
      </c>
      <c r="M30" s="78">
        <v>3.3000000000000002E-2</v>
      </c>
      <c r="N30" s="78">
        <v>-3.2000000000000002E-3</v>
      </c>
      <c r="O30" s="77">
        <v>24442.16</v>
      </c>
      <c r="P30" s="77">
        <v>109.18</v>
      </c>
      <c r="Q30" s="77">
        <v>0</v>
      </c>
      <c r="R30" s="77">
        <v>26.685950288000001</v>
      </c>
      <c r="S30" s="78">
        <v>1E-4</v>
      </c>
      <c r="T30" s="78">
        <v>1E-3</v>
      </c>
      <c r="U30" s="78">
        <v>1E-4</v>
      </c>
    </row>
    <row r="31" spans="2:21">
      <c r="B31" t="s">
        <v>374</v>
      </c>
      <c r="C31" t="s">
        <v>375</v>
      </c>
      <c r="D31" t="s">
        <v>100</v>
      </c>
      <c r="E31" t="s">
        <v>123</v>
      </c>
      <c r="F31" t="s">
        <v>371</v>
      </c>
      <c r="G31" t="s">
        <v>316</v>
      </c>
      <c r="H31" t="s">
        <v>372</v>
      </c>
      <c r="I31" t="s">
        <v>150</v>
      </c>
      <c r="J31" t="s">
        <v>376</v>
      </c>
      <c r="K31" s="77">
        <v>3.38</v>
      </c>
      <c r="L31" t="s">
        <v>102</v>
      </c>
      <c r="M31" s="78">
        <v>2.1499999999999998E-2</v>
      </c>
      <c r="N31" s="78">
        <v>1.32E-2</v>
      </c>
      <c r="O31" s="77">
        <v>188404.3</v>
      </c>
      <c r="P31" s="77">
        <v>110.3</v>
      </c>
      <c r="Q31" s="77">
        <v>0</v>
      </c>
      <c r="R31" s="77">
        <v>207.80994290000001</v>
      </c>
      <c r="S31" s="78">
        <v>1E-4</v>
      </c>
      <c r="T31" s="78">
        <v>7.9000000000000008E-3</v>
      </c>
      <c r="U31" s="78">
        <v>8.0000000000000004E-4</v>
      </c>
    </row>
    <row r="32" spans="2:21">
      <c r="B32" t="s">
        <v>377</v>
      </c>
      <c r="C32" t="s">
        <v>378</v>
      </c>
      <c r="D32" t="s">
        <v>100</v>
      </c>
      <c r="E32" t="s">
        <v>123</v>
      </c>
      <c r="F32" t="s">
        <v>379</v>
      </c>
      <c r="G32" t="s">
        <v>364</v>
      </c>
      <c r="H32" t="s">
        <v>380</v>
      </c>
      <c r="I32" t="s">
        <v>150</v>
      </c>
      <c r="J32" t="s">
        <v>381</v>
      </c>
      <c r="K32" s="77">
        <v>3.03</v>
      </c>
      <c r="L32" t="s">
        <v>102</v>
      </c>
      <c r="M32" s="78">
        <v>2.8500000000000001E-2</v>
      </c>
      <c r="N32" s="78">
        <v>1.54E-2</v>
      </c>
      <c r="O32" s="77">
        <v>320000</v>
      </c>
      <c r="P32" s="77">
        <v>112.2</v>
      </c>
      <c r="Q32" s="77">
        <v>0</v>
      </c>
      <c r="R32" s="77">
        <v>359.04</v>
      </c>
      <c r="S32" s="78">
        <v>5.0000000000000001E-4</v>
      </c>
      <c r="T32" s="78">
        <v>1.37E-2</v>
      </c>
      <c r="U32" s="78">
        <v>1.2999999999999999E-3</v>
      </c>
    </row>
    <row r="33" spans="2:21">
      <c r="B33" t="s">
        <v>382</v>
      </c>
      <c r="C33" t="s">
        <v>383</v>
      </c>
      <c r="D33" t="s">
        <v>100</v>
      </c>
      <c r="E33" t="s">
        <v>123</v>
      </c>
      <c r="F33" t="s">
        <v>384</v>
      </c>
      <c r="G33" t="s">
        <v>310</v>
      </c>
      <c r="H33" t="s">
        <v>385</v>
      </c>
      <c r="I33" t="s">
        <v>206</v>
      </c>
      <c r="J33" t="s">
        <v>386</v>
      </c>
      <c r="K33" s="77">
        <v>4.5599999999999996</v>
      </c>
      <c r="L33" t="s">
        <v>102</v>
      </c>
      <c r="M33" s="78">
        <v>2.75E-2</v>
      </c>
      <c r="N33" s="78">
        <v>1.9400000000000001E-2</v>
      </c>
      <c r="O33" s="77">
        <v>586581.31000000006</v>
      </c>
      <c r="P33" s="77">
        <v>109.74</v>
      </c>
      <c r="Q33" s="77">
        <v>0</v>
      </c>
      <c r="R33" s="77">
        <v>643.71432959399999</v>
      </c>
      <c r="S33" s="78">
        <v>5.9999999999999995E-4</v>
      </c>
      <c r="T33" s="78">
        <v>2.4500000000000001E-2</v>
      </c>
      <c r="U33" s="78">
        <v>2.3999999999999998E-3</v>
      </c>
    </row>
    <row r="34" spans="2:21">
      <c r="B34" s="79" t="s">
        <v>247</v>
      </c>
      <c r="C34" s="16"/>
      <c r="D34" s="16"/>
      <c r="E34" s="16"/>
      <c r="F34" s="16"/>
      <c r="K34" s="81">
        <v>3.03</v>
      </c>
      <c r="N34" s="80">
        <v>3.3500000000000002E-2</v>
      </c>
      <c r="O34" s="81">
        <v>7848517.4800000004</v>
      </c>
      <c r="Q34" s="81">
        <v>26.96679</v>
      </c>
      <c r="R34" s="81">
        <v>7924.970552576</v>
      </c>
      <c r="T34" s="80">
        <v>0.30170000000000002</v>
      </c>
      <c r="U34" s="80">
        <v>2.93E-2</v>
      </c>
    </row>
    <row r="35" spans="2:21">
      <c r="B35" t="s">
        <v>387</v>
      </c>
      <c r="C35" t="s">
        <v>388</v>
      </c>
      <c r="D35" t="s">
        <v>100</v>
      </c>
      <c r="E35" t="s">
        <v>123</v>
      </c>
      <c r="F35" t="s">
        <v>389</v>
      </c>
      <c r="G35" t="s">
        <v>390</v>
      </c>
      <c r="H35" t="s">
        <v>317</v>
      </c>
      <c r="I35" t="s">
        <v>206</v>
      </c>
      <c r="J35" t="s">
        <v>391</v>
      </c>
      <c r="K35" s="77">
        <v>0.91</v>
      </c>
      <c r="L35" t="s">
        <v>102</v>
      </c>
      <c r="M35" s="78">
        <v>1.9099999999999999E-2</v>
      </c>
      <c r="N35" s="78">
        <v>2.7199999999999998E-2</v>
      </c>
      <c r="O35" s="77">
        <v>299031.26</v>
      </c>
      <c r="P35" s="77">
        <v>100.1</v>
      </c>
      <c r="Q35" s="77">
        <v>0</v>
      </c>
      <c r="R35" s="77">
        <v>299.33029126000002</v>
      </c>
      <c r="S35" s="78">
        <v>8.0000000000000004E-4</v>
      </c>
      <c r="T35" s="78">
        <v>1.14E-2</v>
      </c>
      <c r="U35" s="78">
        <v>1.1000000000000001E-3</v>
      </c>
    </row>
    <row r="36" spans="2:21">
      <c r="B36" t="s">
        <v>392</v>
      </c>
      <c r="C36" t="s">
        <v>393</v>
      </c>
      <c r="D36" t="s">
        <v>100</v>
      </c>
      <c r="E36" t="s">
        <v>123</v>
      </c>
      <c r="F36" t="s">
        <v>394</v>
      </c>
      <c r="G36" t="s">
        <v>364</v>
      </c>
      <c r="H36" t="s">
        <v>317</v>
      </c>
      <c r="I36" t="s">
        <v>206</v>
      </c>
      <c r="J36" t="s">
        <v>395</v>
      </c>
      <c r="K36" s="77">
        <v>1.83</v>
      </c>
      <c r="L36" t="s">
        <v>102</v>
      </c>
      <c r="M36" s="78">
        <v>3.15E-2</v>
      </c>
      <c r="N36" s="78">
        <v>6.6500000000000004E-2</v>
      </c>
      <c r="O36" s="77">
        <v>54513.52</v>
      </c>
      <c r="P36" s="77">
        <v>94.39</v>
      </c>
      <c r="Q36" s="77">
        <v>0</v>
      </c>
      <c r="R36" s="77">
        <v>51.455311528000003</v>
      </c>
      <c r="S36" s="78">
        <v>2.0000000000000001E-4</v>
      </c>
      <c r="T36" s="78">
        <v>2E-3</v>
      </c>
      <c r="U36" s="78">
        <v>2.0000000000000001E-4</v>
      </c>
    </row>
    <row r="37" spans="2:21">
      <c r="B37" t="s">
        <v>396</v>
      </c>
      <c r="C37" t="s">
        <v>397</v>
      </c>
      <c r="D37" t="s">
        <v>100</v>
      </c>
      <c r="E37" t="s">
        <v>123</v>
      </c>
      <c r="F37" t="s">
        <v>398</v>
      </c>
      <c r="G37" t="s">
        <v>399</v>
      </c>
      <c r="H37" t="s">
        <v>317</v>
      </c>
      <c r="I37" t="s">
        <v>206</v>
      </c>
      <c r="J37" t="s">
        <v>400</v>
      </c>
      <c r="K37" s="77">
        <v>0.5</v>
      </c>
      <c r="L37" t="s">
        <v>102</v>
      </c>
      <c r="M37" s="78">
        <v>2.7900000000000001E-2</v>
      </c>
      <c r="N37" s="78">
        <v>5.4000000000000003E-3</v>
      </c>
      <c r="O37" s="77">
        <v>80238.789999999994</v>
      </c>
      <c r="P37" s="77">
        <v>101.82</v>
      </c>
      <c r="Q37" s="77">
        <v>0</v>
      </c>
      <c r="R37" s="77">
        <v>81.699135978000001</v>
      </c>
      <c r="S37" s="78">
        <v>5.9999999999999995E-4</v>
      </c>
      <c r="T37" s="78">
        <v>3.0999999999999999E-3</v>
      </c>
      <c r="U37" s="78">
        <v>2.9999999999999997E-4</v>
      </c>
    </row>
    <row r="38" spans="2:21">
      <c r="B38" t="s">
        <v>401</v>
      </c>
      <c r="C38" t="s">
        <v>402</v>
      </c>
      <c r="D38" t="s">
        <v>100</v>
      </c>
      <c r="E38" t="s">
        <v>123</v>
      </c>
      <c r="F38" t="s">
        <v>340</v>
      </c>
      <c r="G38" t="s">
        <v>316</v>
      </c>
      <c r="H38" t="s">
        <v>317</v>
      </c>
      <c r="I38" t="s">
        <v>206</v>
      </c>
      <c r="J38" t="s">
        <v>403</v>
      </c>
      <c r="K38" s="77">
        <v>2.15</v>
      </c>
      <c r="L38" t="s">
        <v>102</v>
      </c>
      <c r="M38" s="78">
        <v>3.5000000000000003E-2</v>
      </c>
      <c r="N38" s="78">
        <v>2.93E-2</v>
      </c>
      <c r="O38" s="77">
        <v>90838.7</v>
      </c>
      <c r="P38" s="77">
        <v>101.24</v>
      </c>
      <c r="Q38" s="77">
        <v>0</v>
      </c>
      <c r="R38" s="77">
        <v>91.965099879999997</v>
      </c>
      <c r="S38" s="78">
        <v>1E-4</v>
      </c>
      <c r="T38" s="78">
        <v>3.5000000000000001E-3</v>
      </c>
      <c r="U38" s="78">
        <v>2.9999999999999997E-4</v>
      </c>
    </row>
    <row r="39" spans="2:21">
      <c r="B39" t="s">
        <v>404</v>
      </c>
      <c r="C39" t="s">
        <v>405</v>
      </c>
      <c r="D39" t="s">
        <v>100</v>
      </c>
      <c r="E39" t="s">
        <v>123</v>
      </c>
      <c r="F39" t="s">
        <v>406</v>
      </c>
      <c r="G39" t="s">
        <v>364</v>
      </c>
      <c r="H39" t="s">
        <v>317</v>
      </c>
      <c r="I39" t="s">
        <v>206</v>
      </c>
      <c r="J39" t="s">
        <v>407</v>
      </c>
      <c r="K39" s="77">
        <v>1.47</v>
      </c>
      <c r="L39" t="s">
        <v>102</v>
      </c>
      <c r="M39" s="78">
        <v>3.3799999999999997E-2</v>
      </c>
      <c r="N39" s="78">
        <v>3.1399999999999997E-2</v>
      </c>
      <c r="O39" s="77">
        <v>204451.5</v>
      </c>
      <c r="P39" s="77">
        <v>100.35</v>
      </c>
      <c r="Q39" s="77">
        <v>0</v>
      </c>
      <c r="R39" s="77">
        <v>205.16708025</v>
      </c>
      <c r="S39" s="78">
        <v>2.9999999999999997E-4</v>
      </c>
      <c r="T39" s="78">
        <v>7.7999999999999996E-3</v>
      </c>
      <c r="U39" s="78">
        <v>8.0000000000000004E-4</v>
      </c>
    </row>
    <row r="40" spans="2:21">
      <c r="B40" t="s">
        <v>408</v>
      </c>
      <c r="C40" t="s">
        <v>409</v>
      </c>
      <c r="D40" t="s">
        <v>100</v>
      </c>
      <c r="E40" t="s">
        <v>123</v>
      </c>
      <c r="F40" t="s">
        <v>406</v>
      </c>
      <c r="G40" t="s">
        <v>364</v>
      </c>
      <c r="H40" t="s">
        <v>317</v>
      </c>
      <c r="I40" t="s">
        <v>206</v>
      </c>
      <c r="J40" t="s">
        <v>410</v>
      </c>
      <c r="K40" s="77">
        <v>4.1900000000000004</v>
      </c>
      <c r="L40" t="s">
        <v>102</v>
      </c>
      <c r="M40" s="78">
        <v>3.49E-2</v>
      </c>
      <c r="N40" s="78">
        <v>4.4699999999999997E-2</v>
      </c>
      <c r="O40" s="77">
        <v>1158190</v>
      </c>
      <c r="P40" s="77">
        <v>96.25</v>
      </c>
      <c r="Q40" s="77">
        <v>0</v>
      </c>
      <c r="R40" s="77">
        <v>1114.757875</v>
      </c>
      <c r="S40" s="78">
        <v>2.0999999999999999E-3</v>
      </c>
      <c r="T40" s="78">
        <v>4.24E-2</v>
      </c>
      <c r="U40" s="78">
        <v>4.1000000000000003E-3</v>
      </c>
    </row>
    <row r="41" spans="2:21">
      <c r="B41" t="s">
        <v>411</v>
      </c>
      <c r="C41" t="s">
        <v>412</v>
      </c>
      <c r="D41" t="s">
        <v>100</v>
      </c>
      <c r="E41" t="s">
        <v>123</v>
      </c>
      <c r="F41" t="s">
        <v>413</v>
      </c>
      <c r="G41" t="s">
        <v>316</v>
      </c>
      <c r="H41" t="s">
        <v>350</v>
      </c>
      <c r="I41" t="s">
        <v>206</v>
      </c>
      <c r="J41" t="s">
        <v>414</v>
      </c>
      <c r="K41" s="77">
        <v>3.05</v>
      </c>
      <c r="L41" t="s">
        <v>102</v>
      </c>
      <c r="M41" s="78">
        <v>2.3400000000000001E-2</v>
      </c>
      <c r="N41" s="78">
        <v>1.6500000000000001E-2</v>
      </c>
      <c r="O41" s="77">
        <v>859367</v>
      </c>
      <c r="P41" s="77">
        <v>102.34</v>
      </c>
      <c r="Q41" s="77">
        <v>0</v>
      </c>
      <c r="R41" s="77">
        <v>879.47618780000005</v>
      </c>
      <c r="S41" s="78">
        <v>5.9999999999999995E-4</v>
      </c>
      <c r="T41" s="78">
        <v>3.3500000000000002E-2</v>
      </c>
      <c r="U41" s="78">
        <v>3.3E-3</v>
      </c>
    </row>
    <row r="42" spans="2:21">
      <c r="B42" t="s">
        <v>415</v>
      </c>
      <c r="C42" t="s">
        <v>416</v>
      </c>
      <c r="D42" t="s">
        <v>100</v>
      </c>
      <c r="E42" t="s">
        <v>123</v>
      </c>
      <c r="F42" t="s">
        <v>413</v>
      </c>
      <c r="G42" t="s">
        <v>316</v>
      </c>
      <c r="H42" t="s">
        <v>350</v>
      </c>
      <c r="I42" t="s">
        <v>206</v>
      </c>
      <c r="J42" t="s">
        <v>417</v>
      </c>
      <c r="K42" s="77">
        <v>2.67</v>
      </c>
      <c r="L42" t="s">
        <v>102</v>
      </c>
      <c r="M42" s="78">
        <v>3.85E-2</v>
      </c>
      <c r="N42" s="78">
        <v>3.0200000000000001E-2</v>
      </c>
      <c r="O42" s="77">
        <v>199753.16</v>
      </c>
      <c r="P42" s="77">
        <v>103.44</v>
      </c>
      <c r="Q42" s="77">
        <v>0</v>
      </c>
      <c r="R42" s="77">
        <v>206.62466870399999</v>
      </c>
      <c r="S42" s="78">
        <v>2.0000000000000001E-4</v>
      </c>
      <c r="T42" s="78">
        <v>7.9000000000000008E-3</v>
      </c>
      <c r="U42" s="78">
        <v>8.0000000000000004E-4</v>
      </c>
    </row>
    <row r="43" spans="2:21">
      <c r="B43" t="s">
        <v>418</v>
      </c>
      <c r="C43" t="s">
        <v>419</v>
      </c>
      <c r="D43" t="s">
        <v>100</v>
      </c>
      <c r="E43" t="s">
        <v>123</v>
      </c>
      <c r="F43" t="s">
        <v>420</v>
      </c>
      <c r="G43" t="s">
        <v>132</v>
      </c>
      <c r="H43" t="s">
        <v>350</v>
      </c>
      <c r="I43" t="s">
        <v>206</v>
      </c>
      <c r="J43" t="s">
        <v>365</v>
      </c>
      <c r="K43" s="77">
        <v>0.42</v>
      </c>
      <c r="L43" t="s">
        <v>102</v>
      </c>
      <c r="M43" s="78">
        <v>1.4E-2</v>
      </c>
      <c r="N43" s="78">
        <v>1.0500000000000001E-2</v>
      </c>
      <c r="O43" s="77">
        <v>115714.66</v>
      </c>
      <c r="P43" s="77">
        <v>100.26</v>
      </c>
      <c r="Q43" s="77">
        <v>0</v>
      </c>
      <c r="R43" s="77">
        <v>116.015518116</v>
      </c>
      <c r="S43" s="78">
        <v>3.2000000000000002E-3</v>
      </c>
      <c r="T43" s="78">
        <v>4.4000000000000003E-3</v>
      </c>
      <c r="U43" s="78">
        <v>4.0000000000000002E-4</v>
      </c>
    </row>
    <row r="44" spans="2:21">
      <c r="B44" t="s">
        <v>421</v>
      </c>
      <c r="C44" t="s">
        <v>422</v>
      </c>
      <c r="D44" t="s">
        <v>100</v>
      </c>
      <c r="E44" t="s">
        <v>123</v>
      </c>
      <c r="F44" t="s">
        <v>423</v>
      </c>
      <c r="G44" t="s">
        <v>349</v>
      </c>
      <c r="H44" t="s">
        <v>350</v>
      </c>
      <c r="I44" t="s">
        <v>206</v>
      </c>
      <c r="J44" t="s">
        <v>321</v>
      </c>
      <c r="K44" s="77">
        <v>4.3600000000000003</v>
      </c>
      <c r="L44" t="s">
        <v>102</v>
      </c>
      <c r="M44" s="78">
        <v>2.0299999999999999E-2</v>
      </c>
      <c r="N44" s="78">
        <v>2.3199999999999998E-2</v>
      </c>
      <c r="O44" s="77">
        <v>357870.32</v>
      </c>
      <c r="P44" s="77">
        <v>99.14</v>
      </c>
      <c r="Q44" s="77">
        <v>0</v>
      </c>
      <c r="R44" s="77">
        <v>354.79263524800001</v>
      </c>
      <c r="S44" s="78">
        <v>1.1000000000000001E-3</v>
      </c>
      <c r="T44" s="78">
        <v>1.35E-2</v>
      </c>
      <c r="U44" s="78">
        <v>1.2999999999999999E-3</v>
      </c>
    </row>
    <row r="45" spans="2:21">
      <c r="B45" t="s">
        <v>424</v>
      </c>
      <c r="C45" t="s">
        <v>425</v>
      </c>
      <c r="D45" t="s">
        <v>100</v>
      </c>
      <c r="E45" t="s">
        <v>123</v>
      </c>
      <c r="F45" t="s">
        <v>426</v>
      </c>
      <c r="G45" t="s">
        <v>349</v>
      </c>
      <c r="H45" t="s">
        <v>350</v>
      </c>
      <c r="I45" t="s">
        <v>206</v>
      </c>
      <c r="J45" t="s">
        <v>427</v>
      </c>
      <c r="K45" s="77">
        <v>3.81</v>
      </c>
      <c r="L45" t="s">
        <v>102</v>
      </c>
      <c r="M45" s="78">
        <v>2.9100000000000001E-2</v>
      </c>
      <c r="N45" s="78">
        <v>3.0499999999999999E-2</v>
      </c>
      <c r="O45" s="77">
        <v>373000</v>
      </c>
      <c r="P45" s="77">
        <v>99.55</v>
      </c>
      <c r="Q45" s="77">
        <v>0</v>
      </c>
      <c r="R45" s="77">
        <v>371.32150000000001</v>
      </c>
      <c r="S45" s="78">
        <v>5.9999999999999995E-4</v>
      </c>
      <c r="T45" s="78">
        <v>1.41E-2</v>
      </c>
      <c r="U45" s="78">
        <v>1.4E-3</v>
      </c>
    </row>
    <row r="46" spans="2:21">
      <c r="B46" t="s">
        <v>428</v>
      </c>
      <c r="C46" t="s">
        <v>429</v>
      </c>
      <c r="D46" t="s">
        <v>100</v>
      </c>
      <c r="E46" t="s">
        <v>123</v>
      </c>
      <c r="F46" t="s">
        <v>430</v>
      </c>
      <c r="G46" t="s">
        <v>364</v>
      </c>
      <c r="H46" t="s">
        <v>350</v>
      </c>
      <c r="I46" t="s">
        <v>206</v>
      </c>
      <c r="J46" t="s">
        <v>431</v>
      </c>
      <c r="K46" s="77">
        <v>2.5299999999999998</v>
      </c>
      <c r="L46" t="s">
        <v>102</v>
      </c>
      <c r="M46" s="78">
        <v>4.8000000000000001E-2</v>
      </c>
      <c r="N46" s="78">
        <v>4.3299999999999998E-2</v>
      </c>
      <c r="O46" s="77">
        <v>266360.05</v>
      </c>
      <c r="P46" s="77">
        <v>102.06</v>
      </c>
      <c r="Q46" s="77">
        <v>0</v>
      </c>
      <c r="R46" s="77">
        <v>271.84706703000001</v>
      </c>
      <c r="S46" s="78">
        <v>5.9999999999999995E-4</v>
      </c>
      <c r="T46" s="78">
        <v>1.03E-2</v>
      </c>
      <c r="U46" s="78">
        <v>1E-3</v>
      </c>
    </row>
    <row r="47" spans="2:21">
      <c r="B47" t="s">
        <v>432</v>
      </c>
      <c r="C47" t="s">
        <v>433</v>
      </c>
      <c r="D47" t="s">
        <v>100</v>
      </c>
      <c r="E47" t="s">
        <v>123</v>
      </c>
      <c r="F47" t="s">
        <v>434</v>
      </c>
      <c r="G47" t="s">
        <v>364</v>
      </c>
      <c r="H47" t="s">
        <v>350</v>
      </c>
      <c r="I47" t="s">
        <v>206</v>
      </c>
      <c r="J47" t="s">
        <v>431</v>
      </c>
      <c r="K47" s="77">
        <v>1.26</v>
      </c>
      <c r="L47" t="s">
        <v>102</v>
      </c>
      <c r="M47" s="78">
        <v>3.9E-2</v>
      </c>
      <c r="N47" s="78">
        <v>3.4099999999999998E-2</v>
      </c>
      <c r="O47" s="77">
        <v>262532.65999999997</v>
      </c>
      <c r="P47" s="77">
        <v>100.98</v>
      </c>
      <c r="Q47" s="77">
        <v>0</v>
      </c>
      <c r="R47" s="77">
        <v>265.10548006800002</v>
      </c>
      <c r="S47" s="78">
        <v>5.0000000000000001E-4</v>
      </c>
      <c r="T47" s="78">
        <v>1.01E-2</v>
      </c>
      <c r="U47" s="78">
        <v>1E-3</v>
      </c>
    </row>
    <row r="48" spans="2:21">
      <c r="B48" t="s">
        <v>435</v>
      </c>
      <c r="C48" t="s">
        <v>436</v>
      </c>
      <c r="D48" t="s">
        <v>100</v>
      </c>
      <c r="E48" t="s">
        <v>123</v>
      </c>
      <c r="F48" t="s">
        <v>437</v>
      </c>
      <c r="G48" t="s">
        <v>316</v>
      </c>
      <c r="H48" t="s">
        <v>350</v>
      </c>
      <c r="I48" t="s">
        <v>206</v>
      </c>
      <c r="J48" t="s">
        <v>312</v>
      </c>
      <c r="K48" s="77">
        <v>2.4900000000000002</v>
      </c>
      <c r="L48" t="s">
        <v>102</v>
      </c>
      <c r="M48" s="78">
        <v>5.0500000000000003E-2</v>
      </c>
      <c r="N48" s="78">
        <v>2.9600000000000001E-2</v>
      </c>
      <c r="O48" s="77">
        <v>13693.75</v>
      </c>
      <c r="P48" s="77">
        <v>106.98</v>
      </c>
      <c r="Q48" s="77">
        <v>0</v>
      </c>
      <c r="R48" s="77">
        <v>14.64957375</v>
      </c>
      <c r="S48" s="78">
        <v>0</v>
      </c>
      <c r="T48" s="78">
        <v>5.9999999999999995E-4</v>
      </c>
      <c r="U48" s="78">
        <v>1E-4</v>
      </c>
    </row>
    <row r="49" spans="2:21">
      <c r="B49" t="s">
        <v>438</v>
      </c>
      <c r="C49" t="s">
        <v>439</v>
      </c>
      <c r="D49" t="s">
        <v>100</v>
      </c>
      <c r="E49" t="s">
        <v>123</v>
      </c>
      <c r="F49" t="s">
        <v>440</v>
      </c>
      <c r="G49" t="s">
        <v>349</v>
      </c>
      <c r="H49" t="s">
        <v>355</v>
      </c>
      <c r="I49" t="s">
        <v>150</v>
      </c>
      <c r="J49" t="s">
        <v>441</v>
      </c>
      <c r="K49" s="77">
        <v>4.1399999999999997</v>
      </c>
      <c r="L49" t="s">
        <v>102</v>
      </c>
      <c r="M49" s="78">
        <v>4.1000000000000002E-2</v>
      </c>
      <c r="N49" s="78">
        <v>3.2399999999999998E-2</v>
      </c>
      <c r="O49" s="77">
        <v>347155</v>
      </c>
      <c r="P49" s="77">
        <v>105.55</v>
      </c>
      <c r="Q49" s="77">
        <v>0</v>
      </c>
      <c r="R49" s="77">
        <v>366.42210249999999</v>
      </c>
      <c r="S49" s="78">
        <v>5.0000000000000001E-4</v>
      </c>
      <c r="T49" s="78">
        <v>1.3899999999999999E-2</v>
      </c>
      <c r="U49" s="78">
        <v>1.4E-3</v>
      </c>
    </row>
    <row r="50" spans="2:21">
      <c r="B50" t="s">
        <v>442</v>
      </c>
      <c r="C50" t="s">
        <v>443</v>
      </c>
      <c r="D50" t="s">
        <v>100</v>
      </c>
      <c r="E50" t="s">
        <v>123</v>
      </c>
      <c r="F50" t="s">
        <v>440</v>
      </c>
      <c r="G50" t="s">
        <v>349</v>
      </c>
      <c r="H50" t="s">
        <v>355</v>
      </c>
      <c r="I50" t="s">
        <v>150</v>
      </c>
      <c r="J50" t="s">
        <v>444</v>
      </c>
      <c r="K50" s="77">
        <v>3.35</v>
      </c>
      <c r="L50" t="s">
        <v>102</v>
      </c>
      <c r="M50" s="78">
        <v>2.63E-2</v>
      </c>
      <c r="N50" s="78">
        <v>2.9899999999999999E-2</v>
      </c>
      <c r="O50" s="77">
        <v>236838</v>
      </c>
      <c r="P50" s="77">
        <v>100.11</v>
      </c>
      <c r="Q50" s="77">
        <v>0</v>
      </c>
      <c r="R50" s="77">
        <v>237.09852179999999</v>
      </c>
      <c r="S50" s="78">
        <v>2.0000000000000001E-4</v>
      </c>
      <c r="T50" s="78">
        <v>8.9999999999999993E-3</v>
      </c>
      <c r="U50" s="78">
        <v>8.9999999999999998E-4</v>
      </c>
    </row>
    <row r="51" spans="2:21">
      <c r="B51" t="s">
        <v>445</v>
      </c>
      <c r="C51" t="s">
        <v>446</v>
      </c>
      <c r="D51" t="s">
        <v>100</v>
      </c>
      <c r="E51" t="s">
        <v>123</v>
      </c>
      <c r="F51" t="s">
        <v>447</v>
      </c>
      <c r="G51" t="s">
        <v>364</v>
      </c>
      <c r="H51" t="s">
        <v>350</v>
      </c>
      <c r="I51" t="s">
        <v>206</v>
      </c>
      <c r="J51" t="s">
        <v>448</v>
      </c>
      <c r="K51" s="77">
        <v>1.83</v>
      </c>
      <c r="L51" t="s">
        <v>102</v>
      </c>
      <c r="M51" s="78">
        <v>5.8000000000000003E-2</v>
      </c>
      <c r="N51" s="78">
        <v>4.1799999999999997E-2</v>
      </c>
      <c r="O51" s="77">
        <v>172156.84</v>
      </c>
      <c r="P51" s="77">
        <v>103.48</v>
      </c>
      <c r="Q51" s="77">
        <v>0</v>
      </c>
      <c r="R51" s="77">
        <v>178.147898032</v>
      </c>
      <c r="S51" s="78">
        <v>4.0000000000000002E-4</v>
      </c>
      <c r="T51" s="78">
        <v>6.7999999999999996E-3</v>
      </c>
      <c r="U51" s="78">
        <v>6.9999999999999999E-4</v>
      </c>
    </row>
    <row r="52" spans="2:21">
      <c r="B52" t="s">
        <v>449</v>
      </c>
      <c r="C52" t="s">
        <v>450</v>
      </c>
      <c r="D52" t="s">
        <v>100</v>
      </c>
      <c r="E52" t="s">
        <v>123</v>
      </c>
      <c r="F52" t="s">
        <v>451</v>
      </c>
      <c r="G52" t="s">
        <v>349</v>
      </c>
      <c r="H52" t="s">
        <v>350</v>
      </c>
      <c r="I52" t="s">
        <v>206</v>
      </c>
      <c r="J52" t="s">
        <v>417</v>
      </c>
      <c r="K52" s="77">
        <v>1.53</v>
      </c>
      <c r="L52" t="s">
        <v>102</v>
      </c>
      <c r="M52" s="78">
        <v>3.85E-2</v>
      </c>
      <c r="N52" s="78">
        <v>2.0899999999999998E-2</v>
      </c>
      <c r="O52" s="77">
        <v>37982</v>
      </c>
      <c r="P52" s="77">
        <v>104.34</v>
      </c>
      <c r="Q52" s="77">
        <v>0</v>
      </c>
      <c r="R52" s="77">
        <v>39.630418800000001</v>
      </c>
      <c r="S52" s="78">
        <v>1E-4</v>
      </c>
      <c r="T52" s="78">
        <v>1.5E-3</v>
      </c>
      <c r="U52" s="78">
        <v>1E-4</v>
      </c>
    </row>
    <row r="53" spans="2:21">
      <c r="B53" t="s">
        <v>452</v>
      </c>
      <c r="C53" t="s">
        <v>453</v>
      </c>
      <c r="D53" t="s">
        <v>100</v>
      </c>
      <c r="E53" t="s">
        <v>123</v>
      </c>
      <c r="F53" t="s">
        <v>454</v>
      </c>
      <c r="G53" t="s">
        <v>390</v>
      </c>
      <c r="H53" t="s">
        <v>359</v>
      </c>
      <c r="I53" t="s">
        <v>206</v>
      </c>
      <c r="J53" t="s">
        <v>455</v>
      </c>
      <c r="K53" s="77">
        <v>4.07</v>
      </c>
      <c r="L53" t="s">
        <v>102</v>
      </c>
      <c r="M53" s="78">
        <v>3.7499999999999999E-2</v>
      </c>
      <c r="N53" s="78">
        <v>3.2899999999999999E-2</v>
      </c>
      <c r="O53" s="77">
        <v>481762</v>
      </c>
      <c r="P53" s="77">
        <v>103.74</v>
      </c>
      <c r="Q53" s="77">
        <v>0</v>
      </c>
      <c r="R53" s="77">
        <v>499.77989880000001</v>
      </c>
      <c r="S53" s="78">
        <v>8.9999999999999998E-4</v>
      </c>
      <c r="T53" s="78">
        <v>1.9E-2</v>
      </c>
      <c r="U53" s="78">
        <v>1.9E-3</v>
      </c>
    </row>
    <row r="54" spans="2:21">
      <c r="B54" t="s">
        <v>456</v>
      </c>
      <c r="C54" t="s">
        <v>457</v>
      </c>
      <c r="D54" t="s">
        <v>100</v>
      </c>
      <c r="E54" t="s">
        <v>123</v>
      </c>
      <c r="F54" t="s">
        <v>458</v>
      </c>
      <c r="G54" t="s">
        <v>132</v>
      </c>
      <c r="H54" t="s">
        <v>359</v>
      </c>
      <c r="I54" t="s">
        <v>206</v>
      </c>
      <c r="J54" t="s">
        <v>459</v>
      </c>
      <c r="K54" s="77">
        <v>3.55</v>
      </c>
      <c r="L54" t="s">
        <v>102</v>
      </c>
      <c r="M54" s="78">
        <v>0.04</v>
      </c>
      <c r="N54" s="78">
        <v>3.27E-2</v>
      </c>
      <c r="O54" s="77">
        <v>347040</v>
      </c>
      <c r="P54" s="77">
        <v>102.55</v>
      </c>
      <c r="Q54" s="77">
        <v>0</v>
      </c>
      <c r="R54" s="77">
        <v>355.88952</v>
      </c>
      <c r="S54" s="78">
        <v>5.0000000000000001E-4</v>
      </c>
      <c r="T54" s="78">
        <v>1.35E-2</v>
      </c>
      <c r="U54" s="78">
        <v>1.2999999999999999E-3</v>
      </c>
    </row>
    <row r="55" spans="2:21">
      <c r="B55" t="s">
        <v>460</v>
      </c>
      <c r="C55" t="s">
        <v>461</v>
      </c>
      <c r="D55" t="s">
        <v>100</v>
      </c>
      <c r="E55" t="s">
        <v>123</v>
      </c>
      <c r="F55" t="s">
        <v>462</v>
      </c>
      <c r="G55" t="s">
        <v>463</v>
      </c>
      <c r="H55" t="s">
        <v>380</v>
      </c>
      <c r="I55" t="s">
        <v>150</v>
      </c>
      <c r="J55" t="s">
        <v>464</v>
      </c>
      <c r="K55" s="77">
        <v>1.94</v>
      </c>
      <c r="L55" t="s">
        <v>102</v>
      </c>
      <c r="M55" s="78">
        <v>3.15E-2</v>
      </c>
      <c r="N55" s="78">
        <v>3.2800000000000003E-2</v>
      </c>
      <c r="O55" s="77">
        <v>91700.76</v>
      </c>
      <c r="P55" s="77">
        <v>99.8</v>
      </c>
      <c r="Q55" s="77">
        <v>0</v>
      </c>
      <c r="R55" s="77">
        <v>91.517358479999999</v>
      </c>
      <c r="S55" s="78">
        <v>5.0000000000000001E-4</v>
      </c>
      <c r="T55" s="78">
        <v>3.5000000000000001E-3</v>
      </c>
      <c r="U55" s="78">
        <v>2.9999999999999997E-4</v>
      </c>
    </row>
    <row r="56" spans="2:21">
      <c r="B56" t="s">
        <v>465</v>
      </c>
      <c r="C56" t="s">
        <v>466</v>
      </c>
      <c r="D56" t="s">
        <v>100</v>
      </c>
      <c r="E56" t="s">
        <v>123</v>
      </c>
      <c r="F56" t="s">
        <v>467</v>
      </c>
      <c r="G56" t="s">
        <v>468</v>
      </c>
      <c r="H56" t="s">
        <v>380</v>
      </c>
      <c r="I56" t="s">
        <v>150</v>
      </c>
      <c r="J56" t="s">
        <v>469</v>
      </c>
      <c r="K56" s="77">
        <v>3.01</v>
      </c>
      <c r="L56" t="s">
        <v>102</v>
      </c>
      <c r="M56" s="78">
        <v>3.4500000000000003E-2</v>
      </c>
      <c r="N56" s="78">
        <v>3.6700000000000003E-2</v>
      </c>
      <c r="O56" s="77">
        <v>548148.39</v>
      </c>
      <c r="P56" s="77">
        <v>100.58</v>
      </c>
      <c r="Q56" s="77">
        <v>0</v>
      </c>
      <c r="R56" s="77">
        <v>551.327650662</v>
      </c>
      <c r="S56" s="78">
        <v>1.1000000000000001E-3</v>
      </c>
      <c r="T56" s="78">
        <v>2.1000000000000001E-2</v>
      </c>
      <c r="U56" s="78">
        <v>2E-3</v>
      </c>
    </row>
    <row r="57" spans="2:21">
      <c r="B57" t="s">
        <v>470</v>
      </c>
      <c r="C57" t="s">
        <v>471</v>
      </c>
      <c r="D57" t="s">
        <v>100</v>
      </c>
      <c r="E57" t="s">
        <v>123</v>
      </c>
      <c r="F57" t="s">
        <v>472</v>
      </c>
      <c r="G57" t="s">
        <v>463</v>
      </c>
      <c r="H57" t="s">
        <v>473</v>
      </c>
      <c r="I57" t="s">
        <v>206</v>
      </c>
      <c r="J57" t="s">
        <v>474</v>
      </c>
      <c r="K57" s="77">
        <v>2.99</v>
      </c>
      <c r="L57" t="s">
        <v>102</v>
      </c>
      <c r="M57" s="78">
        <v>4.2999999999999997E-2</v>
      </c>
      <c r="N57" s="78">
        <v>3.9600000000000003E-2</v>
      </c>
      <c r="O57" s="77">
        <v>280000</v>
      </c>
      <c r="P57" s="77">
        <v>103.1</v>
      </c>
      <c r="Q57" s="77">
        <v>0</v>
      </c>
      <c r="R57" s="77">
        <v>288.68</v>
      </c>
      <c r="S57" s="78">
        <v>2.9999999999999997E-4</v>
      </c>
      <c r="T57" s="78">
        <v>1.0999999999999999E-2</v>
      </c>
      <c r="U57" s="78">
        <v>1.1000000000000001E-3</v>
      </c>
    </row>
    <row r="58" spans="2:21">
      <c r="B58" t="s">
        <v>475</v>
      </c>
      <c r="C58" t="s">
        <v>476</v>
      </c>
      <c r="D58" t="s">
        <v>100</v>
      </c>
      <c r="E58" t="s">
        <v>123</v>
      </c>
      <c r="F58" t="s">
        <v>477</v>
      </c>
      <c r="G58" t="s">
        <v>390</v>
      </c>
      <c r="H58" t="s">
        <v>473</v>
      </c>
      <c r="I58" t="s">
        <v>206</v>
      </c>
      <c r="J58" t="s">
        <v>478</v>
      </c>
      <c r="K58" s="77">
        <v>2.21</v>
      </c>
      <c r="L58" t="s">
        <v>102</v>
      </c>
      <c r="M58" s="78">
        <v>3.3500000000000002E-2</v>
      </c>
      <c r="N58" s="78">
        <v>2.64E-2</v>
      </c>
      <c r="O58" s="77">
        <v>428440.5</v>
      </c>
      <c r="P58" s="77">
        <v>102.42</v>
      </c>
      <c r="Q58" s="77">
        <v>0</v>
      </c>
      <c r="R58" s="77">
        <v>438.80876009999997</v>
      </c>
      <c r="S58" s="78">
        <v>8.9999999999999998E-4</v>
      </c>
      <c r="T58" s="78">
        <v>1.67E-2</v>
      </c>
      <c r="U58" s="78">
        <v>1.6000000000000001E-3</v>
      </c>
    </row>
    <row r="59" spans="2:21">
      <c r="B59" t="s">
        <v>479</v>
      </c>
      <c r="C59" t="s">
        <v>480</v>
      </c>
      <c r="D59" t="s">
        <v>100</v>
      </c>
      <c r="E59" t="s">
        <v>123</v>
      </c>
      <c r="F59" t="s">
        <v>481</v>
      </c>
      <c r="G59" t="s">
        <v>316</v>
      </c>
      <c r="H59" t="s">
        <v>380</v>
      </c>
      <c r="I59" t="s">
        <v>150</v>
      </c>
      <c r="J59" t="s">
        <v>482</v>
      </c>
      <c r="K59" s="77">
        <v>4.6399999999999997</v>
      </c>
      <c r="L59" t="s">
        <v>102</v>
      </c>
      <c r="M59" s="78">
        <v>3.95E-2</v>
      </c>
      <c r="N59" s="78">
        <v>5.62E-2</v>
      </c>
      <c r="O59" s="77">
        <v>86355.5</v>
      </c>
      <c r="P59" s="77">
        <v>93</v>
      </c>
      <c r="Q59" s="77">
        <v>0</v>
      </c>
      <c r="R59" s="77">
        <v>80.310614999999999</v>
      </c>
      <c r="S59" s="78">
        <v>1E-4</v>
      </c>
      <c r="T59" s="78">
        <v>3.0999999999999999E-3</v>
      </c>
      <c r="U59" s="78">
        <v>2.9999999999999997E-4</v>
      </c>
    </row>
    <row r="60" spans="2:21">
      <c r="B60" t="s">
        <v>483</v>
      </c>
      <c r="C60" t="s">
        <v>484</v>
      </c>
      <c r="D60" t="s">
        <v>100</v>
      </c>
      <c r="E60" t="s">
        <v>123</v>
      </c>
      <c r="F60" t="s">
        <v>485</v>
      </c>
      <c r="G60" t="s">
        <v>390</v>
      </c>
      <c r="H60" t="s">
        <v>486</v>
      </c>
      <c r="I60" t="s">
        <v>206</v>
      </c>
      <c r="J60" t="s">
        <v>487</v>
      </c>
      <c r="K60" s="77">
        <v>2.3199999999999998</v>
      </c>
      <c r="L60" t="s">
        <v>102</v>
      </c>
      <c r="M60" s="78">
        <v>4.8000000000000001E-2</v>
      </c>
      <c r="N60" s="78">
        <v>6.2399999999999997E-2</v>
      </c>
      <c r="O60" s="77">
        <v>319204.7</v>
      </c>
      <c r="P60" s="77">
        <v>96.99</v>
      </c>
      <c r="Q60" s="77">
        <v>0</v>
      </c>
      <c r="R60" s="77">
        <v>309.59663853000001</v>
      </c>
      <c r="S60" s="78">
        <v>2.0000000000000001E-4</v>
      </c>
      <c r="T60" s="78">
        <v>1.18E-2</v>
      </c>
      <c r="U60" s="78">
        <v>1.1000000000000001E-3</v>
      </c>
    </row>
    <row r="61" spans="2:21">
      <c r="B61" t="s">
        <v>488</v>
      </c>
      <c r="C61" t="s">
        <v>489</v>
      </c>
      <c r="D61" t="s">
        <v>100</v>
      </c>
      <c r="E61" t="s">
        <v>123</v>
      </c>
      <c r="F61" t="s">
        <v>490</v>
      </c>
      <c r="G61" t="s">
        <v>132</v>
      </c>
      <c r="H61" t="s">
        <v>491</v>
      </c>
      <c r="I61" t="s">
        <v>150</v>
      </c>
      <c r="J61" t="s">
        <v>492</v>
      </c>
      <c r="K61" s="77">
        <v>2.33</v>
      </c>
      <c r="L61" t="s">
        <v>102</v>
      </c>
      <c r="M61" s="78">
        <v>3.85E-2</v>
      </c>
      <c r="N61" s="78">
        <v>3.8899999999999997E-2</v>
      </c>
      <c r="O61" s="77">
        <v>136178.42000000001</v>
      </c>
      <c r="P61" s="77">
        <v>100.3</v>
      </c>
      <c r="Q61" s="77">
        <v>26.96679</v>
      </c>
      <c r="R61" s="77">
        <v>163.55374526</v>
      </c>
      <c r="S61" s="78">
        <v>2.9999999999999997E-4</v>
      </c>
      <c r="T61" s="78">
        <v>6.1999999999999998E-3</v>
      </c>
      <c r="U61" s="78">
        <v>5.9999999999999995E-4</v>
      </c>
    </row>
    <row r="62" spans="2:21">
      <c r="B62" s="79" t="s">
        <v>294</v>
      </c>
      <c r="C62" s="16"/>
      <c r="D62" s="16"/>
      <c r="E62" s="16"/>
      <c r="F62" s="16"/>
      <c r="K62" s="81">
        <v>1.71</v>
      </c>
      <c r="N62" s="80">
        <v>5.5100000000000003E-2</v>
      </c>
      <c r="O62" s="81">
        <v>3261377.61</v>
      </c>
      <c r="Q62" s="81">
        <v>0</v>
      </c>
      <c r="R62" s="81">
        <v>3037.810903736</v>
      </c>
      <c r="T62" s="80">
        <v>0.11559999999999999</v>
      </c>
      <c r="U62" s="80">
        <v>1.12E-2</v>
      </c>
    </row>
    <row r="63" spans="2:21">
      <c r="B63" t="s">
        <v>493</v>
      </c>
      <c r="C63" t="s">
        <v>494</v>
      </c>
      <c r="D63" t="s">
        <v>100</v>
      </c>
      <c r="E63" t="s">
        <v>123</v>
      </c>
      <c r="F63" t="s">
        <v>495</v>
      </c>
      <c r="G63" t="s">
        <v>496</v>
      </c>
      <c r="H63" t="s">
        <v>317</v>
      </c>
      <c r="I63" t="s">
        <v>206</v>
      </c>
      <c r="J63" t="s">
        <v>345</v>
      </c>
      <c r="K63" s="77">
        <v>1.7</v>
      </c>
      <c r="L63" t="s">
        <v>102</v>
      </c>
      <c r="M63" s="78">
        <v>3.49E-2</v>
      </c>
      <c r="N63" s="78">
        <v>4.6800000000000001E-2</v>
      </c>
      <c r="O63" s="77">
        <v>1023815.57</v>
      </c>
      <c r="P63" s="77">
        <v>95.86</v>
      </c>
      <c r="Q63" s="77">
        <v>0</v>
      </c>
      <c r="R63" s="77">
        <v>981.42960540199999</v>
      </c>
      <c r="S63" s="78">
        <v>8.9999999999999998E-4</v>
      </c>
      <c r="T63" s="78">
        <v>3.7400000000000003E-2</v>
      </c>
      <c r="U63" s="78">
        <v>3.5999999999999999E-3</v>
      </c>
    </row>
    <row r="64" spans="2:21">
      <c r="B64" t="s">
        <v>497</v>
      </c>
      <c r="C64" t="s">
        <v>498</v>
      </c>
      <c r="D64" t="s">
        <v>100</v>
      </c>
      <c r="E64" t="s">
        <v>123</v>
      </c>
      <c r="F64" t="s">
        <v>499</v>
      </c>
      <c r="G64" t="s">
        <v>496</v>
      </c>
      <c r="H64" t="s">
        <v>372</v>
      </c>
      <c r="I64" t="s">
        <v>150</v>
      </c>
      <c r="J64" t="s">
        <v>500</v>
      </c>
      <c r="K64" s="77">
        <v>4.1500000000000004</v>
      </c>
      <c r="L64" t="s">
        <v>102</v>
      </c>
      <c r="M64" s="78">
        <v>4.6899999999999997E-2</v>
      </c>
      <c r="N64" s="78">
        <v>7.4899999999999994E-2</v>
      </c>
      <c r="O64" s="77">
        <v>251680.74</v>
      </c>
      <c r="P64" s="77">
        <v>92.01</v>
      </c>
      <c r="Q64" s="77">
        <v>0</v>
      </c>
      <c r="R64" s="77">
        <v>231.571448874</v>
      </c>
      <c r="S64" s="78">
        <v>2.0000000000000001E-4</v>
      </c>
      <c r="T64" s="78">
        <v>8.8000000000000005E-3</v>
      </c>
      <c r="U64" s="78">
        <v>8.9999999999999998E-4</v>
      </c>
    </row>
    <row r="65" spans="2:21">
      <c r="B65" t="s">
        <v>501</v>
      </c>
      <c r="C65" t="s">
        <v>502</v>
      </c>
      <c r="D65" t="s">
        <v>100</v>
      </c>
      <c r="E65" t="s">
        <v>123</v>
      </c>
      <c r="F65" t="s">
        <v>477</v>
      </c>
      <c r="G65" t="s">
        <v>390</v>
      </c>
      <c r="H65" t="s">
        <v>473</v>
      </c>
      <c r="I65" t="s">
        <v>206</v>
      </c>
      <c r="J65" t="s">
        <v>345</v>
      </c>
      <c r="K65" s="77">
        <v>1.43</v>
      </c>
      <c r="L65" t="s">
        <v>102</v>
      </c>
      <c r="M65" s="78">
        <v>5.2499999999999998E-2</v>
      </c>
      <c r="N65" s="78">
        <v>5.11E-2</v>
      </c>
      <c r="O65" s="77">
        <v>1500454.6</v>
      </c>
      <c r="P65" s="77">
        <v>91.44</v>
      </c>
      <c r="Q65" s="77">
        <v>0</v>
      </c>
      <c r="R65" s="77">
        <v>1372.0156862399999</v>
      </c>
      <c r="S65" s="78">
        <v>2.5999999999999999E-3</v>
      </c>
      <c r="T65" s="78">
        <v>5.2200000000000003E-2</v>
      </c>
      <c r="U65" s="78">
        <v>5.1000000000000004E-3</v>
      </c>
    </row>
    <row r="66" spans="2:21">
      <c r="B66" t="s">
        <v>503</v>
      </c>
      <c r="C66" t="s">
        <v>504</v>
      </c>
      <c r="D66" t="s">
        <v>100</v>
      </c>
      <c r="E66" t="s">
        <v>123</v>
      </c>
      <c r="F66" t="s">
        <v>505</v>
      </c>
      <c r="G66" t="s">
        <v>506</v>
      </c>
      <c r="H66" t="s">
        <v>385</v>
      </c>
      <c r="I66" t="s">
        <v>206</v>
      </c>
      <c r="J66" t="s">
        <v>507</v>
      </c>
      <c r="K66" s="77">
        <v>1.22</v>
      </c>
      <c r="L66" t="s">
        <v>102</v>
      </c>
      <c r="M66" s="78">
        <v>3.8300000000000001E-2</v>
      </c>
      <c r="N66" s="78">
        <v>5.4399999999999997E-2</v>
      </c>
      <c r="O66" s="77">
        <v>380696.4</v>
      </c>
      <c r="P66" s="77">
        <v>97.64</v>
      </c>
      <c r="Q66" s="77">
        <v>0</v>
      </c>
      <c r="R66" s="77">
        <v>371.71196495999999</v>
      </c>
      <c r="S66" s="78">
        <v>1.1000000000000001E-3</v>
      </c>
      <c r="T66" s="78">
        <v>1.4200000000000001E-2</v>
      </c>
      <c r="U66" s="78">
        <v>1.4E-3</v>
      </c>
    </row>
    <row r="67" spans="2:21">
      <c r="B67" t="s">
        <v>508</v>
      </c>
      <c r="C67" t="s">
        <v>509</v>
      </c>
      <c r="D67" t="s">
        <v>100</v>
      </c>
      <c r="E67" t="s">
        <v>123</v>
      </c>
      <c r="F67" t="s">
        <v>510</v>
      </c>
      <c r="G67" t="s">
        <v>132</v>
      </c>
      <c r="H67" t="s">
        <v>214</v>
      </c>
      <c r="I67" t="s">
        <v>511</v>
      </c>
      <c r="J67" t="s">
        <v>512</v>
      </c>
      <c r="K67" s="77">
        <v>1.69</v>
      </c>
      <c r="L67" t="s">
        <v>102</v>
      </c>
      <c r="M67" s="78">
        <v>5.9499999999999997E-2</v>
      </c>
      <c r="N67" s="78">
        <v>0.17130000000000001</v>
      </c>
      <c r="O67" s="77">
        <v>104730.3</v>
      </c>
      <c r="P67" s="77">
        <v>77.42</v>
      </c>
      <c r="Q67" s="77">
        <v>0</v>
      </c>
      <c r="R67" s="77">
        <v>81.082198259999998</v>
      </c>
      <c r="S67" s="78">
        <v>1E-4</v>
      </c>
      <c r="T67" s="78">
        <v>3.0999999999999999E-3</v>
      </c>
      <c r="U67" s="78">
        <v>2.9999999999999997E-4</v>
      </c>
    </row>
    <row r="68" spans="2:21">
      <c r="B68" s="79" t="s">
        <v>513</v>
      </c>
      <c r="C68" s="16"/>
      <c r="D68" s="16"/>
      <c r="E68" s="16"/>
      <c r="F68" s="16"/>
      <c r="K68" s="81">
        <v>0</v>
      </c>
      <c r="N68" s="80">
        <v>0</v>
      </c>
      <c r="O68" s="81">
        <v>0</v>
      </c>
      <c r="Q68" s="81">
        <v>0</v>
      </c>
      <c r="R68" s="81">
        <v>0</v>
      </c>
      <c r="T68" s="80">
        <v>0</v>
      </c>
      <c r="U68" s="80">
        <v>0</v>
      </c>
    </row>
    <row r="69" spans="2:21">
      <c r="B69" t="s">
        <v>214</v>
      </c>
      <c r="C69" t="s">
        <v>214</v>
      </c>
      <c r="D69" s="16"/>
      <c r="E69" s="16"/>
      <c r="F69" s="16"/>
      <c r="G69" t="s">
        <v>214</v>
      </c>
      <c r="H69" t="s">
        <v>214</v>
      </c>
      <c r="K69" s="77">
        <v>0</v>
      </c>
      <c r="L69" t="s">
        <v>214</v>
      </c>
      <c r="M69" s="78">
        <v>0</v>
      </c>
      <c r="N69" s="78">
        <v>0</v>
      </c>
      <c r="O69" s="77">
        <v>0</v>
      </c>
      <c r="P69" s="77">
        <v>0</v>
      </c>
      <c r="R69" s="77">
        <v>0</v>
      </c>
      <c r="S69" s="78">
        <v>0</v>
      </c>
      <c r="T69" s="78">
        <v>0</v>
      </c>
      <c r="U69" s="78">
        <v>0</v>
      </c>
    </row>
    <row r="70" spans="2:21">
      <c r="B70" s="79" t="s">
        <v>218</v>
      </c>
      <c r="C70" s="16"/>
      <c r="D70" s="16"/>
      <c r="E70" s="16"/>
      <c r="F70" s="16"/>
      <c r="K70" s="81">
        <v>0</v>
      </c>
      <c r="N70" s="80">
        <v>0</v>
      </c>
      <c r="O70" s="81">
        <v>0</v>
      </c>
      <c r="Q70" s="81">
        <v>0</v>
      </c>
      <c r="R70" s="81">
        <v>0</v>
      </c>
      <c r="T70" s="80">
        <v>0</v>
      </c>
      <c r="U70" s="80">
        <v>0</v>
      </c>
    </row>
    <row r="71" spans="2:21">
      <c r="B71" s="79" t="s">
        <v>295</v>
      </c>
      <c r="C71" s="16"/>
      <c r="D71" s="16"/>
      <c r="E71" s="16"/>
      <c r="F71" s="16"/>
      <c r="K71" s="81">
        <v>0</v>
      </c>
      <c r="N71" s="80">
        <v>0</v>
      </c>
      <c r="O71" s="81">
        <v>0</v>
      </c>
      <c r="Q71" s="81">
        <v>0</v>
      </c>
      <c r="R71" s="81">
        <v>0</v>
      </c>
      <c r="T71" s="80">
        <v>0</v>
      </c>
      <c r="U71" s="80">
        <v>0</v>
      </c>
    </row>
    <row r="72" spans="2:21">
      <c r="B72" t="s">
        <v>214</v>
      </c>
      <c r="C72" t="s">
        <v>214</v>
      </c>
      <c r="D72" s="16"/>
      <c r="E72" s="16"/>
      <c r="F72" s="16"/>
      <c r="G72" t="s">
        <v>214</v>
      </c>
      <c r="H72" t="s">
        <v>214</v>
      </c>
      <c r="K72" s="77">
        <v>0</v>
      </c>
      <c r="L72" t="s">
        <v>214</v>
      </c>
      <c r="M72" s="78">
        <v>0</v>
      </c>
      <c r="N72" s="78">
        <v>0</v>
      </c>
      <c r="O72" s="77">
        <v>0</v>
      </c>
      <c r="P72" s="77">
        <v>0</v>
      </c>
      <c r="R72" s="77">
        <v>0</v>
      </c>
      <c r="S72" s="78">
        <v>0</v>
      </c>
      <c r="T72" s="78">
        <v>0</v>
      </c>
      <c r="U72" s="78">
        <v>0</v>
      </c>
    </row>
    <row r="73" spans="2:21">
      <c r="B73" s="79" t="s">
        <v>296</v>
      </c>
      <c r="C73" s="16"/>
      <c r="D73" s="16"/>
      <c r="E73" s="16"/>
      <c r="F73" s="16"/>
      <c r="K73" s="81">
        <v>0</v>
      </c>
      <c r="N73" s="80">
        <v>0</v>
      </c>
      <c r="O73" s="81">
        <v>0</v>
      </c>
      <c r="Q73" s="81">
        <v>0</v>
      </c>
      <c r="R73" s="81">
        <v>0</v>
      </c>
      <c r="T73" s="80">
        <v>0</v>
      </c>
      <c r="U73" s="80">
        <v>0</v>
      </c>
    </row>
    <row r="74" spans="2:21">
      <c r="B74" t="s">
        <v>214</v>
      </c>
      <c r="C74" t="s">
        <v>214</v>
      </c>
      <c r="D74" s="16"/>
      <c r="E74" s="16"/>
      <c r="F74" s="16"/>
      <c r="G74" t="s">
        <v>214</v>
      </c>
      <c r="H74" t="s">
        <v>214</v>
      </c>
      <c r="K74" s="77">
        <v>0</v>
      </c>
      <c r="L74" t="s">
        <v>214</v>
      </c>
      <c r="M74" s="78">
        <v>0</v>
      </c>
      <c r="N74" s="78">
        <v>0</v>
      </c>
      <c r="O74" s="77">
        <v>0</v>
      </c>
      <c r="P74" s="77">
        <v>0</v>
      </c>
      <c r="R74" s="77">
        <v>0</v>
      </c>
      <c r="S74" s="78">
        <v>0</v>
      </c>
      <c r="T74" s="78">
        <v>0</v>
      </c>
      <c r="U74" s="78">
        <v>0</v>
      </c>
    </row>
    <row r="75" spans="2:21">
      <c r="B75" t="s">
        <v>220</v>
      </c>
      <c r="C75" s="16"/>
      <c r="D75" s="16"/>
      <c r="E75" s="16"/>
      <c r="F75" s="16"/>
    </row>
    <row r="76" spans="2:21">
      <c r="B76" t="s">
        <v>289</v>
      </c>
      <c r="C76" s="16"/>
      <c r="D76" s="16"/>
      <c r="E76" s="16"/>
      <c r="F76" s="16"/>
    </row>
    <row r="77" spans="2:21">
      <c r="B77" t="s">
        <v>290</v>
      </c>
      <c r="C77" s="16"/>
      <c r="D77" s="16"/>
      <c r="E77" s="16"/>
      <c r="F77" s="16"/>
    </row>
    <row r="78" spans="2:21">
      <c r="B78" t="s">
        <v>291</v>
      </c>
      <c r="C78" s="16"/>
      <c r="D78" s="16"/>
      <c r="E78" s="16"/>
      <c r="F78" s="16"/>
    </row>
    <row r="79" spans="2:21">
      <c r="B79" t="s">
        <v>292</v>
      </c>
      <c r="C79" s="16"/>
      <c r="D79" s="16"/>
      <c r="E79" s="16"/>
      <c r="F79" s="16"/>
    </row>
    <row r="80" spans="2:21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98288.21</v>
      </c>
      <c r="J11" s="7"/>
      <c r="K11" s="75">
        <v>0</v>
      </c>
      <c r="L11" s="75">
        <v>1335.8224946</v>
      </c>
      <c r="M11" s="7"/>
      <c r="N11" s="76">
        <v>1</v>
      </c>
      <c r="O11" s="76">
        <v>4.8999999999999998E-3</v>
      </c>
      <c r="BF11" s="16"/>
      <c r="BG11" s="19"/>
      <c r="BH11" s="16"/>
      <c r="BJ11" s="16"/>
    </row>
    <row r="12" spans="2:62">
      <c r="B12" s="79" t="s">
        <v>200</v>
      </c>
      <c r="E12" s="16"/>
      <c r="F12" s="16"/>
      <c r="G12" s="16"/>
      <c r="I12" s="81">
        <v>85496</v>
      </c>
      <c r="K12" s="81">
        <v>0</v>
      </c>
      <c r="L12" s="81">
        <v>798.40822700000001</v>
      </c>
      <c r="N12" s="80">
        <v>0.59770000000000001</v>
      </c>
      <c r="O12" s="80">
        <v>3.0000000000000001E-3</v>
      </c>
    </row>
    <row r="13" spans="2:62">
      <c r="B13" s="79" t="s">
        <v>514</v>
      </c>
      <c r="E13" s="16"/>
      <c r="F13" s="16"/>
      <c r="G13" s="16"/>
      <c r="I13" s="81">
        <v>31837</v>
      </c>
      <c r="K13" s="81">
        <v>0</v>
      </c>
      <c r="L13" s="81">
        <v>336.51709</v>
      </c>
      <c r="N13" s="80">
        <v>0.25190000000000001</v>
      </c>
      <c r="O13" s="80">
        <v>1.1999999999999999E-3</v>
      </c>
    </row>
    <row r="14" spans="2:62">
      <c r="B14" t="s">
        <v>515</v>
      </c>
      <c r="C14" t="s">
        <v>516</v>
      </c>
      <c r="D14" t="s">
        <v>100</v>
      </c>
      <c r="E14" t="s">
        <v>123</v>
      </c>
      <c r="F14" t="s">
        <v>517</v>
      </c>
      <c r="G14" t="s">
        <v>468</v>
      </c>
      <c r="H14" t="s">
        <v>102</v>
      </c>
      <c r="I14" s="77">
        <v>31837</v>
      </c>
      <c r="J14" s="77">
        <v>1057</v>
      </c>
      <c r="K14" s="77">
        <v>0</v>
      </c>
      <c r="L14" s="77">
        <v>336.51709</v>
      </c>
      <c r="M14" s="78">
        <v>1E-4</v>
      </c>
      <c r="N14" s="78">
        <v>0.25190000000000001</v>
      </c>
      <c r="O14" s="78">
        <v>1.1999999999999999E-3</v>
      </c>
    </row>
    <row r="15" spans="2:62">
      <c r="B15" s="79" t="s">
        <v>518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214</v>
      </c>
      <c r="C16" t="s">
        <v>214</v>
      </c>
      <c r="E16" s="16"/>
      <c r="F16" s="16"/>
      <c r="G16" t="s">
        <v>214</v>
      </c>
      <c r="H16" t="s">
        <v>214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519</v>
      </c>
      <c r="E17" s="16"/>
      <c r="F17" s="16"/>
      <c r="G17" s="16"/>
      <c r="I17" s="81">
        <v>53659</v>
      </c>
      <c r="K17" s="81">
        <v>0</v>
      </c>
      <c r="L17" s="81">
        <v>461.89113700000001</v>
      </c>
      <c r="N17" s="80">
        <v>0.3458</v>
      </c>
      <c r="O17" s="80">
        <v>1.6999999999999999E-3</v>
      </c>
    </row>
    <row r="18" spans="2:15">
      <c r="B18" t="s">
        <v>520</v>
      </c>
      <c r="C18" t="s">
        <v>521</v>
      </c>
      <c r="D18" t="s">
        <v>100</v>
      </c>
      <c r="E18" t="s">
        <v>123</v>
      </c>
      <c r="F18" t="s">
        <v>522</v>
      </c>
      <c r="G18" t="s">
        <v>468</v>
      </c>
      <c r="H18" t="s">
        <v>102</v>
      </c>
      <c r="I18" s="77">
        <v>8000</v>
      </c>
      <c r="J18" s="77">
        <v>3352</v>
      </c>
      <c r="K18" s="77">
        <v>0</v>
      </c>
      <c r="L18" s="77">
        <v>268.16000000000003</v>
      </c>
      <c r="M18" s="78">
        <v>5.9999999999999995E-4</v>
      </c>
      <c r="N18" s="78">
        <v>0.20069999999999999</v>
      </c>
      <c r="O18" s="78">
        <v>1E-3</v>
      </c>
    </row>
    <row r="19" spans="2:15">
      <c r="B19" t="s">
        <v>523</v>
      </c>
      <c r="C19" t="s">
        <v>524</v>
      </c>
      <c r="D19" t="s">
        <v>100</v>
      </c>
      <c r="E19" t="s">
        <v>123</v>
      </c>
      <c r="F19" t="s">
        <v>525</v>
      </c>
      <c r="G19" t="s">
        <v>125</v>
      </c>
      <c r="H19" t="s">
        <v>102</v>
      </c>
      <c r="I19" s="77">
        <v>45659</v>
      </c>
      <c r="J19" s="77">
        <v>424.3</v>
      </c>
      <c r="K19" s="77">
        <v>0</v>
      </c>
      <c r="L19" s="77">
        <v>193.73113699999999</v>
      </c>
      <c r="M19" s="78">
        <v>4.0000000000000002E-4</v>
      </c>
      <c r="N19" s="78">
        <v>0.14499999999999999</v>
      </c>
      <c r="O19" s="78">
        <v>6.9999999999999999E-4</v>
      </c>
    </row>
    <row r="20" spans="2:15">
      <c r="B20" s="79" t="s">
        <v>526</v>
      </c>
      <c r="E20" s="16"/>
      <c r="F20" s="16"/>
      <c r="G20" s="16"/>
      <c r="I20" s="81">
        <v>0</v>
      </c>
      <c r="K20" s="81">
        <v>0</v>
      </c>
      <c r="L20" s="81">
        <v>0</v>
      </c>
      <c r="N20" s="80">
        <v>0</v>
      </c>
      <c r="O20" s="80">
        <v>0</v>
      </c>
    </row>
    <row r="21" spans="2:15">
      <c r="B21" t="s">
        <v>214</v>
      </c>
      <c r="C21" t="s">
        <v>214</v>
      </c>
      <c r="E21" s="16"/>
      <c r="F21" s="16"/>
      <c r="G21" t="s">
        <v>214</v>
      </c>
      <c r="H21" t="s">
        <v>214</v>
      </c>
      <c r="I21" s="77">
        <v>0</v>
      </c>
      <c r="J21" s="77">
        <v>0</v>
      </c>
      <c r="L21" s="77">
        <v>0</v>
      </c>
      <c r="M21" s="78">
        <v>0</v>
      </c>
      <c r="N21" s="78">
        <v>0</v>
      </c>
      <c r="O21" s="78">
        <v>0</v>
      </c>
    </row>
    <row r="22" spans="2:15">
      <c r="B22" s="79" t="s">
        <v>218</v>
      </c>
      <c r="E22" s="16"/>
      <c r="F22" s="16"/>
      <c r="G22" s="16"/>
      <c r="I22" s="81">
        <v>12792.21</v>
      </c>
      <c r="K22" s="81">
        <v>0</v>
      </c>
      <c r="L22" s="81">
        <v>537.41426760000002</v>
      </c>
      <c r="N22" s="80">
        <v>0.40229999999999999</v>
      </c>
      <c r="O22" s="80">
        <v>2E-3</v>
      </c>
    </row>
    <row r="23" spans="2:15">
      <c r="B23" s="79" t="s">
        <v>295</v>
      </c>
      <c r="E23" s="16"/>
      <c r="F23" s="16"/>
      <c r="G23" s="16"/>
      <c r="I23" s="81">
        <v>3450</v>
      </c>
      <c r="K23" s="81">
        <v>0</v>
      </c>
      <c r="L23" s="81">
        <v>270.60075000000001</v>
      </c>
      <c r="N23" s="80">
        <v>0.2026</v>
      </c>
      <c r="O23" s="80">
        <v>1E-3</v>
      </c>
    </row>
    <row r="24" spans="2:15">
      <c r="B24" t="s">
        <v>527</v>
      </c>
      <c r="C24" t="s">
        <v>528</v>
      </c>
      <c r="D24" t="s">
        <v>529</v>
      </c>
      <c r="E24" t="s">
        <v>530</v>
      </c>
      <c r="F24" t="s">
        <v>531</v>
      </c>
      <c r="G24" t="s">
        <v>532</v>
      </c>
      <c r="H24" t="s">
        <v>106</v>
      </c>
      <c r="I24" s="77">
        <v>3450</v>
      </c>
      <c r="J24" s="77">
        <v>2241</v>
      </c>
      <c r="K24" s="77">
        <v>0</v>
      </c>
      <c r="L24" s="77">
        <v>270.60075000000001</v>
      </c>
      <c r="M24" s="78">
        <v>0</v>
      </c>
      <c r="N24" s="78">
        <v>0.2026</v>
      </c>
      <c r="O24" s="78">
        <v>1E-3</v>
      </c>
    </row>
    <row r="25" spans="2:15">
      <c r="B25" s="79" t="s">
        <v>296</v>
      </c>
      <c r="E25" s="16"/>
      <c r="F25" s="16"/>
      <c r="G25" s="16"/>
      <c r="I25" s="81">
        <v>9342.2099999999991</v>
      </c>
      <c r="K25" s="81">
        <v>0</v>
      </c>
      <c r="L25" s="81">
        <v>266.81351760000001</v>
      </c>
      <c r="N25" s="80">
        <v>0.19969999999999999</v>
      </c>
      <c r="O25" s="80">
        <v>1E-3</v>
      </c>
    </row>
    <row r="26" spans="2:15">
      <c r="B26" t="s">
        <v>533</v>
      </c>
      <c r="C26" t="s">
        <v>534</v>
      </c>
      <c r="D26" t="s">
        <v>529</v>
      </c>
      <c r="E26" t="s">
        <v>530</v>
      </c>
      <c r="F26" t="s">
        <v>535</v>
      </c>
      <c r="G26" t="s">
        <v>536</v>
      </c>
      <c r="H26" t="s">
        <v>106</v>
      </c>
      <c r="I26" s="77">
        <v>9342.2099999999991</v>
      </c>
      <c r="J26" s="77">
        <v>816</v>
      </c>
      <c r="K26" s="77">
        <v>0</v>
      </c>
      <c r="L26" s="77">
        <v>266.81351760000001</v>
      </c>
      <c r="M26" s="78">
        <v>1E-4</v>
      </c>
      <c r="N26" s="78">
        <v>0.19969999999999999</v>
      </c>
      <c r="O26" s="78">
        <v>1E-3</v>
      </c>
    </row>
    <row r="27" spans="2:15">
      <c r="B27" t="s">
        <v>220</v>
      </c>
      <c r="E27" s="16"/>
      <c r="F27" s="16"/>
      <c r="G27" s="16"/>
    </row>
    <row r="28" spans="2:15">
      <c r="B28" t="s">
        <v>289</v>
      </c>
      <c r="E28" s="16"/>
      <c r="F28" s="16"/>
      <c r="G28" s="16"/>
    </row>
    <row r="29" spans="2:15">
      <c r="B29" t="s">
        <v>290</v>
      </c>
      <c r="E29" s="16"/>
      <c r="F29" s="16"/>
      <c r="G29" s="16"/>
    </row>
    <row r="30" spans="2:15">
      <c r="B30" t="s">
        <v>291</v>
      </c>
      <c r="E30" s="16"/>
      <c r="F30" s="16"/>
      <c r="G30" s="16"/>
    </row>
    <row r="31" spans="2:15">
      <c r="B31" t="s">
        <v>292</v>
      </c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140966</v>
      </c>
      <c r="I11" s="7"/>
      <c r="J11" s="75">
        <v>0</v>
      </c>
      <c r="K11" s="75">
        <v>4881.2014888000003</v>
      </c>
      <c r="L11" s="7"/>
      <c r="M11" s="76">
        <v>1</v>
      </c>
      <c r="N11" s="76">
        <v>1.8100000000000002E-2</v>
      </c>
      <c r="O11" s="35"/>
      <c r="BH11" s="16"/>
      <c r="BI11" s="19"/>
      <c r="BK11" s="16"/>
    </row>
    <row r="12" spans="2:63">
      <c r="B12" s="79" t="s">
        <v>200</v>
      </c>
      <c r="D12" s="16"/>
      <c r="E12" s="16"/>
      <c r="F12" s="16"/>
      <c r="G12" s="16"/>
      <c r="H12" s="81">
        <v>140966</v>
      </c>
      <c r="J12" s="81">
        <v>0</v>
      </c>
      <c r="K12" s="81">
        <v>4881.2014888000003</v>
      </c>
      <c r="M12" s="80">
        <v>1</v>
      </c>
      <c r="N12" s="80">
        <v>1.8100000000000002E-2</v>
      </c>
    </row>
    <row r="13" spans="2:63">
      <c r="B13" s="79" t="s">
        <v>537</v>
      </c>
      <c r="D13" s="16"/>
      <c r="E13" s="16"/>
      <c r="F13" s="16"/>
      <c r="G13" s="16"/>
      <c r="H13" s="81">
        <v>0</v>
      </c>
      <c r="J13" s="81">
        <v>0</v>
      </c>
      <c r="K13" s="81">
        <v>0</v>
      </c>
      <c r="M13" s="80">
        <v>0</v>
      </c>
      <c r="N13" s="80">
        <v>0</v>
      </c>
    </row>
    <row r="14" spans="2:63">
      <c r="B14" t="s">
        <v>214</v>
      </c>
      <c r="C14" t="s">
        <v>214</v>
      </c>
      <c r="D14" s="16"/>
      <c r="E14" s="16"/>
      <c r="F14" t="s">
        <v>214</v>
      </c>
      <c r="G14" t="s">
        <v>214</v>
      </c>
      <c r="H14" s="77">
        <v>0</v>
      </c>
      <c r="I14" s="77">
        <v>0</v>
      </c>
      <c r="K14" s="77">
        <v>0</v>
      </c>
      <c r="L14" s="78">
        <v>0</v>
      </c>
      <c r="M14" s="78">
        <v>0</v>
      </c>
      <c r="N14" s="78">
        <v>0</v>
      </c>
    </row>
    <row r="15" spans="2:63">
      <c r="B15" s="79" t="s">
        <v>538</v>
      </c>
      <c r="D15" s="16"/>
      <c r="E15" s="16"/>
      <c r="F15" s="16"/>
      <c r="G15" s="16"/>
      <c r="H15" s="81">
        <v>0</v>
      </c>
      <c r="J15" s="81">
        <v>0</v>
      </c>
      <c r="K15" s="81">
        <v>0</v>
      </c>
      <c r="M15" s="80">
        <v>0</v>
      </c>
      <c r="N15" s="80">
        <v>0</v>
      </c>
    </row>
    <row r="16" spans="2:63">
      <c r="B16" t="s">
        <v>214</v>
      </c>
      <c r="C16" t="s">
        <v>214</v>
      </c>
      <c r="D16" s="16"/>
      <c r="E16" s="16"/>
      <c r="F16" t="s">
        <v>214</v>
      </c>
      <c r="G16" t="s">
        <v>214</v>
      </c>
      <c r="H16" s="77">
        <v>0</v>
      </c>
      <c r="I16" s="77">
        <v>0</v>
      </c>
      <c r="K16" s="77">
        <v>0</v>
      </c>
      <c r="L16" s="78">
        <v>0</v>
      </c>
      <c r="M16" s="78">
        <v>0</v>
      </c>
      <c r="N16" s="78">
        <v>0</v>
      </c>
    </row>
    <row r="17" spans="2:14">
      <c r="B17" s="79" t="s">
        <v>539</v>
      </c>
      <c r="D17" s="16"/>
      <c r="E17" s="16"/>
      <c r="F17" s="16"/>
      <c r="G17" s="16"/>
      <c r="H17" s="81">
        <v>140966</v>
      </c>
      <c r="J17" s="81">
        <v>0</v>
      </c>
      <c r="K17" s="81">
        <v>4881.2014888000003</v>
      </c>
      <c r="M17" s="80">
        <v>1</v>
      </c>
      <c r="N17" s="80">
        <v>1.8100000000000002E-2</v>
      </c>
    </row>
    <row r="18" spans="2:14">
      <c r="B18" t="s">
        <v>540</v>
      </c>
      <c r="C18" t="s">
        <v>541</v>
      </c>
      <c r="D18" t="s">
        <v>100</v>
      </c>
      <c r="E18" t="s">
        <v>542</v>
      </c>
      <c r="F18" t="s">
        <v>543</v>
      </c>
      <c r="G18" t="s">
        <v>102</v>
      </c>
      <c r="H18" s="77">
        <v>140966</v>
      </c>
      <c r="I18" s="77">
        <v>3462.68</v>
      </c>
      <c r="J18" s="77">
        <v>0</v>
      </c>
      <c r="K18" s="77">
        <v>4881.2014888000003</v>
      </c>
      <c r="L18" s="78">
        <v>1E-3</v>
      </c>
      <c r="M18" s="78">
        <v>1</v>
      </c>
      <c r="N18" s="78">
        <v>1.8100000000000002E-2</v>
      </c>
    </row>
    <row r="19" spans="2:14">
      <c r="B19" s="79" t="s">
        <v>544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214</v>
      </c>
      <c r="C20" t="s">
        <v>214</v>
      </c>
      <c r="D20" s="16"/>
      <c r="E20" s="16"/>
      <c r="F20" t="s">
        <v>214</v>
      </c>
      <c r="G20" t="s">
        <v>214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513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214</v>
      </c>
      <c r="C22" t="s">
        <v>214</v>
      </c>
      <c r="D22" s="16"/>
      <c r="E22" s="16"/>
      <c r="F22" t="s">
        <v>214</v>
      </c>
      <c r="G22" t="s">
        <v>214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545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214</v>
      </c>
      <c r="C24" t="s">
        <v>214</v>
      </c>
      <c r="D24" s="16"/>
      <c r="E24" s="16"/>
      <c r="F24" t="s">
        <v>214</v>
      </c>
      <c r="G24" t="s">
        <v>214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218</v>
      </c>
      <c r="D25" s="16"/>
      <c r="E25" s="16"/>
      <c r="F25" s="16"/>
      <c r="G25" s="16"/>
      <c r="H25" s="81">
        <v>0</v>
      </c>
      <c r="J25" s="81">
        <v>0</v>
      </c>
      <c r="K25" s="81">
        <v>0</v>
      </c>
      <c r="M25" s="80">
        <v>0</v>
      </c>
      <c r="N25" s="80">
        <v>0</v>
      </c>
    </row>
    <row r="26" spans="2:14">
      <c r="B26" s="79" t="s">
        <v>546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214</v>
      </c>
      <c r="C27" t="s">
        <v>214</v>
      </c>
      <c r="D27" s="16"/>
      <c r="E27" s="16"/>
      <c r="F27" t="s">
        <v>214</v>
      </c>
      <c r="G27" t="s">
        <v>214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547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214</v>
      </c>
      <c r="C29" t="s">
        <v>214</v>
      </c>
      <c r="D29" s="16"/>
      <c r="E29" s="16"/>
      <c r="F29" t="s">
        <v>214</v>
      </c>
      <c r="G29" t="s">
        <v>214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513</v>
      </c>
      <c r="D30" s="16"/>
      <c r="E30" s="16"/>
      <c r="F30" s="16"/>
      <c r="G30" s="16"/>
      <c r="H30" s="81">
        <v>0</v>
      </c>
      <c r="J30" s="81">
        <v>0</v>
      </c>
      <c r="K30" s="81">
        <v>0</v>
      </c>
      <c r="M30" s="80">
        <v>0</v>
      </c>
      <c r="N30" s="80">
        <v>0</v>
      </c>
    </row>
    <row r="31" spans="2:14">
      <c r="B31" t="s">
        <v>214</v>
      </c>
      <c r="C31" t="s">
        <v>214</v>
      </c>
      <c r="D31" s="16"/>
      <c r="E31" s="16"/>
      <c r="F31" t="s">
        <v>214</v>
      </c>
      <c r="G31" t="s">
        <v>214</v>
      </c>
      <c r="H31" s="77">
        <v>0</v>
      </c>
      <c r="I31" s="77">
        <v>0</v>
      </c>
      <c r="K31" s="77">
        <v>0</v>
      </c>
      <c r="L31" s="78">
        <v>0</v>
      </c>
      <c r="M31" s="78">
        <v>0</v>
      </c>
      <c r="N31" s="78">
        <v>0</v>
      </c>
    </row>
    <row r="32" spans="2:14">
      <c r="B32" s="79" t="s">
        <v>545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214</v>
      </c>
      <c r="C33" t="s">
        <v>214</v>
      </c>
      <c r="D33" s="16"/>
      <c r="E33" s="16"/>
      <c r="F33" t="s">
        <v>214</v>
      </c>
      <c r="G33" t="s">
        <v>214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t="s">
        <v>220</v>
      </c>
      <c r="D34" s="16"/>
      <c r="E34" s="16"/>
      <c r="F34" s="16"/>
      <c r="G34" s="16"/>
    </row>
    <row r="35" spans="2:14">
      <c r="B35" t="s">
        <v>289</v>
      </c>
      <c r="D35" s="16"/>
      <c r="E35" s="16"/>
      <c r="F35" s="16"/>
      <c r="G35" s="16"/>
    </row>
    <row r="36" spans="2:14">
      <c r="B36" t="s">
        <v>290</v>
      </c>
      <c r="D36" s="16"/>
      <c r="E36" s="16"/>
      <c r="F36" s="16"/>
      <c r="G36" s="16"/>
    </row>
    <row r="37" spans="2:14">
      <c r="B37" t="s">
        <v>291</v>
      </c>
      <c r="D37" s="16"/>
      <c r="E37" s="16"/>
      <c r="F37" s="16"/>
      <c r="G37" s="16"/>
    </row>
    <row r="38" spans="2:14">
      <c r="B38" t="s">
        <v>292</v>
      </c>
      <c r="D38" s="16"/>
      <c r="E38" s="16"/>
      <c r="F38" s="16"/>
      <c r="G38" s="16"/>
    </row>
    <row r="39" spans="2:14"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200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548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214</v>
      </c>
      <c r="C14" t="s">
        <v>214</v>
      </c>
      <c r="D14" s="16"/>
      <c r="E14" s="16"/>
      <c r="F14" t="s">
        <v>214</v>
      </c>
      <c r="G14" t="s">
        <v>214</v>
      </c>
      <c r="I14" t="s">
        <v>214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549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214</v>
      </c>
      <c r="C16" t="s">
        <v>214</v>
      </c>
      <c r="D16" s="16"/>
      <c r="E16" s="16"/>
      <c r="F16" t="s">
        <v>214</v>
      </c>
      <c r="G16" t="s">
        <v>214</v>
      </c>
      <c r="I16" t="s">
        <v>214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214</v>
      </c>
      <c r="C18" t="s">
        <v>214</v>
      </c>
      <c r="D18" s="16"/>
      <c r="E18" s="16"/>
      <c r="F18" t="s">
        <v>214</v>
      </c>
      <c r="G18" t="s">
        <v>214</v>
      </c>
      <c r="I18" t="s">
        <v>214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513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214</v>
      </c>
      <c r="C20" t="s">
        <v>214</v>
      </c>
      <c r="D20" s="16"/>
      <c r="E20" s="16"/>
      <c r="F20" t="s">
        <v>214</v>
      </c>
      <c r="G20" t="s">
        <v>214</v>
      </c>
      <c r="I20" t="s">
        <v>214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218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548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214</v>
      </c>
      <c r="C23" t="s">
        <v>214</v>
      </c>
      <c r="D23" s="16"/>
      <c r="E23" s="16"/>
      <c r="F23" t="s">
        <v>214</v>
      </c>
      <c r="G23" t="s">
        <v>214</v>
      </c>
      <c r="I23" t="s">
        <v>214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549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214</v>
      </c>
      <c r="C25" t="s">
        <v>214</v>
      </c>
      <c r="D25" s="16"/>
      <c r="E25" s="16"/>
      <c r="F25" t="s">
        <v>214</v>
      </c>
      <c r="G25" t="s">
        <v>214</v>
      </c>
      <c r="I25" t="s">
        <v>214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214</v>
      </c>
      <c r="C27" t="s">
        <v>214</v>
      </c>
      <c r="D27" s="16"/>
      <c r="E27" s="16"/>
      <c r="F27" t="s">
        <v>214</v>
      </c>
      <c r="G27" t="s">
        <v>214</v>
      </c>
      <c r="I27" t="s">
        <v>214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513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214</v>
      </c>
      <c r="C29" t="s">
        <v>214</v>
      </c>
      <c r="D29" s="16"/>
      <c r="E29" s="16"/>
      <c r="F29" t="s">
        <v>214</v>
      </c>
      <c r="G29" t="s">
        <v>214</v>
      </c>
      <c r="I29" t="s">
        <v>214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220</v>
      </c>
      <c r="C30" s="16"/>
      <c r="D30" s="16"/>
      <c r="E30" s="16"/>
    </row>
    <row r="31" spans="2:15">
      <c r="B31" t="s">
        <v>289</v>
      </c>
      <c r="C31" s="16"/>
      <c r="D31" s="16"/>
      <c r="E31" s="16"/>
    </row>
    <row r="32" spans="2:15">
      <c r="B32" t="s">
        <v>290</v>
      </c>
      <c r="C32" s="16"/>
      <c r="D32" s="16"/>
      <c r="E32" s="16"/>
    </row>
    <row r="33" spans="2:5">
      <c r="B33" t="s">
        <v>291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200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550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214</v>
      </c>
      <c r="C14" t="s">
        <v>214</v>
      </c>
      <c r="D14" s="16"/>
      <c r="E14" t="s">
        <v>214</v>
      </c>
      <c r="F14" t="s">
        <v>214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218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551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214</v>
      </c>
      <c r="C17" t="s">
        <v>214</v>
      </c>
      <c r="D17" s="16"/>
      <c r="E17" t="s">
        <v>214</v>
      </c>
      <c r="F17" t="s">
        <v>214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220</v>
      </c>
      <c r="D18" s="16"/>
      <c r="E18" s="16"/>
    </row>
    <row r="19" spans="2:12">
      <c r="B19" t="s">
        <v>289</v>
      </c>
      <c r="D19" s="16"/>
      <c r="E19" s="16"/>
    </row>
    <row r="20" spans="2:12">
      <c r="B20" t="s">
        <v>290</v>
      </c>
      <c r="D20" s="16"/>
      <c r="E20" s="16"/>
    </row>
    <row r="21" spans="2:12">
      <c r="B21" t="s">
        <v>291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8E6DC83-D713-4C6D-BC25-53393D3CECD7}"/>
</file>

<file path=customXml/itemProps2.xml><?xml version="1.0" encoding="utf-8"?>
<ds:datastoreItem xmlns:ds="http://schemas.openxmlformats.org/officeDocument/2006/customXml" ds:itemID="{0EC0A73A-59B6-4329-AB03-3E0420553FC7}"/>
</file>

<file path=customXml/itemProps3.xml><?xml version="1.0" encoding="utf-8"?>
<ds:datastoreItem xmlns:ds="http://schemas.openxmlformats.org/officeDocument/2006/customXml" ds:itemID="{5E1A3F79-FC92-4C1E-B184-14C3C4B44B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2022-07-26T04:42:49Z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