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42" i="1"/>
  <c r="C11" i="1"/>
  <c r="L19" i="2"/>
  <c r="L18" i="2"/>
  <c r="L17" i="2"/>
  <c r="L16" i="2"/>
  <c r="L15" i="2"/>
  <c r="L14" i="2"/>
  <c r="L13" i="2"/>
  <c r="L12" i="2"/>
  <c r="L11" i="2"/>
  <c r="K18" i="2"/>
  <c r="K17" i="2"/>
  <c r="K16" i="2"/>
  <c r="K15" i="2"/>
  <c r="K14" i="2"/>
  <c r="K13" i="2"/>
  <c r="K12" i="2"/>
  <c r="K11" i="2"/>
  <c r="J11" i="2"/>
  <c r="J12" i="2"/>
  <c r="J13" i="2"/>
  <c r="J14" i="2"/>
</calcChain>
</file>

<file path=xl/sharedStrings.xml><?xml version="1.0" encoding="utf-8"?>
<sst xmlns="http://schemas.openxmlformats.org/spreadsheetml/2006/main" count="2922" uniqueCount="556">
  <si>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</si>
  <si>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</si>
  <si>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</si>
  <si>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</si>
  <si>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</si>
  <si>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</si>
  <si>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</si>
  <si>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</si>
  <si>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</si>
  <si>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</si>
  <si>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</si>
  <si>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</si>
  <si>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</si>
  <si>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</si>
  <si>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</si>
  <si>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</si>
  <si>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</si>
  <si>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</si>
  <si>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</si>
  <si>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</si>
  <si>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</si>
  <si>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</si>
  <si>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</si>
  <si>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</si>
  <si>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</si>
  <si>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</si>
  <si>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</si>
  <si>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</si>
  <si>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</si>
  <si>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</si>
  <si>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</si>
  <si>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</si>
  <si>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</si>
  <si>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</si>
  <si>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</si>
  <si>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</si>
  <si>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</si>
  <si>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</si>
  <si>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</si>
  <si>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</si>
  <si>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</si>
  <si>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</si>
  <si>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</si>
  <si>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</si>
  <si>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</si>
  <si>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</si>
  <si>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</si>
  <si>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</si>
  <si>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</si>
  <si>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</si>
  <si>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</si>
  <si>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</si>
  <si>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</si>
  <si>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</si>
  <si>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</si>
  <si>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</si>
  <si>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</si>
  <si>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</si>
  <si>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</si>
  <si>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</si>
  <si>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</si>
  <si>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</si>
  <si>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</si>
  <si>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</si>
  <si>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</si>
  <si>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</si>
  <si>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</si>
  <si>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</si>
  <si>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</si>
  <si>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</si>
  <si>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</si>
  <si>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</si>
  <si>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</si>
  <si>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</si>
  <si>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</si>
  <si>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</si>
  <si>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</si>
  <si>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</si>
  <si>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</si>
  <si>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</si>
  <si>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</si>
  <si>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</si>
  <si>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</si>
  <si>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</si>
  <si>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</si>
  <si>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</si>
  <si>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</si>
  <si>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</si>
  <si>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</si>
  <si>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</si>
  <si>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</si>
  <si>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</si>
  <si>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</si>
  <si>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</si>
  <si>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</si>
  <si>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</si>
  <si>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</si>
  <si>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</si>
  <si>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</si>
  <si>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</si>
  <si>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</si>
  <si>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</si>
  <si>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</si>
  <si>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</si>
  <si>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</si>
  <si>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</si>
  <si>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</si>
  <si>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</si>
  <si>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</si>
  <si>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</si>
  <si>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</si>
  <si>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</si>
  <si>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</si>
  <si>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</si>
  <si>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</si>
  <si>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</si>
  <si>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</si>
  <si>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</si>
  <si>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</si>
  <si>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</si>
  <si>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</si>
  <si>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</si>
  <si>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</si>
  <si>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</si>
  <si>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</si>
  <si>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</si>
  <si>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</si>
  <si>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</si>
  <si>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</si>
  <si>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</si>
  <si>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</si>
  <si>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</si>
  <si>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</si>
  <si>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</si>
  <si>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</si>
  <si>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</si>
  <si>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</si>
  <si>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</si>
  <si>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</si>
  <si>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</si>
  <si>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</si>
  <si>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</si>
  <si>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</si>
  <si>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</si>
  <si>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</si>
  <si>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</si>
  <si>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</si>
  <si>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</si>
  <si>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</si>
  <si>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</si>
  <si>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</si>
  <si>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</si>
  <si>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</si>
  <si>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</si>
  <si>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</si>
  <si>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</si>
  <si>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</si>
  <si>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</si>
  <si>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</si>
  <si>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</si>
  <si>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</si>
  <si>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</si>
  <si>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</si>
  <si>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</si>
  <si>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</si>
  <si>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</si>
  <si>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</si>
  <si>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</si>
  <si>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</si>
  <si>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</si>
  <si>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</si>
  <si>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</si>
  <si>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</si>
  <si>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</si>
  <si>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</si>
  <si>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</si>
  <si>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</si>
  <si>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</si>
  <si>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</si>
  <si>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</si>
  <si>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</si>
  <si>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</si>
  <si>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</si>
  <si>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</si>
  <si>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</si>
  <si>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</si>
  <si>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</si>
  <si>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</si>
  <si>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</si>
  <si>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</si>
  <si>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</si>
  <si>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</si>
  <si>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</si>
  <si>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</si>
  <si>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</si>
  <si>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</si>
  <si>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</si>
  <si>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</si>
  <si>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בסט אינווסט מיטב דש מניות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</si>
  <si>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</si>
  <si>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</si>
  <si>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</si>
  <si>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</si>
  <si>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</si>
  <si>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</si>
  <si>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</si>
  <si>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</si>
  <si>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</si>
  <si>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</si>
  <si>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</si>
  <si>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</si>
  <si>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</si>
  <si>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</si>
  <si>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</si>
  <si>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</si>
  <si>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</si>
  <si>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</si>
  <si>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</si>
  <si>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</si>
  <si>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</si>
  <si>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</si>
  <si>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</si>
  <si>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</si>
  <si>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</si>
  <si>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</si>
  <si>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</si>
  <si>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</si>
  <si>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</si>
  <si>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</si>
  <si>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</si>
  <si>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</si>
  <si>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</si>
  <si>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</si>
  <si>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</si>
  <si>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אנרג'יקס אג ב</t>
  </si>
  <si>
    <t>1168483</t>
  </si>
  <si>
    <t>513901371</t>
  </si>
  <si>
    <t>אנרגיה מתחדשת</t>
  </si>
  <si>
    <t>ilA</t>
  </si>
  <si>
    <t>07/09/20</t>
  </si>
  <si>
    <t>סה"כ אחר</t>
  </si>
  <si>
    <t>סה"כ תל אביב 35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</si>
  <si>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</si>
  <si>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</si>
  <si>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</si>
  <si>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</si>
  <si>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</si>
  <si>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</si>
  <si>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</si>
  <si>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</si>
  <si>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ביטוח</t>
  </si>
  <si>
    <t>אלביט מערכות- אלביט מערכות</t>
  </si>
  <si>
    <t>1081124</t>
  </si>
  <si>
    <t>520043027</t>
  </si>
  <si>
    <t>ביטחוניות</t>
  </si>
  <si>
    <t>בינלאומי 5- בינלאומי</t>
  </si>
  <si>
    <t>593038</t>
  </si>
  <si>
    <t>520029083</t>
  </si>
  <si>
    <t>בנקים</t>
  </si>
  <si>
    <t>דיסקונט- דיסקונט</t>
  </si>
  <si>
    <t>691212</t>
  </si>
  <si>
    <t>520007030</t>
  </si>
  <si>
    <t>לאומי- לאומי</t>
  </si>
  <si>
    <t>604611</t>
  </si>
  <si>
    <t>520018078</t>
  </si>
  <si>
    <t>אלקטרה- אלקטרה</t>
  </si>
  <si>
    <t>739037</t>
  </si>
  <si>
    <t>520028911</t>
  </si>
  <si>
    <t>השקעה ואחזקות</t>
  </si>
  <si>
    <t>חברה לישראל- חברה לישראל</t>
  </si>
  <si>
    <t>576017</t>
  </si>
  <si>
    <t>520028010</t>
  </si>
  <si>
    <t>איי.סי.אל- איי.סי.אל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</si>
  <si>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</si>
  <si>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</si>
  <si>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</si>
  <si>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</si>
  <si>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</si>
  <si>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</si>
  <si>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</si>
  <si>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</si>
  <si>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</si>
  <si>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</si>
  <si>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ביג- ביג</t>
  </si>
  <si>
    <t>1097260</t>
  </si>
  <si>
    <t>513623314</t>
  </si>
  <si>
    <t>נדלן מניב בישראל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</si>
  <si>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</si>
  <si>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</si>
  <si>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</si>
  <si>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</si>
  <si>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</si>
  <si>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</si>
  <si>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</si>
  <si>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מיטרוניקס- מיטרוניקס</t>
  </si>
  <si>
    <t>1091065</t>
  </si>
  <si>
    <t>511527202</t>
  </si>
  <si>
    <t>רובוטיקה ותלת מימד</t>
  </si>
  <si>
    <t>נייס- נייס</t>
  </si>
  <si>
    <t>273011</t>
  </si>
  <si>
    <t>520036872</t>
  </si>
  <si>
    <t>בזק- בזק</t>
  </si>
  <si>
    <t>230011</t>
  </si>
  <si>
    <t>520031931</t>
  </si>
  <si>
    <t>סה"כ תל אביב 90</t>
  </si>
  <si>
    <t>אקוואריוס מנועים- אקוואריוס</t>
  </si>
  <si>
    <t>1170240</t>
  </si>
  <si>
    <t>515114429</t>
  </si>
  <si>
    <t>אלקטרוניקה ואופטיקה</t>
  </si>
  <si>
    <t>בזן- בזן (בתי זיקוק)</t>
  </si>
  <si>
    <t>2590248</t>
  </si>
  <si>
    <t>520036658</t>
  </si>
  <si>
    <t>אנרגיה</t>
  </si>
  <si>
    <t>פז נפט- פז חברת הנפט</t>
  </si>
  <si>
    <t>1100007</t>
  </si>
  <si>
    <t>510216054</t>
  </si>
  <si>
    <t>אנלייט אנרגיה- אנלייט אנרגיה</t>
  </si>
  <si>
    <t>720011</t>
  </si>
  <si>
    <t>520041146</t>
  </si>
  <si>
    <t>מגדל ביטוח- מגדל בטוח</t>
  </si>
  <si>
    <t>1081165</t>
  </si>
  <si>
    <t>520029984</t>
  </si>
  <si>
    <t>דמרי- דמרי</t>
  </si>
  <si>
    <t>1090315</t>
  </si>
  <si>
    <t>511399388</t>
  </si>
  <si>
    <t>בנייה</t>
  </si>
  <si>
    <t>דלק קבוצה- דלק קבוצה</t>
  </si>
  <si>
    <t>1084128</t>
  </si>
  <si>
    <t>520044322</t>
  </si>
  <si>
    <t>חיפושי נפט וגז</t>
  </si>
  <si>
    <t>קמטק- קמטק</t>
  </si>
  <si>
    <t>1095264</t>
  </si>
  <si>
    <t>511235434</t>
  </si>
  <si>
    <t>גזית גלוב- גזית גלוב</t>
  </si>
  <si>
    <t>126011</t>
  </si>
  <si>
    <t>520033234</t>
  </si>
  <si>
    <t>נדלן מניב בחו"ל</t>
  </si>
  <si>
    <t>אודיוקודס- אודיוקודס</t>
  </si>
  <si>
    <t>1082965</t>
  </si>
  <si>
    <t>520044132</t>
  </si>
  <si>
    <t>ציוד תקשורת</t>
  </si>
  <si>
    <t>ג'נסל- ג'נסל</t>
  </si>
  <si>
    <t>1169689</t>
  </si>
  <si>
    <t>514579887</t>
  </si>
  <si>
    <t>פוקס- פוקס</t>
  </si>
  <si>
    <t>1087022</t>
  </si>
  <si>
    <t>512157603</t>
  </si>
  <si>
    <t>רשתות שיווק</t>
  </si>
  <si>
    <t>חילן- חילן</t>
  </si>
  <si>
    <t>1084698</t>
  </si>
  <si>
    <t>520039942</t>
  </si>
  <si>
    <t>שרותי מידע</t>
  </si>
  <si>
    <t>דנאל כא- דנאל כא</t>
  </si>
  <si>
    <t>314013</t>
  </si>
  <si>
    <t>520037565</t>
  </si>
  <si>
    <t>שרותים</t>
  </si>
  <si>
    <t>ישראכרט- ישראכרט</t>
  </si>
  <si>
    <t>1157403</t>
  </si>
  <si>
    <t>510706153</t>
  </si>
  <si>
    <t>שרותים פיננסים</t>
  </si>
  <si>
    <t>מגיק- מג'יק</t>
  </si>
  <si>
    <t>1082312</t>
  </si>
  <si>
    <t>520036740</t>
  </si>
  <si>
    <t>סה"כ מניות היתר</t>
  </si>
  <si>
    <t>סונוביה- סונוביה</t>
  </si>
  <si>
    <t>1170539</t>
  </si>
  <si>
    <t>514997741</t>
  </si>
  <si>
    <t>ארקו קורפ- ארקו קורפ</t>
  </si>
  <si>
    <t>1170901</t>
  </si>
  <si>
    <t>3535148</t>
  </si>
  <si>
    <t>סופרגז- סופרגז אנרגיה</t>
  </si>
  <si>
    <t>1166917</t>
  </si>
  <si>
    <t>516077989</t>
  </si>
  <si>
    <t>סולאיר- סולאיר</t>
  </si>
  <si>
    <t>1172287</t>
  </si>
  <si>
    <t>516046307</t>
  </si>
  <si>
    <t>רותם שני- רותם שני</t>
  </si>
  <si>
    <t>1171529</t>
  </si>
  <si>
    <t>512287517</t>
  </si>
  <si>
    <t>נאוויטס פטר יהש- נאוויטס פטרו</t>
  </si>
  <si>
    <t>1141969</t>
  </si>
  <si>
    <t>550263107</t>
  </si>
  <si>
    <t>רציו פטרוליום יהש- רציו פטרוליום</t>
  </si>
  <si>
    <t>1139864</t>
  </si>
  <si>
    <t>550268411</t>
  </si>
  <si>
    <t>נורסטאר החזקות- נורסטאר החזקות</t>
  </si>
  <si>
    <t>723007</t>
  </si>
  <si>
    <t>44528798375</t>
  </si>
  <si>
    <t>פינרג'י- פינרג'י</t>
  </si>
  <si>
    <t>1172360</t>
  </si>
  <si>
    <t>514354786</t>
  </si>
  <si>
    <t>אמנת- אמנת</t>
  </si>
  <si>
    <t>654012</t>
  </si>
  <si>
    <t>520040833</t>
  </si>
  <si>
    <t>אייקון גרופ- אייקון גרופ</t>
  </si>
  <si>
    <t>1182484</t>
  </si>
  <si>
    <t>513955252</t>
  </si>
  <si>
    <t>סה"כ call 001 אופציות</t>
  </si>
  <si>
    <t>INMODE- INMODEMD</t>
  </si>
  <si>
    <t>IL0011595993</t>
  </si>
  <si>
    <t>NASDAQ</t>
  </si>
  <si>
    <t>בלומברג</t>
  </si>
  <si>
    <t>5297</t>
  </si>
  <si>
    <t>Health Care Equip &amp; Services</t>
  </si>
  <si>
    <t>KORNIT DIGITAL-KRNT</t>
  </si>
  <si>
    <t>IL0011216723</t>
  </si>
  <si>
    <t>NYSE</t>
  </si>
  <si>
    <t>1564</t>
  </si>
  <si>
    <t>INDUSTRIAL</t>
  </si>
  <si>
    <t>MDWD-MEDIWOUND LTD</t>
  </si>
  <si>
    <t>IL0011316309</t>
  </si>
  <si>
    <t>2279</t>
  </si>
  <si>
    <t>Pharma &amp; Biotechnology</t>
  </si>
  <si>
    <t>ROGEN PHARMAL - URGN</t>
  </si>
  <si>
    <t>IL0011407140</t>
  </si>
  <si>
    <t>2313</t>
  </si>
  <si>
    <t>CYBER ARK</t>
  </si>
  <si>
    <t>IL0011334468</t>
  </si>
  <si>
    <t>5265</t>
  </si>
  <si>
    <t>Software &amp; Services</t>
  </si>
  <si>
    <t>PALO ALTO NETWO</t>
  </si>
  <si>
    <t>US6974351057</t>
  </si>
  <si>
    <t>4723</t>
  </si>
  <si>
    <t>PERION NETWORK</t>
  </si>
  <si>
    <t>IL0010958192</t>
  </si>
  <si>
    <t>5277</t>
  </si>
  <si>
    <t>REE AUTOMOTIVE- REE</t>
  </si>
  <si>
    <t>IL0011786154</t>
  </si>
  <si>
    <t>514557339</t>
  </si>
  <si>
    <t>WIX -  WIX.COM- WIX.COM</t>
  </si>
  <si>
    <t>IL0011301780</t>
  </si>
  <si>
    <t>2275</t>
  </si>
  <si>
    <t>BRAINSWAY LTD A</t>
  </si>
  <si>
    <t>US10501L1061</t>
  </si>
  <si>
    <t>5133</t>
  </si>
  <si>
    <t>FB - FACEBOOK</t>
  </si>
  <si>
    <t>US30303M1027</t>
  </si>
  <si>
    <t>5097</t>
  </si>
  <si>
    <t>Media</t>
  </si>
  <si>
    <t>ATRIUM EUROPEAN-ARTS AV- ATRIUM EUROPEAN</t>
  </si>
  <si>
    <t>JE00B3DCF752</t>
  </si>
  <si>
    <t>4595</t>
  </si>
  <si>
    <t>Real Estate</t>
  </si>
  <si>
    <t>ALIBABA GROUP H</t>
  </si>
  <si>
    <t>US01609W1027</t>
  </si>
  <si>
    <t>4806</t>
  </si>
  <si>
    <t>MSFT -  MICROSOFT- MICROSOFT</t>
  </si>
  <si>
    <t>us5949181045</t>
  </si>
  <si>
    <t>5083</t>
  </si>
  <si>
    <t>Varonis Systems</t>
  </si>
  <si>
    <t>US9222801022</t>
  </si>
  <si>
    <t>5264</t>
  </si>
  <si>
    <t>GOOG GOOGLE C Class- GOOGLE</t>
  </si>
  <si>
    <t>US02079K1079</t>
  </si>
  <si>
    <t>960</t>
  </si>
  <si>
    <t>Technology Hardware &amp; Equip</t>
  </si>
  <si>
    <t>GOOGL - Google A Class</t>
  </si>
  <si>
    <t>US02079K3059</t>
  </si>
  <si>
    <t>סה"כ שמחקות מדדי מניות בישראל</t>
  </si>
  <si>
    <t>הראל סל (4A) ת"א 90- הראל קרנות מדד</t>
  </si>
  <si>
    <t>1148931</t>
  </si>
  <si>
    <t>511776783</t>
  </si>
  <si>
    <t>מניות</t>
  </si>
  <si>
    <t>הראל סל (4A) ת"א צמיחה- הראל קרנות מדד</t>
  </si>
  <si>
    <t>1149004</t>
  </si>
  <si>
    <t>פסגות ETF ת"א 125- פסגות קרנות מדד</t>
  </si>
  <si>
    <t>1148808</t>
  </si>
  <si>
    <t>513765339</t>
  </si>
  <si>
    <t>קסם ETF ת"א 125- קסם קרנות נאמנות</t>
  </si>
  <si>
    <t>1146356</t>
  </si>
  <si>
    <t>510938608</t>
  </si>
  <si>
    <t>סה"כ שמחקות מדדי מניות בחו"ל</t>
  </si>
  <si>
    <t>הראל S&amp;P500 מנוטרל- הראל קרנות מדד</t>
  </si>
  <si>
    <t>1149137</t>
  </si>
  <si>
    <t>הראל סל (4A) EW S&amp;P 500 מנוטרלות מט"ח- הראל קרנות מדד</t>
  </si>
  <si>
    <t>1149970</t>
  </si>
  <si>
    <t>MTF סל Bluestar China Internet Sof (4D)</t>
  </si>
  <si>
    <t>1171586</t>
  </si>
  <si>
    <t>511303661</t>
  </si>
  <si>
    <t>מור סל S&amp;P 500 מנוטרלת מט"ח- מור קרנות נאמנות</t>
  </si>
  <si>
    <t>1165828</t>
  </si>
  <si>
    <t>514884485</t>
  </si>
  <si>
    <t>פסגות S&amp;P 500 מנוטרלת מט"ח- פסגות קרנות מדד</t>
  </si>
  <si>
    <t>1148436</t>
  </si>
  <si>
    <t>קסם ETF (4A) CSI300 מנוטרלת מט"ח- קסם קרנות נאמנות</t>
  </si>
  <si>
    <t>1171784</t>
  </si>
  <si>
    <t>קסם S&amp;P 500 (4A) ETF מנוטרלת- קסם קרנות נאמנות</t>
  </si>
  <si>
    <t>1146604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</si>
  <si>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</si>
  <si>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</si>
  <si>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</si>
  <si>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</si>
  <si>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RSP-S&amp;P 500 EQUAL WEI- Guggenheim Funds</t>
  </si>
  <si>
    <t>US46137V3574</t>
  </si>
  <si>
    <t>4205</t>
  </si>
  <si>
    <t>CSI-KWEB CHINA</t>
  </si>
  <si>
    <t>US5007673065</t>
  </si>
  <si>
    <t>4868</t>
  </si>
  <si>
    <t>SPY - S&amp;P 500</t>
  </si>
  <si>
    <t>US78462F1030</t>
  </si>
  <si>
    <t>4640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</si>
  <si>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</si>
  <si>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</si>
  <si>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</si>
  <si>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</si>
  <si>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</si>
  <si>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</si>
  <si>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</si>
  <si>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</si>
  <si>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 PUT 4400 21/01/22</t>
  </si>
  <si>
    <t>BBG00YMK8V81</t>
  </si>
  <si>
    <t>Other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</si>
  <si>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</si>
  <si>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</si>
  <si>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</si>
  <si>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</si>
  <si>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</si>
  <si>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</si>
  <si>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</si>
  <si>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</si>
  <si>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</si>
  <si>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</si>
  <si>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</si>
  <si>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</si>
  <si>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</si>
  <si>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</si>
  <si>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אליהו הנפקות אג"ח א'-רמ- אליהו הנפקות</t>
  </si>
  <si>
    <t>1142009</t>
  </si>
  <si>
    <t>515703528</t>
  </si>
  <si>
    <t>A2.il</t>
  </si>
  <si>
    <t>24/09/17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</si>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</sst>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22" workbookViewId="0">
      <selection activeCell="D39" sqref="D39:D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50309.80916089008</v>
      </c>
      <c r="D11" s="76">
        <f>C11/$C$42</f>
        <v>9.1260849099305555E-2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f t="shared" ref="D13:D22" si="0">C13/$C$42</f>
        <v>0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1113.0519999999999</v>
      </c>
      <c r="D15" s="78">
        <f t="shared" si="0"/>
        <v>2.0190510022972848E-3</v>
      </c>
    </row>
    <row r="16" spans="1:36">
      <c r="A16" s="10" t="s">
        <v>13</v>
      </c>
      <c r="B16" s="70" t="s">
        <v>19</v>
      </c>
      <c r="C16" s="77">
        <v>217990.9722683795</v>
      </c>
      <c r="D16" s="78">
        <f t="shared" si="0"/>
        <v>0.39543066366192353</v>
      </c>
    </row>
    <row r="17" spans="1:4">
      <c r="A17" s="10" t="s">
        <v>13</v>
      </c>
      <c r="B17" s="70" t="s">
        <v>195</v>
      </c>
      <c r="C17" s="77">
        <v>281731.09322510002</v>
      </c>
      <c r="D17" s="78">
        <f t="shared" si="0"/>
        <v>0.51105379277378604</v>
      </c>
    </row>
    <row r="18" spans="1:4">
      <c r="A18" s="10" t="s">
        <v>13</v>
      </c>
      <c r="B18" s="70" t="s">
        <v>20</v>
      </c>
      <c r="C18" s="77">
        <v>0</v>
      </c>
      <c r="D18" s="78">
        <f t="shared" si="0"/>
        <v>0</v>
      </c>
    </row>
    <row r="19" spans="1:4">
      <c r="A19" s="10" t="s">
        <v>13</v>
      </c>
      <c r="B19" s="70" t="s">
        <v>21</v>
      </c>
      <c r="C19" s="77">
        <v>0</v>
      </c>
      <c r="D19" s="78">
        <f t="shared" si="0"/>
        <v>0</v>
      </c>
    </row>
    <row r="20" spans="1:4">
      <c r="A20" s="10" t="s">
        <v>13</v>
      </c>
      <c r="B20" s="70" t="s">
        <v>22</v>
      </c>
      <c r="C20" s="77">
        <v>40.025700000000001</v>
      </c>
      <c r="D20" s="78">
        <f t="shared" si="0"/>
        <v>7.2605709079764862E-5</v>
      </c>
    </row>
    <row r="21" spans="1:4">
      <c r="A21" s="10" t="s">
        <v>13</v>
      </c>
      <c r="B21" s="70" t="s">
        <v>23</v>
      </c>
      <c r="C21" s="77">
        <v>0</v>
      </c>
      <c r="D21" s="78">
        <f t="shared" si="0"/>
        <v>0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89.878610061000003</v>
      </c>
      <c r="D26" s="78">
        <f t="shared" si="1"/>
        <v>1.6303775360787179E-4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1"/>
        <v>0</v>
      </c>
    </row>
    <row r="29" spans="1:4">
      <c r="A29" s="10" t="s">
        <v>13</v>
      </c>
      <c r="B29" s="70" t="s">
        <v>30</v>
      </c>
      <c r="C29" s="77">
        <v>0</v>
      </c>
      <c r="D29" s="78">
        <f t="shared" si="1"/>
        <v>0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1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0</v>
      </c>
      <c r="D37" s="78">
        <f t="shared" si="1"/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551274.83096443058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2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3.5198999999999998</v>
      </c>
    </row>
    <row r="48" spans="1:4">
      <c r="C48" t="s">
        <v>106</v>
      </c>
      <c r="D48">
        <v>3.11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1800</v>
      </c>
      <c r="H11" s="7"/>
      <c r="I11" s="75">
        <v>40.025700000000001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506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507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508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240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1800</v>
      </c>
      <c r="I21" s="81">
        <v>40.025700000000001</v>
      </c>
      <c r="K21" s="80">
        <v>1</v>
      </c>
      <c r="L21" s="80">
        <v>1E-4</v>
      </c>
    </row>
    <row r="22" spans="2:12">
      <c r="B22" s="79" t="s">
        <v>506</v>
      </c>
      <c r="C22" s="16"/>
      <c r="D22" s="16"/>
      <c r="E22" s="16"/>
      <c r="G22" s="81">
        <v>1800</v>
      </c>
      <c r="I22" s="81">
        <v>40.025700000000001</v>
      </c>
      <c r="K22" s="80">
        <v>1</v>
      </c>
      <c r="L22" s="80">
        <v>1E-4</v>
      </c>
    </row>
    <row r="23" spans="2:12">
      <c r="B23" t="s">
        <v>509</v>
      </c>
      <c r="C23" t="s">
        <v>510</v>
      </c>
      <c r="D23" t="s">
        <v>123</v>
      </c>
      <c r="E23" t="s">
        <v>511</v>
      </c>
      <c r="F23" t="s">
        <v>106</v>
      </c>
      <c r="G23" s="77">
        <v>1800</v>
      </c>
      <c r="H23" s="77">
        <v>715</v>
      </c>
      <c r="I23" s="77">
        <v>40.025700000000001</v>
      </c>
      <c r="J23" s="78">
        <v>0</v>
      </c>
      <c r="K23" s="78">
        <v>1</v>
      </c>
      <c r="L23" s="78">
        <v>1E-4</v>
      </c>
    </row>
    <row r="24" spans="2:12">
      <c r="B24" s="79" t="s">
        <v>512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508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513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240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226</v>
      </c>
      <c r="C33" s="16"/>
      <c r="D33" s="16"/>
      <c r="E33" s="16"/>
    </row>
    <row r="34" spans="2:5">
      <c r="B34" t="s">
        <v>227</v>
      </c>
      <c r="C34" s="16"/>
      <c r="D34" s="16"/>
      <c r="E34" s="16"/>
    </row>
    <row r="35" spans="2:5">
      <c r="B35" t="s">
        <v>228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213</v>
      </c>
      <c r="C15" t="s">
        <v>213</v>
      </c>
      <c r="D15" s="19"/>
      <c r="E15" t="s">
        <v>213</v>
      </c>
      <c r="F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514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515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514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515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</row>
    <row r="33" spans="2:2">
      <c r="B33" t="s">
        <v>226</v>
      </c>
    </row>
    <row r="34" spans="2:2">
      <c r="B34" t="s">
        <v>227</v>
      </c>
    </row>
    <row r="35" spans="2:2">
      <c r="B35" t="s">
        <v>228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517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518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519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521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226</v>
      </c>
    </row>
    <row r="29" spans="2:16">
      <c r="B29" t="s">
        <v>227</v>
      </c>
    </row>
    <row r="30" spans="2:16">
      <c r="B30" t="s">
        <v>228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522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523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524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525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226</v>
      </c>
      <c r="D27" s="16"/>
      <c r="E27" s="16"/>
      <c r="F27" s="16"/>
    </row>
    <row r="28" spans="2:19">
      <c r="B28" t="s">
        <v>227</v>
      </c>
      <c r="D28" s="16"/>
      <c r="E28" s="16"/>
      <c r="F28" s="16"/>
    </row>
    <row r="29" spans="2:19">
      <c r="B29" t="s">
        <v>228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2.4500000000000002</v>
      </c>
      <c r="K11" s="7"/>
      <c r="L11" s="7"/>
      <c r="M11" s="76">
        <v>3.0300000000000001E-2</v>
      </c>
      <c r="N11" s="75">
        <v>86763.79</v>
      </c>
      <c r="O11" s="7"/>
      <c r="P11" s="75">
        <v>89.878610061000003</v>
      </c>
      <c r="Q11" s="7"/>
      <c r="R11" s="76">
        <v>1</v>
      </c>
      <c r="S11" s="76">
        <v>2.0000000000000001E-4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2.4500000000000002</v>
      </c>
      <c r="M12" s="80">
        <v>3.0300000000000001E-2</v>
      </c>
      <c r="N12" s="81">
        <v>86763.79</v>
      </c>
      <c r="P12" s="81">
        <v>89.878610061000003</v>
      </c>
      <c r="R12" s="80">
        <v>1</v>
      </c>
      <c r="S12" s="80">
        <v>2.0000000000000001E-4</v>
      </c>
    </row>
    <row r="13" spans="2:81">
      <c r="B13" s="79" t="s">
        <v>522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523</v>
      </c>
      <c r="C15" s="16"/>
      <c r="D15" s="16"/>
      <c r="E15" s="16"/>
      <c r="J15" s="81">
        <v>2.4500000000000002</v>
      </c>
      <c r="M15" s="80">
        <v>3.0300000000000001E-2</v>
      </c>
      <c r="N15" s="81">
        <v>86763.79</v>
      </c>
      <c r="P15" s="81">
        <v>89.878610061000003</v>
      </c>
      <c r="R15" s="80">
        <v>1</v>
      </c>
      <c r="S15" s="80">
        <v>2.0000000000000001E-4</v>
      </c>
    </row>
    <row r="16" spans="2:81">
      <c r="B16" t="s">
        <v>526</v>
      </c>
      <c r="C16" t="s">
        <v>527</v>
      </c>
      <c r="D16" t="s">
        <v>123</v>
      </c>
      <c r="E16" t="s">
        <v>528</v>
      </c>
      <c r="F16" t="s">
        <v>250</v>
      </c>
      <c r="G16" t="s">
        <v>529</v>
      </c>
      <c r="H16" t="s">
        <v>150</v>
      </c>
      <c r="I16" t="s">
        <v>530</v>
      </c>
      <c r="J16" s="77">
        <v>2.4500000000000002</v>
      </c>
      <c r="K16" t="s">
        <v>102</v>
      </c>
      <c r="L16" s="78">
        <v>4.1000000000000002E-2</v>
      </c>
      <c r="M16" s="78">
        <v>3.0300000000000001E-2</v>
      </c>
      <c r="N16" s="77">
        <v>86763.79</v>
      </c>
      <c r="O16" s="77">
        <v>103.59</v>
      </c>
      <c r="P16" s="77">
        <v>89.878610061000003</v>
      </c>
      <c r="Q16" s="78">
        <v>1E-4</v>
      </c>
      <c r="R16" s="78">
        <v>1</v>
      </c>
      <c r="S16" s="78">
        <v>2.0000000000000001E-4</v>
      </c>
    </row>
    <row r="17" spans="2:19">
      <c r="B17" s="79" t="s">
        <v>231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226</v>
      </c>
      <c r="C27" s="16"/>
      <c r="D27" s="16"/>
      <c r="E27" s="16"/>
    </row>
    <row r="28" spans="2:19">
      <c r="B28" t="s">
        <v>227</v>
      </c>
      <c r="C28" s="16"/>
      <c r="D28" s="16"/>
      <c r="E28" s="16"/>
    </row>
    <row r="29" spans="2:19">
      <c r="B29" t="s">
        <v>228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226</v>
      </c>
      <c r="C20" s="16"/>
      <c r="D20" s="16"/>
      <c r="E20" s="16"/>
    </row>
    <row r="21" spans="2:13">
      <c r="B21" t="s">
        <v>227</v>
      </c>
      <c r="C21" s="16"/>
      <c r="D21" s="16"/>
      <c r="E21" s="16"/>
    </row>
    <row r="22" spans="2:13">
      <c r="B22" t="s">
        <v>228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531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536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537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538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226</v>
      </c>
      <c r="C31" s="16"/>
    </row>
    <row r="32" spans="2:11">
      <c r="B32" t="s">
        <v>227</v>
      </c>
      <c r="C32" s="16"/>
    </row>
    <row r="33" spans="2:3">
      <c r="B33" t="s">
        <v>228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539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505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226</v>
      </c>
      <c r="C17" s="16"/>
      <c r="D17" s="16"/>
    </row>
    <row r="18" spans="2:4">
      <c r="B18" t="s">
        <v>227</v>
      </c>
      <c r="C18" s="16"/>
      <c r="D18" s="16"/>
    </row>
    <row r="19" spans="2:4">
      <c r="B19" t="s">
        <v>228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506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507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508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506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512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508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513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226</v>
      </c>
      <c r="C35" s="16"/>
      <c r="D35" s="16"/>
    </row>
    <row r="36" spans="2:12">
      <c r="B36" t="s">
        <v>227</v>
      </c>
      <c r="C36" s="16"/>
      <c r="D36" s="16"/>
    </row>
    <row r="37" spans="2:12">
      <c r="B37" t="s">
        <v>228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2" sqref="L12:L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50309.80916089008</v>
      </c>
      <c r="K11" s="76">
        <f>J11/$J$11</f>
        <v>1</v>
      </c>
      <c r="L11" s="76">
        <f>J11/'סכום נכסי הקרן'!$C$42</f>
        <v>9.1260849099305555E-2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J13+J15</f>
        <v>50309.80916089008</v>
      </c>
      <c r="K12" s="80">
        <f t="shared" ref="K12:K18" si="0">J12/$J$11</f>
        <v>1</v>
      </c>
      <c r="L12" s="80">
        <f>J12/'סכום נכסי הקרן'!$C$42</f>
        <v>9.1260849099305555E-2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J14</f>
        <v>49259.929080000082</v>
      </c>
      <c r="K13" s="80">
        <f t="shared" si="0"/>
        <v>0.97913170217894296</v>
      </c>
      <c r="L13" s="80">
        <f>J13/'סכום נכסי הקרן'!$C$42</f>
        <v>8.9356390520898707E-2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8">
        <v>0</v>
      </c>
      <c r="I14" s="78">
        <v>0</v>
      </c>
      <c r="J14" s="77">
        <f>47354.14967+1905.77941000008</f>
        <v>49259.929080000082</v>
      </c>
      <c r="K14" s="78">
        <f t="shared" si="0"/>
        <v>0.97913170217894296</v>
      </c>
      <c r="L14" s="78">
        <f>J14/'סכום נכסי הקרן'!$C$42</f>
        <v>8.9356390520898707E-2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1049.88008089</v>
      </c>
      <c r="K15" s="80">
        <f t="shared" si="0"/>
        <v>2.0868297821057081E-2</v>
      </c>
      <c r="L15" s="80">
        <f>J15/'סכום נכסי הקרן'!$C$42</f>
        <v>1.9044585784068573E-3</v>
      </c>
    </row>
    <row r="16" spans="2:13">
      <c r="B16" t="s">
        <v>208</v>
      </c>
      <c r="C16" t="s">
        <v>209</v>
      </c>
      <c r="D16" t="s">
        <v>204</v>
      </c>
      <c r="E16" t="s">
        <v>205</v>
      </c>
      <c r="F16" t="s">
        <v>206</v>
      </c>
      <c r="G16" t="s">
        <v>110</v>
      </c>
      <c r="H16" s="78">
        <v>0</v>
      </c>
      <c r="I16" s="78">
        <v>0</v>
      </c>
      <c r="J16" s="77">
        <v>401.74413849000001</v>
      </c>
      <c r="K16" s="78">
        <f t="shared" si="0"/>
        <v>7.9854037451270732E-3</v>
      </c>
      <c r="L16" s="78">
        <f>J16/'סכום נכסי הקרן'!$C$42</f>
        <v>7.2875472618107141E-4</v>
      </c>
    </row>
    <row r="17" spans="2:12">
      <c r="B17" t="s">
        <v>210</v>
      </c>
      <c r="C17" t="s">
        <v>211</v>
      </c>
      <c r="D17" t="s">
        <v>204</v>
      </c>
      <c r="E17" t="s">
        <v>205</v>
      </c>
      <c r="F17" t="s">
        <v>206</v>
      </c>
      <c r="G17" t="s">
        <v>106</v>
      </c>
      <c r="H17" s="78">
        <v>0</v>
      </c>
      <c r="I17" s="78">
        <v>0</v>
      </c>
      <c r="J17" s="77">
        <v>648.13594239999998</v>
      </c>
      <c r="K17" s="78">
        <f t="shared" si="0"/>
        <v>1.2882894075930006E-2</v>
      </c>
      <c r="L17" s="78">
        <f>J17/'סכום נכסי הקרן'!$C$42</f>
        <v>1.1757038522257858E-3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f t="shared" si="0"/>
        <v>0</v>
      </c>
      <c r="L18" s="80">
        <f>J18/'סכום נכסי הקרן'!$C$42</f>
        <v>0</v>
      </c>
    </row>
    <row r="19" spans="2:12">
      <c r="B19" t="s">
        <v>213</v>
      </c>
      <c r="C19" t="s">
        <v>213</v>
      </c>
      <c r="D19" s="16"/>
      <c r="E19" t="s">
        <v>213</v>
      </c>
      <c r="G19" t="s">
        <v>213</v>
      </c>
      <c r="H19" s="78">
        <v>0</v>
      </c>
      <c r="I19" s="78">
        <v>0</v>
      </c>
      <c r="J19" s="77">
        <v>0</v>
      </c>
      <c r="K19" s="78">
        <v>0</v>
      </c>
      <c r="L19" s="78">
        <f>J19/'סכום נכסי הקרן'!$C$42</f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G21" t="s">
        <v>213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G23" t="s">
        <v>213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G25" t="s">
        <v>213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G27" t="s">
        <v>213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213</v>
      </c>
      <c r="C32" t="s">
        <v>213</v>
      </c>
      <c r="D32" s="16"/>
      <c r="E32" t="s">
        <v>213</v>
      </c>
      <c r="G32" t="s">
        <v>213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506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507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540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508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240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506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512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508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240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226</v>
      </c>
      <c r="C33" s="16"/>
      <c r="D33" s="16"/>
    </row>
    <row r="34" spans="2:4">
      <c r="B34" t="s">
        <v>227</v>
      </c>
      <c r="C34" s="16"/>
      <c r="D34" s="16"/>
    </row>
    <row r="35" spans="2:4">
      <c r="B35" t="s">
        <v>228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514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515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516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514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515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516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220</v>
      </c>
      <c r="D32" s="16"/>
    </row>
    <row r="33" spans="2:4">
      <c r="B33" t="s">
        <v>226</v>
      </c>
      <c r="D33" s="16"/>
    </row>
    <row r="34" spans="2:4">
      <c r="B34" t="s">
        <v>227</v>
      </c>
      <c r="D34" s="16"/>
    </row>
    <row r="35" spans="2:4">
      <c r="B35" t="s">
        <v>228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541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542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543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544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545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546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547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548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549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550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551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543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550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226</v>
      </c>
    </row>
    <row r="43" spans="2:18">
      <c r="B43" t="s">
        <v>227</v>
      </c>
    </row>
    <row r="44" spans="2:18">
      <c r="B44" t="s">
        <v>228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522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523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552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553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226</v>
      </c>
    </row>
    <row r="27" spans="2:15">
      <c r="B27" t="s">
        <v>227</v>
      </c>
    </row>
    <row r="28" spans="2:15">
      <c r="B28" t="s">
        <v>228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554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555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554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555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522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523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226</v>
      </c>
      <c r="D27" s="16"/>
    </row>
    <row r="28" spans="2:16">
      <c r="B28" t="s">
        <v>228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221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222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218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224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226</v>
      </c>
      <c r="C26" s="16"/>
      <c r="D26" s="16"/>
    </row>
    <row r="27" spans="2:18">
      <c r="B27" t="s">
        <v>227</v>
      </c>
      <c r="C27" s="16"/>
      <c r="D27" s="16"/>
    </row>
    <row r="28" spans="2:18">
      <c r="B28" t="s">
        <v>228</v>
      </c>
      <c r="C28" s="16"/>
      <c r="D28" s="16"/>
    </row>
    <row r="29" spans="2:18">
      <c r="B29" t="s">
        <v>229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522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523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226</v>
      </c>
      <c r="D27" s="16"/>
    </row>
    <row r="28" spans="2:23">
      <c r="B28" t="s">
        <v>227</v>
      </c>
      <c r="D28" s="16"/>
    </row>
    <row r="29" spans="2:23">
      <c r="B29" t="s">
        <v>228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226</v>
      </c>
      <c r="C25" s="16"/>
      <c r="D25" s="16"/>
      <c r="E25" s="16"/>
      <c r="F25" s="16"/>
      <c r="G25" s="16"/>
    </row>
    <row r="26" spans="2:21">
      <c r="B26" t="s">
        <v>227</v>
      </c>
      <c r="C26" s="16"/>
      <c r="D26" s="16"/>
      <c r="E26" s="16"/>
      <c r="F26" s="16"/>
      <c r="G26" s="16"/>
    </row>
    <row r="27" spans="2:21">
      <c r="B27" t="s">
        <v>228</v>
      </c>
      <c r="C27" s="16"/>
      <c r="D27" s="16"/>
      <c r="E27" s="16"/>
      <c r="F27" s="16"/>
      <c r="G27" s="16"/>
    </row>
    <row r="28" spans="2:21">
      <c r="B28" t="s">
        <v>229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5.54</v>
      </c>
      <c r="L11" s="7"/>
      <c r="M11" s="7"/>
      <c r="N11" s="76">
        <v>1.67E-2</v>
      </c>
      <c r="O11" s="75">
        <v>1202000</v>
      </c>
      <c r="P11" s="33"/>
      <c r="Q11" s="75">
        <v>0</v>
      </c>
      <c r="R11" s="75">
        <v>1113.0519999999999</v>
      </c>
      <c r="S11" s="7"/>
      <c r="T11" s="76">
        <v>1</v>
      </c>
      <c r="U11" s="76">
        <v>2E-3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5.54</v>
      </c>
      <c r="N12" s="80">
        <v>1.67E-2</v>
      </c>
      <c r="O12" s="81">
        <v>1202000</v>
      </c>
      <c r="Q12" s="81">
        <v>0</v>
      </c>
      <c r="R12" s="81">
        <v>1113.0519999999999</v>
      </c>
      <c r="T12" s="80">
        <v>1</v>
      </c>
      <c r="U12" s="80">
        <v>2E-3</v>
      </c>
    </row>
    <row r="13" spans="2:66">
      <c r="B13" s="79" t="s">
        <v>230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222</v>
      </c>
      <c r="C15" s="16"/>
      <c r="D15" s="16"/>
      <c r="E15" s="16"/>
      <c r="F15" s="16"/>
      <c r="K15" s="81">
        <v>5.54</v>
      </c>
      <c r="N15" s="80">
        <v>1.67E-2</v>
      </c>
      <c r="O15" s="81">
        <v>1202000</v>
      </c>
      <c r="Q15" s="81">
        <v>0</v>
      </c>
      <c r="R15" s="81">
        <v>1113.0519999999999</v>
      </c>
      <c r="T15" s="80">
        <v>1</v>
      </c>
      <c r="U15" s="80">
        <v>2E-3</v>
      </c>
    </row>
    <row r="16" spans="2:66">
      <c r="B16" t="s">
        <v>234</v>
      </c>
      <c r="C16" t="s">
        <v>235</v>
      </c>
      <c r="D16" t="s">
        <v>100</v>
      </c>
      <c r="E16" t="s">
        <v>123</v>
      </c>
      <c r="F16" t="s">
        <v>236</v>
      </c>
      <c r="G16" t="s">
        <v>237</v>
      </c>
      <c r="H16" t="s">
        <v>238</v>
      </c>
      <c r="I16" t="s">
        <v>206</v>
      </c>
      <c r="J16" t="s">
        <v>239</v>
      </c>
      <c r="K16" s="77">
        <v>5.54</v>
      </c>
      <c r="L16" t="s">
        <v>102</v>
      </c>
      <c r="M16" s="78">
        <v>2.5000000000000001E-3</v>
      </c>
      <c r="N16" s="78">
        <v>1.67E-2</v>
      </c>
      <c r="O16" s="77">
        <v>1202000</v>
      </c>
      <c r="P16" s="77">
        <v>92.6</v>
      </c>
      <c r="Q16" s="77">
        <v>0</v>
      </c>
      <c r="R16" s="77">
        <v>1113.0519999999999</v>
      </c>
      <c r="S16" s="78">
        <v>2.0999999999999999E-3</v>
      </c>
      <c r="T16" s="78">
        <v>1</v>
      </c>
      <c r="U16" s="78">
        <v>2E-3</v>
      </c>
    </row>
    <row r="17" spans="2:21">
      <c r="B17" s="79" t="s">
        <v>231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226</v>
      </c>
      <c r="C27" s="16"/>
      <c r="D27" s="16"/>
      <c r="E27" s="16"/>
      <c r="F27" s="16"/>
    </row>
    <row r="28" spans="2:21">
      <c r="B28" t="s">
        <v>227</v>
      </c>
      <c r="C28" s="16"/>
      <c r="D28" s="16"/>
      <c r="E28" s="16"/>
      <c r="F28" s="16"/>
    </row>
    <row r="29" spans="2:21">
      <c r="B29" t="s">
        <v>228</v>
      </c>
      <c r="C29" s="16"/>
      <c r="D29" s="16"/>
      <c r="E29" s="16"/>
      <c r="F29" s="16"/>
    </row>
    <row r="30" spans="2:21">
      <c r="B30" t="s">
        <v>229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12075309.560000001</v>
      </c>
      <c r="J11" s="7"/>
      <c r="K11" s="75">
        <v>41.229039999999998</v>
      </c>
      <c r="L11" s="75">
        <v>217990.9722683795</v>
      </c>
      <c r="M11" s="7"/>
      <c r="N11" s="76">
        <v>1</v>
      </c>
      <c r="O11" s="76">
        <v>0.39679999999999999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11714409.560000001</v>
      </c>
      <c r="K12" s="81">
        <v>41.229039999999998</v>
      </c>
      <c r="L12" s="81">
        <v>143786.2606597</v>
      </c>
      <c r="N12" s="80">
        <v>0.65959999999999996</v>
      </c>
      <c r="O12" s="80">
        <v>0.26169999999999999</v>
      </c>
    </row>
    <row r="13" spans="2:62">
      <c r="B13" s="79" t="s">
        <v>241</v>
      </c>
      <c r="E13" s="16"/>
      <c r="F13" s="16"/>
      <c r="G13" s="16"/>
      <c r="I13" s="81">
        <v>3211654.81</v>
      </c>
      <c r="K13" s="81">
        <v>2.8068399999999998</v>
      </c>
      <c r="L13" s="81">
        <v>85519.856753999993</v>
      </c>
      <c r="N13" s="80">
        <v>0.39229999999999998</v>
      </c>
      <c r="O13" s="80">
        <v>0.15570000000000001</v>
      </c>
    </row>
    <row r="14" spans="2:62">
      <c r="B14" t="s">
        <v>242</v>
      </c>
      <c r="C14" t="s">
        <v>243</v>
      </c>
      <c r="D14" t="s">
        <v>100</v>
      </c>
      <c r="E14" t="s">
        <v>123</v>
      </c>
      <c r="F14" t="s">
        <v>244</v>
      </c>
      <c r="G14" t="s">
        <v>237</v>
      </c>
      <c r="H14" t="s">
        <v>102</v>
      </c>
      <c r="I14" s="77">
        <v>6204</v>
      </c>
      <c r="J14" s="77">
        <v>23820</v>
      </c>
      <c r="K14" s="77">
        <v>0</v>
      </c>
      <c r="L14" s="77">
        <v>1477.7927999999999</v>
      </c>
      <c r="M14" s="78">
        <v>1E-4</v>
      </c>
      <c r="N14" s="78">
        <v>6.7999999999999996E-3</v>
      </c>
      <c r="O14" s="78">
        <v>2.7000000000000001E-3</v>
      </c>
    </row>
    <row r="15" spans="2:62">
      <c r="B15" t="s">
        <v>245</v>
      </c>
      <c r="C15" t="s">
        <v>246</v>
      </c>
      <c r="D15" t="s">
        <v>100</v>
      </c>
      <c r="E15" t="s">
        <v>123</v>
      </c>
      <c r="F15" t="s">
        <v>236</v>
      </c>
      <c r="G15" t="s">
        <v>237</v>
      </c>
      <c r="H15" t="s">
        <v>102</v>
      </c>
      <c r="I15" s="77">
        <v>221519</v>
      </c>
      <c r="J15" s="77">
        <v>1325</v>
      </c>
      <c r="K15" s="77">
        <v>0</v>
      </c>
      <c r="L15" s="77">
        <v>2935.1267499999999</v>
      </c>
      <c r="M15" s="78">
        <v>5.0000000000000001E-4</v>
      </c>
      <c r="N15" s="78">
        <v>1.35E-2</v>
      </c>
      <c r="O15" s="78">
        <v>5.3E-3</v>
      </c>
    </row>
    <row r="16" spans="2:62">
      <c r="B16" t="s">
        <v>247</v>
      </c>
      <c r="C16" t="s">
        <v>248</v>
      </c>
      <c r="D16" t="s">
        <v>100</v>
      </c>
      <c r="E16" t="s">
        <v>123</v>
      </c>
      <c r="F16" t="s">
        <v>249</v>
      </c>
      <c r="G16" t="s">
        <v>250</v>
      </c>
      <c r="H16" t="s">
        <v>102</v>
      </c>
      <c r="I16" s="77">
        <v>97100</v>
      </c>
      <c r="J16" s="77">
        <v>4023</v>
      </c>
      <c r="K16" s="77">
        <v>0</v>
      </c>
      <c r="L16" s="77">
        <v>3906.3330000000001</v>
      </c>
      <c r="M16" s="78">
        <v>4.0000000000000002E-4</v>
      </c>
      <c r="N16" s="78">
        <v>1.7899999999999999E-2</v>
      </c>
      <c r="O16" s="78">
        <v>7.1000000000000004E-3</v>
      </c>
    </row>
    <row r="17" spans="2:15">
      <c r="B17" t="s">
        <v>251</v>
      </c>
      <c r="C17" t="s">
        <v>252</v>
      </c>
      <c r="D17" t="s">
        <v>100</v>
      </c>
      <c r="E17" t="s">
        <v>123</v>
      </c>
      <c r="F17" t="s">
        <v>253</v>
      </c>
      <c r="G17" t="s">
        <v>254</v>
      </c>
      <c r="H17" t="s">
        <v>102</v>
      </c>
      <c r="I17" s="77">
        <v>1962</v>
      </c>
      <c r="J17" s="77">
        <v>53900</v>
      </c>
      <c r="K17" s="77">
        <v>2.8068399999999998</v>
      </c>
      <c r="L17" s="77">
        <v>1060.32484</v>
      </c>
      <c r="M17" s="78">
        <v>0</v>
      </c>
      <c r="N17" s="78">
        <v>4.8999999999999998E-3</v>
      </c>
      <c r="O17" s="78">
        <v>1.9E-3</v>
      </c>
    </row>
    <row r="18" spans="2:15">
      <c r="B18" t="s">
        <v>255</v>
      </c>
      <c r="C18" t="s">
        <v>256</v>
      </c>
      <c r="D18" t="s">
        <v>100</v>
      </c>
      <c r="E18" t="s">
        <v>123</v>
      </c>
      <c r="F18" t="s">
        <v>257</v>
      </c>
      <c r="G18" t="s">
        <v>258</v>
      </c>
      <c r="H18" t="s">
        <v>102</v>
      </c>
      <c r="I18" s="77">
        <v>95404</v>
      </c>
      <c r="J18" s="77">
        <v>12950</v>
      </c>
      <c r="K18" s="77">
        <v>0</v>
      </c>
      <c r="L18" s="77">
        <v>12354.817999999999</v>
      </c>
      <c r="M18" s="78">
        <v>1E-3</v>
      </c>
      <c r="N18" s="78">
        <v>5.67E-2</v>
      </c>
      <c r="O18" s="78">
        <v>2.2499999999999999E-2</v>
      </c>
    </row>
    <row r="19" spans="2:15">
      <c r="B19" t="s">
        <v>259</v>
      </c>
      <c r="C19" t="s">
        <v>260</v>
      </c>
      <c r="D19" t="s">
        <v>100</v>
      </c>
      <c r="E19" t="s">
        <v>123</v>
      </c>
      <c r="F19" t="s">
        <v>261</v>
      </c>
      <c r="G19" t="s">
        <v>258</v>
      </c>
      <c r="H19" t="s">
        <v>102</v>
      </c>
      <c r="I19" s="77">
        <v>417040</v>
      </c>
      <c r="J19" s="77">
        <v>2094</v>
      </c>
      <c r="K19" s="77">
        <v>0</v>
      </c>
      <c r="L19" s="77">
        <v>8732.8176000000003</v>
      </c>
      <c r="M19" s="78">
        <v>4.0000000000000002E-4</v>
      </c>
      <c r="N19" s="78">
        <v>4.0099999999999997E-2</v>
      </c>
      <c r="O19" s="78">
        <v>1.5900000000000001E-2</v>
      </c>
    </row>
    <row r="20" spans="2:15">
      <c r="B20" t="s">
        <v>262</v>
      </c>
      <c r="C20" t="s">
        <v>263</v>
      </c>
      <c r="D20" t="s">
        <v>100</v>
      </c>
      <c r="E20" t="s">
        <v>123</v>
      </c>
      <c r="F20" t="s">
        <v>264</v>
      </c>
      <c r="G20" t="s">
        <v>258</v>
      </c>
      <c r="H20" t="s">
        <v>102</v>
      </c>
      <c r="I20" s="77">
        <v>250929</v>
      </c>
      <c r="J20" s="77">
        <v>3345</v>
      </c>
      <c r="K20" s="77">
        <v>0</v>
      </c>
      <c r="L20" s="77">
        <v>8393.5750499999995</v>
      </c>
      <c r="M20" s="78">
        <v>2.0000000000000001E-4</v>
      </c>
      <c r="N20" s="78">
        <v>3.85E-2</v>
      </c>
      <c r="O20" s="78">
        <v>1.5299999999999999E-2</v>
      </c>
    </row>
    <row r="21" spans="2:15">
      <c r="B21" t="s">
        <v>265</v>
      </c>
      <c r="C21" t="s">
        <v>266</v>
      </c>
      <c r="D21" t="s">
        <v>100</v>
      </c>
      <c r="E21" t="s">
        <v>123</v>
      </c>
      <c r="F21" t="s">
        <v>267</v>
      </c>
      <c r="G21" t="s">
        <v>268</v>
      </c>
      <c r="H21" t="s">
        <v>102</v>
      </c>
      <c r="I21" s="77">
        <v>1255</v>
      </c>
      <c r="J21" s="77">
        <v>215800</v>
      </c>
      <c r="K21" s="77">
        <v>0</v>
      </c>
      <c r="L21" s="77">
        <v>2708.29</v>
      </c>
      <c r="M21" s="78">
        <v>2.9999999999999997E-4</v>
      </c>
      <c r="N21" s="78">
        <v>1.24E-2</v>
      </c>
      <c r="O21" s="78">
        <v>4.8999999999999998E-3</v>
      </c>
    </row>
    <row r="22" spans="2:15">
      <c r="B22" t="s">
        <v>269</v>
      </c>
      <c r="C22" t="s">
        <v>270</v>
      </c>
      <c r="D22" t="s">
        <v>100</v>
      </c>
      <c r="E22" t="s">
        <v>123</v>
      </c>
      <c r="F22" t="s">
        <v>271</v>
      </c>
      <c r="G22" t="s">
        <v>268</v>
      </c>
      <c r="H22" t="s">
        <v>102</v>
      </c>
      <c r="I22" s="77">
        <v>2118</v>
      </c>
      <c r="J22" s="77">
        <v>134500</v>
      </c>
      <c r="K22" s="77">
        <v>0</v>
      </c>
      <c r="L22" s="77">
        <v>2848.71</v>
      </c>
      <c r="M22" s="78">
        <v>2.9999999999999997E-4</v>
      </c>
      <c r="N22" s="78">
        <v>1.3100000000000001E-2</v>
      </c>
      <c r="O22" s="78">
        <v>5.1999999999999998E-3</v>
      </c>
    </row>
    <row r="23" spans="2:15">
      <c r="B23" t="s">
        <v>272</v>
      </c>
      <c r="C23" t="s">
        <v>273</v>
      </c>
      <c r="D23" t="s">
        <v>100</v>
      </c>
      <c r="E23" t="s">
        <v>123</v>
      </c>
      <c r="F23" t="s">
        <v>274</v>
      </c>
      <c r="G23" t="s">
        <v>275</v>
      </c>
      <c r="H23" t="s">
        <v>102</v>
      </c>
      <c r="I23" s="77">
        <v>63585</v>
      </c>
      <c r="J23" s="77">
        <v>3001</v>
      </c>
      <c r="K23" s="77">
        <v>0</v>
      </c>
      <c r="L23" s="77">
        <v>1908.1858500000001</v>
      </c>
      <c r="M23" s="78">
        <v>0</v>
      </c>
      <c r="N23" s="78">
        <v>8.8000000000000005E-3</v>
      </c>
      <c r="O23" s="78">
        <v>3.5000000000000001E-3</v>
      </c>
    </row>
    <row r="24" spans="2:15">
      <c r="B24" t="s">
        <v>276</v>
      </c>
      <c r="C24" t="s">
        <v>277</v>
      </c>
      <c r="D24" t="s">
        <v>100</v>
      </c>
      <c r="E24" t="s">
        <v>123</v>
      </c>
      <c r="F24" t="s">
        <v>278</v>
      </c>
      <c r="G24" t="s">
        <v>279</v>
      </c>
      <c r="H24" t="s">
        <v>102</v>
      </c>
      <c r="I24" s="77">
        <v>24032</v>
      </c>
      <c r="J24" s="77">
        <v>12350</v>
      </c>
      <c r="K24" s="77">
        <v>0</v>
      </c>
      <c r="L24" s="77">
        <v>2967.9520000000002</v>
      </c>
      <c r="M24" s="78">
        <v>2.0000000000000001E-4</v>
      </c>
      <c r="N24" s="78">
        <v>1.3599999999999999E-2</v>
      </c>
      <c r="O24" s="78">
        <v>5.4000000000000003E-3</v>
      </c>
    </row>
    <row r="25" spans="2:15">
      <c r="B25" t="s">
        <v>280</v>
      </c>
      <c r="C25" t="s">
        <v>281</v>
      </c>
      <c r="D25" t="s">
        <v>100</v>
      </c>
      <c r="E25" t="s">
        <v>123</v>
      </c>
      <c r="F25" t="s">
        <v>282</v>
      </c>
      <c r="G25" t="s">
        <v>279</v>
      </c>
      <c r="H25" t="s">
        <v>102</v>
      </c>
      <c r="I25" s="77">
        <v>6753</v>
      </c>
      <c r="J25" s="77">
        <v>44870</v>
      </c>
      <c r="K25" s="77">
        <v>0</v>
      </c>
      <c r="L25" s="77">
        <v>3030.0711000000001</v>
      </c>
      <c r="M25" s="78">
        <v>2.0000000000000001E-4</v>
      </c>
      <c r="N25" s="78">
        <v>1.3899999999999999E-2</v>
      </c>
      <c r="O25" s="78">
        <v>5.4999999999999997E-3</v>
      </c>
    </row>
    <row r="26" spans="2:15">
      <c r="B26" t="s">
        <v>283</v>
      </c>
      <c r="C26" t="s">
        <v>284</v>
      </c>
      <c r="D26" t="s">
        <v>100</v>
      </c>
      <c r="E26" t="s">
        <v>123</v>
      </c>
      <c r="F26" t="s">
        <v>285</v>
      </c>
      <c r="G26" t="s">
        <v>286</v>
      </c>
      <c r="H26" t="s">
        <v>102</v>
      </c>
      <c r="I26" s="77">
        <v>6019</v>
      </c>
      <c r="J26" s="77">
        <v>50800</v>
      </c>
      <c r="K26" s="77">
        <v>0</v>
      </c>
      <c r="L26" s="77">
        <v>3057.652</v>
      </c>
      <c r="M26" s="78">
        <v>2.9999999999999997E-4</v>
      </c>
      <c r="N26" s="78">
        <v>1.4E-2</v>
      </c>
      <c r="O26" s="78">
        <v>5.5999999999999999E-3</v>
      </c>
    </row>
    <row r="27" spans="2:15">
      <c r="B27" t="s">
        <v>287</v>
      </c>
      <c r="C27" t="s">
        <v>288</v>
      </c>
      <c r="D27" t="s">
        <v>100</v>
      </c>
      <c r="E27" t="s">
        <v>123</v>
      </c>
      <c r="F27" t="s">
        <v>289</v>
      </c>
      <c r="G27" t="s">
        <v>286</v>
      </c>
      <c r="H27" t="s">
        <v>102</v>
      </c>
      <c r="I27" s="77">
        <v>16234</v>
      </c>
      <c r="J27" s="77">
        <v>29000</v>
      </c>
      <c r="K27" s="77">
        <v>0</v>
      </c>
      <c r="L27" s="77">
        <v>4707.8599999999997</v>
      </c>
      <c r="M27" s="78">
        <v>2.9999999999999997E-4</v>
      </c>
      <c r="N27" s="78">
        <v>2.1600000000000001E-2</v>
      </c>
      <c r="O27" s="78">
        <v>8.6E-3</v>
      </c>
    </row>
    <row r="28" spans="2:15">
      <c r="B28" t="s">
        <v>290</v>
      </c>
      <c r="C28" t="s">
        <v>291</v>
      </c>
      <c r="D28" t="s">
        <v>100</v>
      </c>
      <c r="E28" t="s">
        <v>123</v>
      </c>
      <c r="F28" t="s">
        <v>292</v>
      </c>
      <c r="G28" t="s">
        <v>293</v>
      </c>
      <c r="H28" t="s">
        <v>102</v>
      </c>
      <c r="I28" s="77">
        <v>184921</v>
      </c>
      <c r="J28" s="77">
        <v>2695</v>
      </c>
      <c r="K28" s="77">
        <v>0</v>
      </c>
      <c r="L28" s="77">
        <v>4983.6209500000004</v>
      </c>
      <c r="M28" s="78">
        <v>2.0000000000000001E-4</v>
      </c>
      <c r="N28" s="78">
        <v>2.29E-2</v>
      </c>
      <c r="O28" s="78">
        <v>9.1000000000000004E-3</v>
      </c>
    </row>
    <row r="29" spans="2:15">
      <c r="B29" t="s">
        <v>294</v>
      </c>
      <c r="C29" t="s">
        <v>295</v>
      </c>
      <c r="D29" t="s">
        <v>100</v>
      </c>
      <c r="E29" t="s">
        <v>123</v>
      </c>
      <c r="F29" t="s">
        <v>296</v>
      </c>
      <c r="G29" t="s">
        <v>297</v>
      </c>
      <c r="H29" t="s">
        <v>102</v>
      </c>
      <c r="I29" s="77">
        <v>20217.810000000001</v>
      </c>
      <c r="J29" s="77">
        <v>7680</v>
      </c>
      <c r="K29" s="77">
        <v>0</v>
      </c>
      <c r="L29" s="77">
        <v>1552.7278080000001</v>
      </c>
      <c r="M29" s="78">
        <v>2.0000000000000001E-4</v>
      </c>
      <c r="N29" s="78">
        <v>7.1000000000000004E-3</v>
      </c>
      <c r="O29" s="78">
        <v>2.8E-3</v>
      </c>
    </row>
    <row r="30" spans="2:15">
      <c r="B30" t="s">
        <v>298</v>
      </c>
      <c r="C30" t="s">
        <v>299</v>
      </c>
      <c r="D30" t="s">
        <v>100</v>
      </c>
      <c r="E30" t="s">
        <v>123</v>
      </c>
      <c r="F30" t="s">
        <v>300</v>
      </c>
      <c r="G30" t="s">
        <v>129</v>
      </c>
      <c r="H30" t="s">
        <v>102</v>
      </c>
      <c r="I30" s="77">
        <v>10208</v>
      </c>
      <c r="J30" s="77">
        <v>95170</v>
      </c>
      <c r="K30" s="77">
        <v>0</v>
      </c>
      <c r="L30" s="77">
        <v>9714.9536000000007</v>
      </c>
      <c r="M30" s="78">
        <v>1E-4</v>
      </c>
      <c r="N30" s="78">
        <v>4.4600000000000001E-2</v>
      </c>
      <c r="O30" s="78">
        <v>1.77E-2</v>
      </c>
    </row>
    <row r="31" spans="2:15">
      <c r="B31" t="s">
        <v>301</v>
      </c>
      <c r="C31" t="s">
        <v>302</v>
      </c>
      <c r="D31" t="s">
        <v>100</v>
      </c>
      <c r="E31" t="s">
        <v>123</v>
      </c>
      <c r="F31" t="s">
        <v>303</v>
      </c>
      <c r="G31" t="s">
        <v>132</v>
      </c>
      <c r="H31" t="s">
        <v>102</v>
      </c>
      <c r="I31" s="77">
        <v>1786154</v>
      </c>
      <c r="J31" s="77">
        <v>513.9</v>
      </c>
      <c r="K31" s="77">
        <v>0</v>
      </c>
      <c r="L31" s="77">
        <v>9179.0454059999993</v>
      </c>
      <c r="M31" s="78">
        <v>5.9999999999999995E-4</v>
      </c>
      <c r="N31" s="78">
        <v>4.2099999999999999E-2</v>
      </c>
      <c r="O31" s="78">
        <v>1.67E-2</v>
      </c>
    </row>
    <row r="32" spans="2:15">
      <c r="B32" s="79" t="s">
        <v>304</v>
      </c>
      <c r="E32" s="16"/>
      <c r="F32" s="16"/>
      <c r="G32" s="16"/>
      <c r="I32" s="81">
        <v>7800636.1799999997</v>
      </c>
      <c r="K32" s="81">
        <v>38.422199999999997</v>
      </c>
      <c r="L32" s="81">
        <v>46262.268669999998</v>
      </c>
      <c r="N32" s="80">
        <v>0.2122</v>
      </c>
      <c r="O32" s="80">
        <v>8.4199999999999997E-2</v>
      </c>
    </row>
    <row r="33" spans="2:15">
      <c r="B33" t="s">
        <v>305</v>
      </c>
      <c r="C33" t="s">
        <v>306</v>
      </c>
      <c r="D33" t="s">
        <v>100</v>
      </c>
      <c r="E33" t="s">
        <v>123</v>
      </c>
      <c r="F33" t="s">
        <v>307</v>
      </c>
      <c r="G33" t="s">
        <v>308</v>
      </c>
      <c r="H33" t="s">
        <v>102</v>
      </c>
      <c r="I33" s="77">
        <v>36674</v>
      </c>
      <c r="J33" s="77">
        <v>3362</v>
      </c>
      <c r="K33" s="77">
        <v>0</v>
      </c>
      <c r="L33" s="77">
        <v>1232.9798800000001</v>
      </c>
      <c r="M33" s="78">
        <v>1.2999999999999999E-3</v>
      </c>
      <c r="N33" s="78">
        <v>5.7000000000000002E-3</v>
      </c>
      <c r="O33" s="78">
        <v>2.2000000000000001E-3</v>
      </c>
    </row>
    <row r="34" spans="2:15">
      <c r="B34" t="s">
        <v>309</v>
      </c>
      <c r="C34" t="s">
        <v>310</v>
      </c>
      <c r="D34" t="s">
        <v>100</v>
      </c>
      <c r="E34" t="s">
        <v>123</v>
      </c>
      <c r="F34" t="s">
        <v>311</v>
      </c>
      <c r="G34" t="s">
        <v>312</v>
      </c>
      <c r="H34" t="s">
        <v>102</v>
      </c>
      <c r="I34" s="77">
        <v>5581057</v>
      </c>
      <c r="J34" s="77">
        <v>89.4</v>
      </c>
      <c r="K34" s="77">
        <v>0</v>
      </c>
      <c r="L34" s="77">
        <v>4989.4649579999996</v>
      </c>
      <c r="M34" s="78">
        <v>1.6999999999999999E-3</v>
      </c>
      <c r="N34" s="78">
        <v>2.29E-2</v>
      </c>
      <c r="O34" s="78">
        <v>9.1000000000000004E-3</v>
      </c>
    </row>
    <row r="35" spans="2:15">
      <c r="B35" t="s">
        <v>313</v>
      </c>
      <c r="C35" t="s">
        <v>314</v>
      </c>
      <c r="D35" t="s">
        <v>100</v>
      </c>
      <c r="E35" t="s">
        <v>123</v>
      </c>
      <c r="F35" t="s">
        <v>315</v>
      </c>
      <c r="G35" t="s">
        <v>312</v>
      </c>
      <c r="H35" t="s">
        <v>102</v>
      </c>
      <c r="I35" s="77">
        <v>6236</v>
      </c>
      <c r="J35" s="77">
        <v>38670</v>
      </c>
      <c r="K35" s="77">
        <v>0</v>
      </c>
      <c r="L35" s="77">
        <v>2411.4612000000002</v>
      </c>
      <c r="M35" s="78">
        <v>5.0000000000000001E-4</v>
      </c>
      <c r="N35" s="78">
        <v>1.11E-2</v>
      </c>
      <c r="O35" s="78">
        <v>4.4000000000000003E-3</v>
      </c>
    </row>
    <row r="36" spans="2:15">
      <c r="B36" t="s">
        <v>316</v>
      </c>
      <c r="C36" t="s">
        <v>317</v>
      </c>
      <c r="D36" t="s">
        <v>100</v>
      </c>
      <c r="E36" t="s">
        <v>123</v>
      </c>
      <c r="F36" t="s">
        <v>318</v>
      </c>
      <c r="G36" t="s">
        <v>237</v>
      </c>
      <c r="H36" t="s">
        <v>102</v>
      </c>
      <c r="I36" s="77">
        <v>999401</v>
      </c>
      <c r="J36" s="77">
        <v>765.4</v>
      </c>
      <c r="K36" s="77">
        <v>0</v>
      </c>
      <c r="L36" s="77">
        <v>7649.4152539999995</v>
      </c>
      <c r="M36" s="78">
        <v>1.1000000000000001E-3</v>
      </c>
      <c r="N36" s="78">
        <v>3.5099999999999999E-2</v>
      </c>
      <c r="O36" s="78">
        <v>1.3899999999999999E-2</v>
      </c>
    </row>
    <row r="37" spans="2:15">
      <c r="B37" t="s">
        <v>319</v>
      </c>
      <c r="C37" t="s">
        <v>320</v>
      </c>
      <c r="D37" t="s">
        <v>100</v>
      </c>
      <c r="E37" t="s">
        <v>123</v>
      </c>
      <c r="F37" t="s">
        <v>321</v>
      </c>
      <c r="G37" t="s">
        <v>250</v>
      </c>
      <c r="H37" t="s">
        <v>102</v>
      </c>
      <c r="I37" s="77">
        <v>561055</v>
      </c>
      <c r="J37" s="77">
        <v>513.1</v>
      </c>
      <c r="K37" s="77">
        <v>0</v>
      </c>
      <c r="L37" s="77">
        <v>2878.773205</v>
      </c>
      <c r="M37" s="78">
        <v>5.0000000000000001E-4</v>
      </c>
      <c r="N37" s="78">
        <v>1.32E-2</v>
      </c>
      <c r="O37" s="78">
        <v>5.1999999999999998E-3</v>
      </c>
    </row>
    <row r="38" spans="2:15">
      <c r="B38" t="s">
        <v>322</v>
      </c>
      <c r="C38" t="s">
        <v>323</v>
      </c>
      <c r="D38" t="s">
        <v>100</v>
      </c>
      <c r="E38" t="s">
        <v>123</v>
      </c>
      <c r="F38" t="s">
        <v>324</v>
      </c>
      <c r="G38" t="s">
        <v>325</v>
      </c>
      <c r="H38" t="s">
        <v>102</v>
      </c>
      <c r="I38" s="77">
        <v>8890</v>
      </c>
      <c r="J38" s="77">
        <v>30230</v>
      </c>
      <c r="K38" s="77">
        <v>0</v>
      </c>
      <c r="L38" s="77">
        <v>2687.4470000000001</v>
      </c>
      <c r="M38" s="78">
        <v>5.0000000000000001E-4</v>
      </c>
      <c r="N38" s="78">
        <v>1.23E-2</v>
      </c>
      <c r="O38" s="78">
        <v>4.8999999999999998E-3</v>
      </c>
    </row>
    <row r="39" spans="2:15">
      <c r="B39" t="s">
        <v>326</v>
      </c>
      <c r="C39" t="s">
        <v>327</v>
      </c>
      <c r="D39" t="s">
        <v>100</v>
      </c>
      <c r="E39" t="s">
        <v>123</v>
      </c>
      <c r="F39" t="s">
        <v>328</v>
      </c>
      <c r="G39" t="s">
        <v>329</v>
      </c>
      <c r="H39" t="s">
        <v>102</v>
      </c>
      <c r="I39" s="77">
        <v>10115</v>
      </c>
      <c r="J39" s="77">
        <v>25510</v>
      </c>
      <c r="K39" s="77">
        <v>0</v>
      </c>
      <c r="L39" s="77">
        <v>2580.3364999999999</v>
      </c>
      <c r="M39" s="78">
        <v>5.9999999999999995E-4</v>
      </c>
      <c r="N39" s="78">
        <v>1.18E-2</v>
      </c>
      <c r="O39" s="78">
        <v>4.7000000000000002E-3</v>
      </c>
    </row>
    <row r="40" spans="2:15">
      <c r="B40" t="s">
        <v>330</v>
      </c>
      <c r="C40" t="s">
        <v>331</v>
      </c>
      <c r="D40" t="s">
        <v>100</v>
      </c>
      <c r="E40" t="s">
        <v>123</v>
      </c>
      <c r="F40" t="s">
        <v>332</v>
      </c>
      <c r="G40" t="s">
        <v>279</v>
      </c>
      <c r="H40" t="s">
        <v>102</v>
      </c>
      <c r="I40" s="77">
        <v>21576</v>
      </c>
      <c r="J40" s="77">
        <v>14350</v>
      </c>
      <c r="K40" s="77">
        <v>0</v>
      </c>
      <c r="L40" s="77">
        <v>3096.1559999999999</v>
      </c>
      <c r="M40" s="78">
        <v>5.0000000000000001E-4</v>
      </c>
      <c r="N40" s="78">
        <v>1.4200000000000001E-2</v>
      </c>
      <c r="O40" s="78">
        <v>5.5999999999999999E-3</v>
      </c>
    </row>
    <row r="41" spans="2:15">
      <c r="B41" t="s">
        <v>333</v>
      </c>
      <c r="C41" t="s">
        <v>334</v>
      </c>
      <c r="D41" t="s">
        <v>100</v>
      </c>
      <c r="E41" t="s">
        <v>123</v>
      </c>
      <c r="F41" t="s">
        <v>335</v>
      </c>
      <c r="G41" t="s">
        <v>336</v>
      </c>
      <c r="H41" t="s">
        <v>102</v>
      </c>
      <c r="I41" s="77">
        <v>128074</v>
      </c>
      <c r="J41" s="77">
        <v>2459</v>
      </c>
      <c r="K41" s="77">
        <v>38.422199999999997</v>
      </c>
      <c r="L41" s="77">
        <v>3187.7618600000001</v>
      </c>
      <c r="M41" s="78">
        <v>8.0000000000000004E-4</v>
      </c>
      <c r="N41" s="78">
        <v>1.46E-2</v>
      </c>
      <c r="O41" s="78">
        <v>5.7999999999999996E-3</v>
      </c>
    </row>
    <row r="42" spans="2:15">
      <c r="B42" t="s">
        <v>337</v>
      </c>
      <c r="C42" t="s">
        <v>338</v>
      </c>
      <c r="D42" t="s">
        <v>100</v>
      </c>
      <c r="E42" t="s">
        <v>123</v>
      </c>
      <c r="F42" t="s">
        <v>339</v>
      </c>
      <c r="G42" t="s">
        <v>340</v>
      </c>
      <c r="H42" t="s">
        <v>102</v>
      </c>
      <c r="I42" s="77">
        <v>24668</v>
      </c>
      <c r="J42" s="77">
        <v>10870</v>
      </c>
      <c r="K42" s="77">
        <v>0</v>
      </c>
      <c r="L42" s="77">
        <v>2681.4115999999999</v>
      </c>
      <c r="M42" s="78">
        <v>4.0000000000000002E-4</v>
      </c>
      <c r="N42" s="78">
        <v>1.23E-2</v>
      </c>
      <c r="O42" s="78">
        <v>4.8999999999999998E-3</v>
      </c>
    </row>
    <row r="43" spans="2:15">
      <c r="B43" t="s">
        <v>341</v>
      </c>
      <c r="C43" t="s">
        <v>342</v>
      </c>
      <c r="D43" t="s">
        <v>100</v>
      </c>
      <c r="E43" t="s">
        <v>123</v>
      </c>
      <c r="F43" t="s">
        <v>343</v>
      </c>
      <c r="G43" t="s">
        <v>125</v>
      </c>
      <c r="H43" t="s">
        <v>102</v>
      </c>
      <c r="I43" s="77">
        <v>249179</v>
      </c>
      <c r="J43" s="77">
        <v>1060</v>
      </c>
      <c r="K43" s="77">
        <v>0</v>
      </c>
      <c r="L43" s="77">
        <v>2641.2973999999999</v>
      </c>
      <c r="M43" s="78">
        <v>2.5999999999999999E-3</v>
      </c>
      <c r="N43" s="78">
        <v>1.21E-2</v>
      </c>
      <c r="O43" s="78">
        <v>4.7999999999999996E-3</v>
      </c>
    </row>
    <row r="44" spans="2:15">
      <c r="B44" t="s">
        <v>344</v>
      </c>
      <c r="C44" t="s">
        <v>345</v>
      </c>
      <c r="D44" t="s">
        <v>100</v>
      </c>
      <c r="E44" t="s">
        <v>123</v>
      </c>
      <c r="F44" t="s">
        <v>346</v>
      </c>
      <c r="G44" t="s">
        <v>347</v>
      </c>
      <c r="H44" t="s">
        <v>102</v>
      </c>
      <c r="I44" s="77">
        <v>4017</v>
      </c>
      <c r="J44" s="77">
        <v>55990</v>
      </c>
      <c r="K44" s="77">
        <v>0</v>
      </c>
      <c r="L44" s="77">
        <v>2249.1183000000001</v>
      </c>
      <c r="M44" s="78">
        <v>2.9999999999999997E-4</v>
      </c>
      <c r="N44" s="78">
        <v>1.03E-2</v>
      </c>
      <c r="O44" s="78">
        <v>4.1000000000000003E-3</v>
      </c>
    </row>
    <row r="45" spans="2:15">
      <c r="B45" t="s">
        <v>348</v>
      </c>
      <c r="C45" t="s">
        <v>349</v>
      </c>
      <c r="D45" t="s">
        <v>100</v>
      </c>
      <c r="E45" t="s">
        <v>123</v>
      </c>
      <c r="F45" t="s">
        <v>350</v>
      </c>
      <c r="G45" t="s">
        <v>351</v>
      </c>
      <c r="H45" t="s">
        <v>102</v>
      </c>
      <c r="I45" s="77">
        <v>6995</v>
      </c>
      <c r="J45" s="77">
        <v>20850</v>
      </c>
      <c r="K45" s="77">
        <v>0</v>
      </c>
      <c r="L45" s="77">
        <v>1458.4575</v>
      </c>
      <c r="M45" s="78">
        <v>2.9999999999999997E-4</v>
      </c>
      <c r="N45" s="78">
        <v>6.7000000000000002E-3</v>
      </c>
      <c r="O45" s="78">
        <v>2.7000000000000001E-3</v>
      </c>
    </row>
    <row r="46" spans="2:15">
      <c r="B46" t="s">
        <v>352</v>
      </c>
      <c r="C46" t="s">
        <v>353</v>
      </c>
      <c r="D46" t="s">
        <v>100</v>
      </c>
      <c r="E46" t="s">
        <v>123</v>
      </c>
      <c r="F46" t="s">
        <v>354</v>
      </c>
      <c r="G46" t="s">
        <v>355</v>
      </c>
      <c r="H46" t="s">
        <v>102</v>
      </c>
      <c r="I46" s="77">
        <v>4017</v>
      </c>
      <c r="J46" s="77">
        <v>70400</v>
      </c>
      <c r="K46" s="77">
        <v>0</v>
      </c>
      <c r="L46" s="77">
        <v>2827.9679999999998</v>
      </c>
      <c r="M46" s="78">
        <v>6.9999999999999999E-4</v>
      </c>
      <c r="N46" s="78">
        <v>1.2999999999999999E-2</v>
      </c>
      <c r="O46" s="78">
        <v>5.1000000000000004E-3</v>
      </c>
    </row>
    <row r="47" spans="2:15">
      <c r="B47" t="s">
        <v>356</v>
      </c>
      <c r="C47" t="s">
        <v>357</v>
      </c>
      <c r="D47" t="s">
        <v>100</v>
      </c>
      <c r="E47" t="s">
        <v>123</v>
      </c>
      <c r="F47" t="s">
        <v>358</v>
      </c>
      <c r="G47" t="s">
        <v>359</v>
      </c>
      <c r="H47" t="s">
        <v>102</v>
      </c>
      <c r="I47" s="77">
        <v>133915.18</v>
      </c>
      <c r="J47" s="77">
        <v>1535</v>
      </c>
      <c r="K47" s="77">
        <v>0</v>
      </c>
      <c r="L47" s="77">
        <v>2055.5980129999998</v>
      </c>
      <c r="M47" s="78">
        <v>6.9999999999999999E-4</v>
      </c>
      <c r="N47" s="78">
        <v>9.4000000000000004E-3</v>
      </c>
      <c r="O47" s="78">
        <v>3.7000000000000002E-3</v>
      </c>
    </row>
    <row r="48" spans="2:15">
      <c r="B48" t="s">
        <v>360</v>
      </c>
      <c r="C48" t="s">
        <v>361</v>
      </c>
      <c r="D48" t="s">
        <v>100</v>
      </c>
      <c r="E48" t="s">
        <v>123</v>
      </c>
      <c r="F48" t="s">
        <v>362</v>
      </c>
      <c r="G48" t="s">
        <v>129</v>
      </c>
      <c r="H48" t="s">
        <v>102</v>
      </c>
      <c r="I48" s="77">
        <v>24767</v>
      </c>
      <c r="J48" s="77">
        <v>6600</v>
      </c>
      <c r="K48" s="77">
        <v>0</v>
      </c>
      <c r="L48" s="77">
        <v>1634.6220000000001</v>
      </c>
      <c r="M48" s="78">
        <v>5.0000000000000001E-4</v>
      </c>
      <c r="N48" s="78">
        <v>7.4999999999999997E-3</v>
      </c>
      <c r="O48" s="78">
        <v>3.0000000000000001E-3</v>
      </c>
    </row>
    <row r="49" spans="2:15">
      <c r="B49" s="79" t="s">
        <v>363</v>
      </c>
      <c r="E49" s="16"/>
      <c r="F49" s="16"/>
      <c r="G49" s="16"/>
      <c r="I49" s="81">
        <v>702118.57</v>
      </c>
      <c r="K49" s="81">
        <v>0</v>
      </c>
      <c r="L49" s="81">
        <v>12004.1352357</v>
      </c>
      <c r="N49" s="80">
        <v>5.5100000000000003E-2</v>
      </c>
      <c r="O49" s="80">
        <v>2.1899999999999999E-2</v>
      </c>
    </row>
    <row r="50" spans="2:15">
      <c r="B50" t="s">
        <v>364</v>
      </c>
      <c r="C50" t="s">
        <v>365</v>
      </c>
      <c r="D50" t="s">
        <v>100</v>
      </c>
      <c r="E50" t="s">
        <v>123</v>
      </c>
      <c r="F50" t="s">
        <v>366</v>
      </c>
      <c r="G50" t="s">
        <v>308</v>
      </c>
      <c r="H50" t="s">
        <v>102</v>
      </c>
      <c r="I50" s="77">
        <v>93672</v>
      </c>
      <c r="J50" s="77">
        <v>1393</v>
      </c>
      <c r="K50" s="77">
        <v>0</v>
      </c>
      <c r="L50" s="77">
        <v>1304.85096</v>
      </c>
      <c r="M50" s="78">
        <v>5.8999999999999999E-3</v>
      </c>
      <c r="N50" s="78">
        <v>6.0000000000000001E-3</v>
      </c>
      <c r="O50" s="78">
        <v>2.3999999999999998E-3</v>
      </c>
    </row>
    <row r="51" spans="2:15">
      <c r="B51" t="s">
        <v>367</v>
      </c>
      <c r="C51" t="s">
        <v>368</v>
      </c>
      <c r="D51" t="s">
        <v>100</v>
      </c>
      <c r="E51" t="s">
        <v>123</v>
      </c>
      <c r="F51" t="s">
        <v>369</v>
      </c>
      <c r="G51" t="s">
        <v>312</v>
      </c>
      <c r="H51" t="s">
        <v>102</v>
      </c>
      <c r="I51" s="77">
        <v>57222.57</v>
      </c>
      <c r="J51" s="77">
        <v>2761</v>
      </c>
      <c r="K51" s="77">
        <v>0</v>
      </c>
      <c r="L51" s="77">
        <v>1579.9151577</v>
      </c>
      <c r="M51" s="78">
        <v>5.0000000000000001E-4</v>
      </c>
      <c r="N51" s="78">
        <v>7.1999999999999998E-3</v>
      </c>
      <c r="O51" s="78">
        <v>2.8999999999999998E-3</v>
      </c>
    </row>
    <row r="52" spans="2:15">
      <c r="B52" t="s">
        <v>370</v>
      </c>
      <c r="C52" t="s">
        <v>371</v>
      </c>
      <c r="D52" t="s">
        <v>100</v>
      </c>
      <c r="E52" t="s">
        <v>123</v>
      </c>
      <c r="F52" t="s">
        <v>372</v>
      </c>
      <c r="G52" t="s">
        <v>312</v>
      </c>
      <c r="H52" t="s">
        <v>102</v>
      </c>
      <c r="I52" s="77">
        <v>11711</v>
      </c>
      <c r="J52" s="77">
        <v>6298</v>
      </c>
      <c r="K52" s="77">
        <v>0</v>
      </c>
      <c r="L52" s="77">
        <v>737.55877999999996</v>
      </c>
      <c r="M52" s="78">
        <v>6.9999999999999999E-4</v>
      </c>
      <c r="N52" s="78">
        <v>3.3999999999999998E-3</v>
      </c>
      <c r="O52" s="78">
        <v>1.2999999999999999E-3</v>
      </c>
    </row>
    <row r="53" spans="2:15">
      <c r="B53" t="s">
        <v>373</v>
      </c>
      <c r="C53" t="s">
        <v>374</v>
      </c>
      <c r="D53" t="s">
        <v>100</v>
      </c>
      <c r="E53" t="s">
        <v>123</v>
      </c>
      <c r="F53" t="s">
        <v>375</v>
      </c>
      <c r="G53" t="s">
        <v>237</v>
      </c>
      <c r="H53" t="s">
        <v>102</v>
      </c>
      <c r="I53" s="77">
        <v>31671</v>
      </c>
      <c r="J53" s="77">
        <v>3474</v>
      </c>
      <c r="K53" s="77">
        <v>0</v>
      </c>
      <c r="L53" s="77">
        <v>1100.25054</v>
      </c>
      <c r="M53" s="78">
        <v>2.3E-3</v>
      </c>
      <c r="N53" s="78">
        <v>5.0000000000000001E-3</v>
      </c>
      <c r="O53" s="78">
        <v>2E-3</v>
      </c>
    </row>
    <row r="54" spans="2:15">
      <c r="B54" t="s">
        <v>376</v>
      </c>
      <c r="C54" t="s">
        <v>377</v>
      </c>
      <c r="D54" t="s">
        <v>100</v>
      </c>
      <c r="E54" t="s">
        <v>123</v>
      </c>
      <c r="F54" t="s">
        <v>378</v>
      </c>
      <c r="G54" t="s">
        <v>325</v>
      </c>
      <c r="H54" t="s">
        <v>102</v>
      </c>
      <c r="I54" s="77">
        <v>16345</v>
      </c>
      <c r="J54" s="77">
        <v>1795</v>
      </c>
      <c r="K54" s="77">
        <v>0</v>
      </c>
      <c r="L54" s="77">
        <v>293.39274999999998</v>
      </c>
      <c r="M54" s="78">
        <v>1.1999999999999999E-3</v>
      </c>
      <c r="N54" s="78">
        <v>1.2999999999999999E-3</v>
      </c>
      <c r="O54" s="78">
        <v>5.0000000000000001E-4</v>
      </c>
    </row>
    <row r="55" spans="2:15">
      <c r="B55" t="s">
        <v>379</v>
      </c>
      <c r="C55" t="s">
        <v>380</v>
      </c>
      <c r="D55" t="s">
        <v>100</v>
      </c>
      <c r="E55" t="s">
        <v>123</v>
      </c>
      <c r="F55" t="s">
        <v>381</v>
      </c>
      <c r="G55" t="s">
        <v>329</v>
      </c>
      <c r="H55" t="s">
        <v>102</v>
      </c>
      <c r="I55" s="77">
        <v>160404</v>
      </c>
      <c r="J55" s="77">
        <v>1700</v>
      </c>
      <c r="K55" s="77">
        <v>0</v>
      </c>
      <c r="L55" s="77">
        <v>2726.8679999999999</v>
      </c>
      <c r="M55" s="78">
        <v>1.6999999999999999E-3</v>
      </c>
      <c r="N55" s="78">
        <v>1.2500000000000001E-2</v>
      </c>
      <c r="O55" s="78">
        <v>5.0000000000000001E-3</v>
      </c>
    </row>
    <row r="56" spans="2:15">
      <c r="B56" t="s">
        <v>382</v>
      </c>
      <c r="C56" t="s">
        <v>383</v>
      </c>
      <c r="D56" t="s">
        <v>100</v>
      </c>
      <c r="E56" t="s">
        <v>123</v>
      </c>
      <c r="F56" t="s">
        <v>384</v>
      </c>
      <c r="G56" t="s">
        <v>329</v>
      </c>
      <c r="H56" t="s">
        <v>102</v>
      </c>
      <c r="I56" s="77">
        <v>14796</v>
      </c>
      <c r="J56" s="77">
        <v>38.1</v>
      </c>
      <c r="K56" s="77">
        <v>0</v>
      </c>
      <c r="L56" s="77">
        <v>5.637276</v>
      </c>
      <c r="M56" s="78">
        <v>1E-4</v>
      </c>
      <c r="N56" s="78">
        <v>0</v>
      </c>
      <c r="O56" s="78">
        <v>0</v>
      </c>
    </row>
    <row r="57" spans="2:15">
      <c r="B57" t="s">
        <v>385</v>
      </c>
      <c r="C57" t="s">
        <v>386</v>
      </c>
      <c r="D57" t="s">
        <v>100</v>
      </c>
      <c r="E57" t="s">
        <v>123</v>
      </c>
      <c r="F57" t="s">
        <v>387</v>
      </c>
      <c r="G57" t="s">
        <v>336</v>
      </c>
      <c r="H57" t="s">
        <v>102</v>
      </c>
      <c r="I57" s="77">
        <v>48997</v>
      </c>
      <c r="J57" s="77">
        <v>3245</v>
      </c>
      <c r="K57" s="77">
        <v>0</v>
      </c>
      <c r="L57" s="77">
        <v>1589.9526499999999</v>
      </c>
      <c r="M57" s="78">
        <v>1.5E-3</v>
      </c>
      <c r="N57" s="78">
        <v>7.3000000000000001E-3</v>
      </c>
      <c r="O57" s="78">
        <v>2.8999999999999998E-3</v>
      </c>
    </row>
    <row r="58" spans="2:15">
      <c r="B58" t="s">
        <v>388</v>
      </c>
      <c r="C58" t="s">
        <v>389</v>
      </c>
      <c r="D58" t="s">
        <v>100</v>
      </c>
      <c r="E58" t="s">
        <v>123</v>
      </c>
      <c r="F58" t="s">
        <v>390</v>
      </c>
      <c r="G58" t="s">
        <v>125</v>
      </c>
      <c r="H58" t="s">
        <v>102</v>
      </c>
      <c r="I58" s="77">
        <v>202892</v>
      </c>
      <c r="J58" s="77">
        <v>824.1</v>
      </c>
      <c r="K58" s="77">
        <v>0</v>
      </c>
      <c r="L58" s="77">
        <v>1672.032972</v>
      </c>
      <c r="M58" s="78">
        <v>2.7000000000000001E-3</v>
      </c>
      <c r="N58" s="78">
        <v>7.7000000000000002E-3</v>
      </c>
      <c r="O58" s="78">
        <v>3.0000000000000001E-3</v>
      </c>
    </row>
    <row r="59" spans="2:15">
      <c r="B59" t="s">
        <v>391</v>
      </c>
      <c r="C59" t="s">
        <v>392</v>
      </c>
      <c r="D59" t="s">
        <v>100</v>
      </c>
      <c r="E59" t="s">
        <v>123</v>
      </c>
      <c r="F59" t="s">
        <v>393</v>
      </c>
      <c r="G59" t="s">
        <v>355</v>
      </c>
      <c r="H59" t="s">
        <v>102</v>
      </c>
      <c r="I59" s="77">
        <v>9535</v>
      </c>
      <c r="J59" s="77">
        <v>1789</v>
      </c>
      <c r="K59" s="77">
        <v>0</v>
      </c>
      <c r="L59" s="77">
        <v>170.58115000000001</v>
      </c>
      <c r="M59" s="78">
        <v>1.2999999999999999E-3</v>
      </c>
      <c r="N59" s="78">
        <v>8.0000000000000004E-4</v>
      </c>
      <c r="O59" s="78">
        <v>2.9999999999999997E-4</v>
      </c>
    </row>
    <row r="60" spans="2:15">
      <c r="B60" t="s">
        <v>394</v>
      </c>
      <c r="C60" t="s">
        <v>395</v>
      </c>
      <c r="D60" t="s">
        <v>100</v>
      </c>
      <c r="E60" t="s">
        <v>123</v>
      </c>
      <c r="F60" t="s">
        <v>396</v>
      </c>
      <c r="G60" t="s">
        <v>129</v>
      </c>
      <c r="H60" t="s">
        <v>102</v>
      </c>
      <c r="I60" s="77">
        <v>54873</v>
      </c>
      <c r="J60" s="77">
        <v>1500</v>
      </c>
      <c r="K60" s="77">
        <v>0</v>
      </c>
      <c r="L60" s="77">
        <v>823.09500000000003</v>
      </c>
      <c r="M60" s="78">
        <v>1E-3</v>
      </c>
      <c r="N60" s="78">
        <v>3.8E-3</v>
      </c>
      <c r="O60" s="78">
        <v>1.5E-3</v>
      </c>
    </row>
    <row r="61" spans="2:15">
      <c r="B61" s="79" t="s">
        <v>397</v>
      </c>
      <c r="E61" s="16"/>
      <c r="F61" s="16"/>
      <c r="G61" s="16"/>
      <c r="I61" s="81">
        <v>0</v>
      </c>
      <c r="K61" s="81">
        <v>0</v>
      </c>
      <c r="L61" s="81">
        <v>0</v>
      </c>
      <c r="N61" s="80">
        <v>0</v>
      </c>
      <c r="O61" s="80">
        <v>0</v>
      </c>
    </row>
    <row r="62" spans="2:15">
      <c r="B62" t="s">
        <v>213</v>
      </c>
      <c r="C62" t="s">
        <v>213</v>
      </c>
      <c r="E62" s="16"/>
      <c r="F62" s="16"/>
      <c r="G62" t="s">
        <v>213</v>
      </c>
      <c r="H62" t="s">
        <v>213</v>
      </c>
      <c r="I62" s="77">
        <v>0</v>
      </c>
      <c r="J62" s="77">
        <v>0</v>
      </c>
      <c r="L62" s="77">
        <v>0</v>
      </c>
      <c r="M62" s="78">
        <v>0</v>
      </c>
      <c r="N62" s="78">
        <v>0</v>
      </c>
      <c r="O62" s="78">
        <v>0</v>
      </c>
    </row>
    <row r="63" spans="2:15">
      <c r="B63" s="79" t="s">
        <v>218</v>
      </c>
      <c r="E63" s="16"/>
      <c r="F63" s="16"/>
      <c r="G63" s="16"/>
      <c r="I63" s="81">
        <v>360900</v>
      </c>
      <c r="K63" s="81">
        <v>0</v>
      </c>
      <c r="L63" s="81">
        <v>74204.711608679499</v>
      </c>
      <c r="N63" s="80">
        <v>0.34039999999999998</v>
      </c>
      <c r="O63" s="80">
        <v>0.1351</v>
      </c>
    </row>
    <row r="64" spans="2:15">
      <c r="B64" s="79" t="s">
        <v>232</v>
      </c>
      <c r="E64" s="16"/>
      <c r="F64" s="16"/>
      <c r="G64" s="16"/>
      <c r="I64" s="81">
        <v>274143</v>
      </c>
      <c r="K64" s="81">
        <v>0</v>
      </c>
      <c r="L64" s="81">
        <v>31748.693285500001</v>
      </c>
      <c r="N64" s="80">
        <v>0.14560000000000001</v>
      </c>
      <c r="O64" s="80">
        <v>5.7799999999999997E-2</v>
      </c>
    </row>
    <row r="65" spans="2:15">
      <c r="B65" t="s">
        <v>398</v>
      </c>
      <c r="C65" t="s">
        <v>399</v>
      </c>
      <c r="D65" t="s">
        <v>400</v>
      </c>
      <c r="E65" t="s">
        <v>401</v>
      </c>
      <c r="F65" t="s">
        <v>402</v>
      </c>
      <c r="G65" t="s">
        <v>403</v>
      </c>
      <c r="H65" t="s">
        <v>106</v>
      </c>
      <c r="I65" s="77">
        <v>18453</v>
      </c>
      <c r="J65" s="77">
        <v>7058</v>
      </c>
      <c r="K65" s="77">
        <v>0</v>
      </c>
      <c r="L65" s="77">
        <v>4050.5036214000002</v>
      </c>
      <c r="M65" s="78">
        <v>2.0000000000000001E-4</v>
      </c>
      <c r="N65" s="78">
        <v>1.8599999999999998E-2</v>
      </c>
      <c r="O65" s="78">
        <v>7.4000000000000003E-3</v>
      </c>
    </row>
    <row r="66" spans="2:15">
      <c r="B66" t="s">
        <v>404</v>
      </c>
      <c r="C66" t="s">
        <v>405</v>
      </c>
      <c r="D66" t="s">
        <v>406</v>
      </c>
      <c r="E66" t="s">
        <v>401</v>
      </c>
      <c r="F66" t="s">
        <v>407</v>
      </c>
      <c r="G66" t="s">
        <v>408</v>
      </c>
      <c r="H66" t="s">
        <v>106</v>
      </c>
      <c r="I66" s="77">
        <v>10496</v>
      </c>
      <c r="J66" s="77">
        <v>15225</v>
      </c>
      <c r="K66" s="77">
        <v>0</v>
      </c>
      <c r="L66" s="77">
        <v>4969.8297599999996</v>
      </c>
      <c r="M66" s="78">
        <v>2.0000000000000001E-4</v>
      </c>
      <c r="N66" s="78">
        <v>2.2800000000000001E-2</v>
      </c>
      <c r="O66" s="78">
        <v>8.9999999999999993E-3</v>
      </c>
    </row>
    <row r="67" spans="2:15">
      <c r="B67" t="s">
        <v>409</v>
      </c>
      <c r="C67" t="s">
        <v>410</v>
      </c>
      <c r="D67" t="s">
        <v>406</v>
      </c>
      <c r="E67" t="s">
        <v>401</v>
      </c>
      <c r="F67" t="s">
        <v>411</v>
      </c>
      <c r="G67" t="s">
        <v>412</v>
      </c>
      <c r="H67" t="s">
        <v>106</v>
      </c>
      <c r="I67" s="77">
        <v>20079</v>
      </c>
      <c r="J67" s="77">
        <v>236</v>
      </c>
      <c r="K67" s="77">
        <v>0</v>
      </c>
      <c r="L67" s="77">
        <v>147.3718284</v>
      </c>
      <c r="M67" s="78">
        <v>6.9999999999999999E-4</v>
      </c>
      <c r="N67" s="78">
        <v>6.9999999999999999E-4</v>
      </c>
      <c r="O67" s="78">
        <v>2.9999999999999997E-4</v>
      </c>
    </row>
    <row r="68" spans="2:15">
      <c r="B68" t="s">
        <v>413</v>
      </c>
      <c r="C68" t="s">
        <v>414</v>
      </c>
      <c r="D68" t="s">
        <v>400</v>
      </c>
      <c r="E68" t="s">
        <v>401</v>
      </c>
      <c r="F68" t="s">
        <v>415</v>
      </c>
      <c r="G68" t="s">
        <v>412</v>
      </c>
      <c r="H68" t="s">
        <v>106</v>
      </c>
      <c r="I68" s="77">
        <v>26300</v>
      </c>
      <c r="J68" s="77">
        <v>951</v>
      </c>
      <c r="K68" s="77">
        <v>0</v>
      </c>
      <c r="L68" s="77">
        <v>777.85143000000005</v>
      </c>
      <c r="M68" s="78">
        <v>1.1999999999999999E-3</v>
      </c>
      <c r="N68" s="78">
        <v>3.5999999999999999E-3</v>
      </c>
      <c r="O68" s="78">
        <v>1.4E-3</v>
      </c>
    </row>
    <row r="69" spans="2:15">
      <c r="B69" t="s">
        <v>416</v>
      </c>
      <c r="C69" t="s">
        <v>417</v>
      </c>
      <c r="D69" t="s">
        <v>406</v>
      </c>
      <c r="E69" t="s">
        <v>401</v>
      </c>
      <c r="F69" t="s">
        <v>418</v>
      </c>
      <c r="G69" t="s">
        <v>419</v>
      </c>
      <c r="H69" t="s">
        <v>106</v>
      </c>
      <c r="I69" s="77">
        <v>9647</v>
      </c>
      <c r="J69" s="77">
        <v>17328</v>
      </c>
      <c r="K69" s="77">
        <v>0</v>
      </c>
      <c r="L69" s="77">
        <v>5198.7760176000002</v>
      </c>
      <c r="M69" s="78">
        <v>2.0000000000000001E-4</v>
      </c>
      <c r="N69" s="78">
        <v>2.3800000000000002E-2</v>
      </c>
      <c r="O69" s="78">
        <v>9.4999999999999998E-3</v>
      </c>
    </row>
    <row r="70" spans="2:15">
      <c r="B70" t="s">
        <v>420</v>
      </c>
      <c r="C70" t="s">
        <v>421</v>
      </c>
      <c r="D70" t="s">
        <v>406</v>
      </c>
      <c r="E70" t="s">
        <v>401</v>
      </c>
      <c r="F70" t="s">
        <v>422</v>
      </c>
      <c r="G70" t="s">
        <v>419</v>
      </c>
      <c r="H70" t="s">
        <v>106</v>
      </c>
      <c r="I70" s="77">
        <v>3379</v>
      </c>
      <c r="J70" s="77">
        <v>55676</v>
      </c>
      <c r="K70" s="77">
        <v>0</v>
      </c>
      <c r="L70" s="77">
        <v>5850.8182444000004</v>
      </c>
      <c r="M70" s="78">
        <v>0</v>
      </c>
      <c r="N70" s="78">
        <v>2.6800000000000001E-2</v>
      </c>
      <c r="O70" s="78">
        <v>1.0699999999999999E-2</v>
      </c>
    </row>
    <row r="71" spans="2:15">
      <c r="B71" t="s">
        <v>423</v>
      </c>
      <c r="C71" t="s">
        <v>424</v>
      </c>
      <c r="D71" t="s">
        <v>400</v>
      </c>
      <c r="E71" t="s">
        <v>401</v>
      </c>
      <c r="F71" t="s">
        <v>425</v>
      </c>
      <c r="G71" t="s">
        <v>419</v>
      </c>
      <c r="H71" t="s">
        <v>106</v>
      </c>
      <c r="I71" s="77">
        <v>34450</v>
      </c>
      <c r="J71" s="77">
        <v>2405</v>
      </c>
      <c r="K71" s="77">
        <v>0</v>
      </c>
      <c r="L71" s="77">
        <v>2576.7049750000001</v>
      </c>
      <c r="M71" s="78">
        <v>8.0000000000000004E-4</v>
      </c>
      <c r="N71" s="78">
        <v>1.18E-2</v>
      </c>
      <c r="O71" s="78">
        <v>4.7000000000000002E-3</v>
      </c>
    </row>
    <row r="72" spans="2:15">
      <c r="B72" t="s">
        <v>426</v>
      </c>
      <c r="C72" t="s">
        <v>427</v>
      </c>
      <c r="D72" t="s">
        <v>400</v>
      </c>
      <c r="E72" t="s">
        <v>401</v>
      </c>
      <c r="F72" t="s">
        <v>428</v>
      </c>
      <c r="G72" t="s">
        <v>419</v>
      </c>
      <c r="H72" t="s">
        <v>106</v>
      </c>
      <c r="I72" s="77">
        <v>139586</v>
      </c>
      <c r="J72" s="77">
        <v>555</v>
      </c>
      <c r="K72" s="77">
        <v>0</v>
      </c>
      <c r="L72" s="77">
        <v>2409.324153</v>
      </c>
      <c r="M72" s="78">
        <v>5.9999999999999995E-4</v>
      </c>
      <c r="N72" s="78">
        <v>1.11E-2</v>
      </c>
      <c r="O72" s="78">
        <v>4.4000000000000003E-3</v>
      </c>
    </row>
    <row r="73" spans="2:15">
      <c r="B73" t="s">
        <v>429</v>
      </c>
      <c r="C73" t="s">
        <v>430</v>
      </c>
      <c r="D73" t="s">
        <v>400</v>
      </c>
      <c r="E73" t="s">
        <v>401</v>
      </c>
      <c r="F73" t="s">
        <v>431</v>
      </c>
      <c r="G73" t="s">
        <v>419</v>
      </c>
      <c r="H73" t="s">
        <v>106</v>
      </c>
      <c r="I73" s="77">
        <v>11753</v>
      </c>
      <c r="J73" s="77">
        <v>15779</v>
      </c>
      <c r="K73" s="77">
        <v>0</v>
      </c>
      <c r="L73" s="77">
        <v>5767.5132556999997</v>
      </c>
      <c r="M73" s="78">
        <v>2.0000000000000001E-4</v>
      </c>
      <c r="N73" s="78">
        <v>2.6499999999999999E-2</v>
      </c>
      <c r="O73" s="78">
        <v>1.0500000000000001E-2</v>
      </c>
    </row>
    <row r="74" spans="2:15">
      <c r="B74" s="79" t="s">
        <v>233</v>
      </c>
      <c r="E74" s="16"/>
      <c r="F74" s="16"/>
      <c r="G74" s="16"/>
      <c r="I74" s="81">
        <v>86757</v>
      </c>
      <c r="K74" s="81">
        <v>0</v>
      </c>
      <c r="L74" s="81">
        <v>42456.018323179502</v>
      </c>
      <c r="N74" s="80">
        <v>0.1948</v>
      </c>
      <c r="O74" s="80">
        <v>7.7299999999999994E-2</v>
      </c>
    </row>
    <row r="75" spans="2:15">
      <c r="B75" t="s">
        <v>432</v>
      </c>
      <c r="C75" t="s">
        <v>433</v>
      </c>
      <c r="D75" t="s">
        <v>406</v>
      </c>
      <c r="E75" t="s">
        <v>401</v>
      </c>
      <c r="F75" t="s">
        <v>434</v>
      </c>
      <c r="G75" t="s">
        <v>403</v>
      </c>
      <c r="H75" t="s">
        <v>106</v>
      </c>
      <c r="I75" s="77">
        <v>5365</v>
      </c>
      <c r="J75" s="77">
        <v>770</v>
      </c>
      <c r="K75" s="77">
        <v>0</v>
      </c>
      <c r="L75" s="77">
        <v>128.47565499999999</v>
      </c>
      <c r="M75" s="78">
        <v>2.9999999999999997E-4</v>
      </c>
      <c r="N75" s="78">
        <v>5.9999999999999995E-4</v>
      </c>
      <c r="O75" s="78">
        <v>2.0000000000000001E-4</v>
      </c>
    </row>
    <row r="76" spans="2:15">
      <c r="B76" t="s">
        <v>435</v>
      </c>
      <c r="C76" t="s">
        <v>436</v>
      </c>
      <c r="D76" t="s">
        <v>100</v>
      </c>
      <c r="E76" t="s">
        <v>401</v>
      </c>
      <c r="F76" t="s">
        <v>437</v>
      </c>
      <c r="G76" t="s">
        <v>438</v>
      </c>
      <c r="H76" t="s">
        <v>106</v>
      </c>
      <c r="I76" s="77">
        <v>8934</v>
      </c>
      <c r="J76" s="77">
        <v>33635</v>
      </c>
      <c r="K76" s="77">
        <v>0</v>
      </c>
      <c r="L76" s="77">
        <v>9345.3972990000002</v>
      </c>
      <c r="M76" s="78">
        <v>0</v>
      </c>
      <c r="N76" s="78">
        <v>4.2900000000000001E-2</v>
      </c>
      <c r="O76" s="78">
        <v>1.7000000000000001E-2</v>
      </c>
    </row>
    <row r="77" spans="2:15">
      <c r="B77" t="s">
        <v>439</v>
      </c>
      <c r="C77" t="s">
        <v>440</v>
      </c>
      <c r="D77" t="s">
        <v>123</v>
      </c>
      <c r="E77" t="s">
        <v>401</v>
      </c>
      <c r="F77" t="s">
        <v>441</v>
      </c>
      <c r="G77" t="s">
        <v>442</v>
      </c>
      <c r="H77" t="s">
        <v>110</v>
      </c>
      <c r="I77" s="77">
        <v>19039</v>
      </c>
      <c r="J77" s="77">
        <v>359.5</v>
      </c>
      <c r="K77" s="77">
        <v>0</v>
      </c>
      <c r="L77" s="77">
        <v>240.92027707950001</v>
      </c>
      <c r="M77" s="78">
        <v>0</v>
      </c>
      <c r="N77" s="78">
        <v>1.1000000000000001E-3</v>
      </c>
      <c r="O77" s="78">
        <v>4.0000000000000002E-4</v>
      </c>
    </row>
    <row r="78" spans="2:15">
      <c r="B78" t="s">
        <v>443</v>
      </c>
      <c r="C78" t="s">
        <v>444</v>
      </c>
      <c r="D78" t="s">
        <v>406</v>
      </c>
      <c r="E78" t="s">
        <v>401</v>
      </c>
      <c r="F78" t="s">
        <v>445</v>
      </c>
      <c r="G78" t="s">
        <v>419</v>
      </c>
      <c r="H78" t="s">
        <v>106</v>
      </c>
      <c r="I78" s="77">
        <v>7780</v>
      </c>
      <c r="J78" s="77">
        <v>11879</v>
      </c>
      <c r="K78" s="77">
        <v>0</v>
      </c>
      <c r="L78" s="77">
        <v>2874.2190820000001</v>
      </c>
      <c r="M78" s="78">
        <v>0</v>
      </c>
      <c r="N78" s="78">
        <v>1.32E-2</v>
      </c>
      <c r="O78" s="78">
        <v>5.1999999999999998E-3</v>
      </c>
    </row>
    <row r="79" spans="2:15">
      <c r="B79" t="s">
        <v>446</v>
      </c>
      <c r="C79" t="s">
        <v>447</v>
      </c>
      <c r="D79" t="s">
        <v>406</v>
      </c>
      <c r="E79" t="s">
        <v>401</v>
      </c>
      <c r="F79" t="s">
        <v>448</v>
      </c>
      <c r="G79" t="s">
        <v>419</v>
      </c>
      <c r="H79" t="s">
        <v>106</v>
      </c>
      <c r="I79" s="77">
        <v>8677</v>
      </c>
      <c r="J79" s="77">
        <v>33632</v>
      </c>
      <c r="K79" s="77">
        <v>0</v>
      </c>
      <c r="L79" s="77">
        <v>9075.7532704000005</v>
      </c>
      <c r="M79" s="78">
        <v>0</v>
      </c>
      <c r="N79" s="78">
        <v>4.1599999999999998E-2</v>
      </c>
      <c r="O79" s="78">
        <v>1.6500000000000001E-2</v>
      </c>
    </row>
    <row r="80" spans="2:15">
      <c r="B80" t="s">
        <v>449</v>
      </c>
      <c r="C80" t="s">
        <v>450</v>
      </c>
      <c r="D80" t="s">
        <v>400</v>
      </c>
      <c r="E80" t="s">
        <v>401</v>
      </c>
      <c r="F80" t="s">
        <v>451</v>
      </c>
      <c r="G80" t="s">
        <v>419</v>
      </c>
      <c r="H80" t="s">
        <v>106</v>
      </c>
      <c r="I80" s="77">
        <v>35246</v>
      </c>
      <c r="J80" s="77">
        <v>4878</v>
      </c>
      <c r="K80" s="77">
        <v>0</v>
      </c>
      <c r="L80" s="77">
        <v>5347.0226267999997</v>
      </c>
      <c r="M80" s="78">
        <v>2.9999999999999997E-4</v>
      </c>
      <c r="N80" s="78">
        <v>2.4500000000000001E-2</v>
      </c>
      <c r="O80" s="78">
        <v>9.7000000000000003E-3</v>
      </c>
    </row>
    <row r="81" spans="2:15">
      <c r="B81" t="s">
        <v>452</v>
      </c>
      <c r="C81" t="s">
        <v>453</v>
      </c>
      <c r="D81" t="s">
        <v>406</v>
      </c>
      <c r="E81" t="s">
        <v>401</v>
      </c>
      <c r="F81" t="s">
        <v>454</v>
      </c>
      <c r="G81" t="s">
        <v>455</v>
      </c>
      <c r="H81" t="s">
        <v>106</v>
      </c>
      <c r="I81" s="77">
        <v>1545</v>
      </c>
      <c r="J81" s="77">
        <v>289359</v>
      </c>
      <c r="K81" s="77">
        <v>0</v>
      </c>
      <c r="L81" s="77">
        <v>13903.555270499999</v>
      </c>
      <c r="M81" s="78">
        <v>0</v>
      </c>
      <c r="N81" s="78">
        <v>6.3799999999999996E-2</v>
      </c>
      <c r="O81" s="78">
        <v>2.53E-2</v>
      </c>
    </row>
    <row r="82" spans="2:15">
      <c r="B82" t="s">
        <v>456</v>
      </c>
      <c r="C82" t="s">
        <v>457</v>
      </c>
      <c r="D82" t="s">
        <v>400</v>
      </c>
      <c r="E82" t="s">
        <v>401</v>
      </c>
      <c r="F82" t="s">
        <v>454</v>
      </c>
      <c r="G82" t="s">
        <v>455</v>
      </c>
      <c r="H82" t="s">
        <v>106</v>
      </c>
      <c r="I82" s="77">
        <v>171</v>
      </c>
      <c r="J82" s="77">
        <v>289704</v>
      </c>
      <c r="K82" s="77">
        <v>0</v>
      </c>
      <c r="L82" s="77">
        <v>1540.6748424</v>
      </c>
      <c r="M82" s="78">
        <v>0</v>
      </c>
      <c r="N82" s="78">
        <v>7.1000000000000004E-3</v>
      </c>
      <c r="O82" s="78">
        <v>2.8E-3</v>
      </c>
    </row>
    <row r="83" spans="2:15">
      <c r="B83" t="s">
        <v>220</v>
      </c>
      <c r="E83" s="16"/>
      <c r="F83" s="16"/>
      <c r="G83" s="16"/>
    </row>
    <row r="84" spans="2:15">
      <c r="B84" t="s">
        <v>226</v>
      </c>
      <c r="E84" s="16"/>
      <c r="F84" s="16"/>
      <c r="G84" s="16"/>
    </row>
    <row r="85" spans="2:15">
      <c r="B85" t="s">
        <v>227</v>
      </c>
      <c r="E85" s="16"/>
      <c r="F85" s="16"/>
      <c r="G85" s="16"/>
    </row>
    <row r="86" spans="2:15">
      <c r="B86" t="s">
        <v>228</v>
      </c>
      <c r="E86" s="16"/>
      <c r="F86" s="16"/>
      <c r="G86" s="16"/>
    </row>
    <row r="87" spans="2:15">
      <c r="B87" t="s">
        <v>229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4133255</v>
      </c>
      <c r="I11" s="7"/>
      <c r="J11" s="75">
        <v>113.85428</v>
      </c>
      <c r="K11" s="75">
        <v>281731.09322510002</v>
      </c>
      <c r="L11" s="7"/>
      <c r="M11" s="76">
        <v>1</v>
      </c>
      <c r="N11" s="76">
        <v>0.51280000000000003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4002930</v>
      </c>
      <c r="J12" s="81">
        <v>0</v>
      </c>
      <c r="K12" s="81">
        <v>194664.75700000001</v>
      </c>
      <c r="M12" s="80">
        <v>0.69099999999999995</v>
      </c>
      <c r="N12" s="80">
        <v>0.3543</v>
      </c>
    </row>
    <row r="13" spans="2:63">
      <c r="B13" s="79" t="s">
        <v>458</v>
      </c>
      <c r="D13" s="16"/>
      <c r="E13" s="16"/>
      <c r="F13" s="16"/>
      <c r="G13" s="16"/>
      <c r="H13" s="81">
        <v>1430981</v>
      </c>
      <c r="J13" s="81">
        <v>0</v>
      </c>
      <c r="K13" s="81">
        <v>37559.984600000003</v>
      </c>
      <c r="M13" s="80">
        <v>0.1333</v>
      </c>
      <c r="N13" s="80">
        <v>6.8400000000000002E-2</v>
      </c>
    </row>
    <row r="14" spans="2:63">
      <c r="B14" t="s">
        <v>459</v>
      </c>
      <c r="C14" t="s">
        <v>460</v>
      </c>
      <c r="D14" t="s">
        <v>100</v>
      </c>
      <c r="E14" t="s">
        <v>461</v>
      </c>
      <c r="F14" t="s">
        <v>462</v>
      </c>
      <c r="G14" t="s">
        <v>102</v>
      </c>
      <c r="H14" s="77">
        <v>1166506</v>
      </c>
      <c r="I14" s="77">
        <v>2187</v>
      </c>
      <c r="J14" s="77">
        <v>0</v>
      </c>
      <c r="K14" s="77">
        <v>25511.486219999999</v>
      </c>
      <c r="L14" s="78">
        <v>4.7000000000000002E-3</v>
      </c>
      <c r="M14" s="78">
        <v>9.06E-2</v>
      </c>
      <c r="N14" s="78">
        <v>4.6399999999999997E-2</v>
      </c>
    </row>
    <row r="15" spans="2:63">
      <c r="B15" t="s">
        <v>463</v>
      </c>
      <c r="C15" t="s">
        <v>464</v>
      </c>
      <c r="D15" t="s">
        <v>100</v>
      </c>
      <c r="E15" t="s">
        <v>461</v>
      </c>
      <c r="F15" t="s">
        <v>462</v>
      </c>
      <c r="G15" t="s">
        <v>102</v>
      </c>
      <c r="H15" s="77">
        <v>42866</v>
      </c>
      <c r="I15" s="77">
        <v>1790</v>
      </c>
      <c r="J15" s="77">
        <v>0</v>
      </c>
      <c r="K15" s="77">
        <v>767.30139999999994</v>
      </c>
      <c r="L15" s="78">
        <v>1.2999999999999999E-3</v>
      </c>
      <c r="M15" s="78">
        <v>2.7000000000000001E-3</v>
      </c>
      <c r="N15" s="78">
        <v>1.4E-3</v>
      </c>
    </row>
    <row r="16" spans="2:63">
      <c r="B16" t="s">
        <v>465</v>
      </c>
      <c r="C16" t="s">
        <v>466</v>
      </c>
      <c r="D16" t="s">
        <v>100</v>
      </c>
      <c r="E16" t="s">
        <v>467</v>
      </c>
      <c r="F16" t="s">
        <v>462</v>
      </c>
      <c r="G16" t="s">
        <v>102</v>
      </c>
      <c r="H16" s="77">
        <v>184384</v>
      </c>
      <c r="I16" s="77">
        <v>2022</v>
      </c>
      <c r="J16" s="77">
        <v>0</v>
      </c>
      <c r="K16" s="77">
        <v>3728.2444799999998</v>
      </c>
      <c r="L16" s="78">
        <v>5.0000000000000001E-4</v>
      </c>
      <c r="M16" s="78">
        <v>1.32E-2</v>
      </c>
      <c r="N16" s="78">
        <v>6.7999999999999996E-3</v>
      </c>
    </row>
    <row r="17" spans="2:14">
      <c r="B17" t="s">
        <v>468</v>
      </c>
      <c r="C17" t="s">
        <v>469</v>
      </c>
      <c r="D17" t="s">
        <v>100</v>
      </c>
      <c r="E17" t="s">
        <v>470</v>
      </c>
      <c r="F17" t="s">
        <v>462</v>
      </c>
      <c r="G17" t="s">
        <v>102</v>
      </c>
      <c r="H17" s="77">
        <v>37225</v>
      </c>
      <c r="I17" s="77">
        <v>20290</v>
      </c>
      <c r="J17" s="77">
        <v>0</v>
      </c>
      <c r="K17" s="77">
        <v>7552.9525000000003</v>
      </c>
      <c r="L17" s="78">
        <v>1.1999999999999999E-3</v>
      </c>
      <c r="M17" s="78">
        <v>2.6800000000000001E-2</v>
      </c>
      <c r="N17" s="78">
        <v>1.37E-2</v>
      </c>
    </row>
    <row r="18" spans="2:14">
      <c r="B18" s="79" t="s">
        <v>471</v>
      </c>
      <c r="D18" s="16"/>
      <c r="E18" s="16"/>
      <c r="F18" s="16"/>
      <c r="G18" s="16"/>
      <c r="H18" s="81">
        <v>2571949</v>
      </c>
      <c r="J18" s="81">
        <v>0</v>
      </c>
      <c r="K18" s="81">
        <v>157104.77239999999</v>
      </c>
      <c r="M18" s="80">
        <v>0.55759999999999998</v>
      </c>
      <c r="N18" s="80">
        <v>0.28599999999999998</v>
      </c>
    </row>
    <row r="19" spans="2:14">
      <c r="B19" t="s">
        <v>472</v>
      </c>
      <c r="C19" t="s">
        <v>473</v>
      </c>
      <c r="D19" t="s">
        <v>100</v>
      </c>
      <c r="E19" t="s">
        <v>461</v>
      </c>
      <c r="F19" t="s">
        <v>462</v>
      </c>
      <c r="G19" t="s">
        <v>102</v>
      </c>
      <c r="H19" s="77">
        <v>497903</v>
      </c>
      <c r="I19" s="77">
        <v>4977</v>
      </c>
      <c r="J19" s="77">
        <v>0</v>
      </c>
      <c r="K19" s="77">
        <v>24780.632310000001</v>
      </c>
      <c r="L19" s="78">
        <v>4.1000000000000003E-3</v>
      </c>
      <c r="M19" s="78">
        <v>8.7999999999999995E-2</v>
      </c>
      <c r="N19" s="78">
        <v>4.5100000000000001E-2</v>
      </c>
    </row>
    <row r="20" spans="2:14">
      <c r="B20" t="s">
        <v>474</v>
      </c>
      <c r="C20" t="s">
        <v>475</v>
      </c>
      <c r="D20" t="s">
        <v>100</v>
      </c>
      <c r="E20" t="s">
        <v>461</v>
      </c>
      <c r="F20" t="s">
        <v>462</v>
      </c>
      <c r="G20" t="s">
        <v>102</v>
      </c>
      <c r="H20" s="77">
        <v>293937</v>
      </c>
      <c r="I20" s="77">
        <v>7084</v>
      </c>
      <c r="J20" s="77">
        <v>0</v>
      </c>
      <c r="K20" s="77">
        <v>20822.497080000001</v>
      </c>
      <c r="L20" s="78">
        <v>3.7199999999999997E-2</v>
      </c>
      <c r="M20" s="78">
        <v>7.3899999999999993E-2</v>
      </c>
      <c r="N20" s="78">
        <v>3.7900000000000003E-2</v>
      </c>
    </row>
    <row r="21" spans="2:14">
      <c r="B21" t="s">
        <v>476</v>
      </c>
      <c r="C21" t="s">
        <v>477</v>
      </c>
      <c r="D21" t="s">
        <v>100</v>
      </c>
      <c r="E21" t="s">
        <v>478</v>
      </c>
      <c r="F21" t="s">
        <v>462</v>
      </c>
      <c r="G21" t="s">
        <v>102</v>
      </c>
      <c r="H21" s="77">
        <v>86505</v>
      </c>
      <c r="I21" s="77">
        <v>1025</v>
      </c>
      <c r="J21" s="77">
        <v>0</v>
      </c>
      <c r="K21" s="77">
        <v>886.67624999999998</v>
      </c>
      <c r="L21" s="78">
        <v>3.2000000000000002E-3</v>
      </c>
      <c r="M21" s="78">
        <v>3.0999999999999999E-3</v>
      </c>
      <c r="N21" s="78">
        <v>1.6000000000000001E-3</v>
      </c>
    </row>
    <row r="22" spans="2:14">
      <c r="B22" t="s">
        <v>479</v>
      </c>
      <c r="C22" t="s">
        <v>480</v>
      </c>
      <c r="D22" t="s">
        <v>100</v>
      </c>
      <c r="E22" t="s">
        <v>481</v>
      </c>
      <c r="F22" t="s">
        <v>462</v>
      </c>
      <c r="G22" t="s">
        <v>102</v>
      </c>
      <c r="H22" s="77">
        <v>348704</v>
      </c>
      <c r="I22" s="77">
        <v>7849</v>
      </c>
      <c r="J22" s="77">
        <v>0</v>
      </c>
      <c r="K22" s="77">
        <v>27369.776959999999</v>
      </c>
      <c r="L22" s="78">
        <v>2.58E-2</v>
      </c>
      <c r="M22" s="78">
        <v>9.7100000000000006E-2</v>
      </c>
      <c r="N22" s="78">
        <v>4.9799999999999997E-2</v>
      </c>
    </row>
    <row r="23" spans="2:14">
      <c r="B23" t="s">
        <v>482</v>
      </c>
      <c r="C23" t="s">
        <v>483</v>
      </c>
      <c r="D23" t="s">
        <v>100</v>
      </c>
      <c r="E23" t="s">
        <v>467</v>
      </c>
      <c r="F23" t="s">
        <v>462</v>
      </c>
      <c r="G23" t="s">
        <v>102</v>
      </c>
      <c r="H23" s="77">
        <v>537034</v>
      </c>
      <c r="I23" s="77">
        <v>7930</v>
      </c>
      <c r="J23" s="77">
        <v>0</v>
      </c>
      <c r="K23" s="77">
        <v>42586.796199999997</v>
      </c>
      <c r="L23" s="78">
        <v>5.4999999999999997E-3</v>
      </c>
      <c r="M23" s="78">
        <v>0.1512</v>
      </c>
      <c r="N23" s="78">
        <v>7.7499999999999999E-2</v>
      </c>
    </row>
    <row r="24" spans="2:14">
      <c r="B24" t="s">
        <v>484</v>
      </c>
      <c r="C24" t="s">
        <v>485</v>
      </c>
      <c r="D24" t="s">
        <v>100</v>
      </c>
      <c r="E24" t="s">
        <v>470</v>
      </c>
      <c r="F24" t="s">
        <v>462</v>
      </c>
      <c r="G24" t="s">
        <v>102</v>
      </c>
      <c r="H24" s="77">
        <v>43000</v>
      </c>
      <c r="I24" s="77">
        <v>6328</v>
      </c>
      <c r="J24" s="77">
        <v>0</v>
      </c>
      <c r="K24" s="77">
        <v>2721.04</v>
      </c>
      <c r="L24" s="78">
        <v>1.2699999999999999E-2</v>
      </c>
      <c r="M24" s="78">
        <v>9.7000000000000003E-3</v>
      </c>
      <c r="N24" s="78">
        <v>5.0000000000000001E-3</v>
      </c>
    </row>
    <row r="25" spans="2:14">
      <c r="B25" t="s">
        <v>486</v>
      </c>
      <c r="C25" t="s">
        <v>487</v>
      </c>
      <c r="D25" t="s">
        <v>100</v>
      </c>
      <c r="E25" t="s">
        <v>470</v>
      </c>
      <c r="F25" t="s">
        <v>462</v>
      </c>
      <c r="G25" t="s">
        <v>102</v>
      </c>
      <c r="H25" s="77">
        <v>764866</v>
      </c>
      <c r="I25" s="77">
        <v>4960</v>
      </c>
      <c r="J25" s="77">
        <v>0</v>
      </c>
      <c r="K25" s="77">
        <v>37937.353600000002</v>
      </c>
      <c r="L25" s="78">
        <v>1.0999999999999999E-2</v>
      </c>
      <c r="M25" s="78">
        <v>0.13469999999999999</v>
      </c>
      <c r="N25" s="78">
        <v>6.9099999999999995E-2</v>
      </c>
    </row>
    <row r="26" spans="2:14">
      <c r="B26" s="79" t="s">
        <v>488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489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240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490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218</v>
      </c>
      <c r="D34" s="16"/>
      <c r="E34" s="16"/>
      <c r="F34" s="16"/>
      <c r="G34" s="16"/>
      <c r="H34" s="81">
        <v>130325</v>
      </c>
      <c r="J34" s="81">
        <v>113.85428</v>
      </c>
      <c r="K34" s="81">
        <v>87066.336225100007</v>
      </c>
      <c r="M34" s="80">
        <v>0.309</v>
      </c>
      <c r="N34" s="80">
        <v>0.1585</v>
      </c>
    </row>
    <row r="35" spans="2:14">
      <c r="B35" s="79" t="s">
        <v>491</v>
      </c>
      <c r="D35" s="16"/>
      <c r="E35" s="16"/>
      <c r="F35" s="16"/>
      <c r="G35" s="16"/>
      <c r="H35" s="81">
        <v>130325</v>
      </c>
      <c r="J35" s="81">
        <v>113.85428</v>
      </c>
      <c r="K35" s="81">
        <v>87066.336225100007</v>
      </c>
      <c r="M35" s="80">
        <v>0.309</v>
      </c>
      <c r="N35" s="80">
        <v>0.1585</v>
      </c>
    </row>
    <row r="36" spans="2:14">
      <c r="B36" t="s">
        <v>492</v>
      </c>
      <c r="C36" t="s">
        <v>493</v>
      </c>
      <c r="D36" t="s">
        <v>406</v>
      </c>
      <c r="E36" t="s">
        <v>494</v>
      </c>
      <c r="F36" t="s">
        <v>462</v>
      </c>
      <c r="G36" t="s">
        <v>106</v>
      </c>
      <c r="H36" s="77">
        <v>80155</v>
      </c>
      <c r="I36" s="77">
        <v>16275</v>
      </c>
      <c r="J36" s="77">
        <v>0</v>
      </c>
      <c r="K36" s="77">
        <v>40570.6536375</v>
      </c>
      <c r="L36" s="78">
        <v>0</v>
      </c>
      <c r="M36" s="78">
        <v>0.14399999999999999</v>
      </c>
      <c r="N36" s="78">
        <v>7.3800000000000004E-2</v>
      </c>
    </row>
    <row r="37" spans="2:14">
      <c r="B37" t="s">
        <v>495</v>
      </c>
      <c r="C37" t="s">
        <v>496</v>
      </c>
      <c r="D37" t="s">
        <v>406</v>
      </c>
      <c r="E37" t="s">
        <v>497</v>
      </c>
      <c r="F37" t="s">
        <v>462</v>
      </c>
      <c r="G37" t="s">
        <v>106</v>
      </c>
      <c r="H37" s="77">
        <v>20332</v>
      </c>
      <c r="I37" s="77">
        <v>3649</v>
      </c>
      <c r="J37" s="77">
        <v>0</v>
      </c>
      <c r="K37" s="77">
        <v>2307.3546547999999</v>
      </c>
      <c r="L37" s="78">
        <v>0</v>
      </c>
      <c r="M37" s="78">
        <v>8.2000000000000007E-3</v>
      </c>
      <c r="N37" s="78">
        <v>4.1999999999999997E-3</v>
      </c>
    </row>
    <row r="38" spans="2:14">
      <c r="B38" t="s">
        <v>498</v>
      </c>
      <c r="C38" t="s">
        <v>499</v>
      </c>
      <c r="D38" t="s">
        <v>406</v>
      </c>
      <c r="E38" t="s">
        <v>500</v>
      </c>
      <c r="F38" t="s">
        <v>462</v>
      </c>
      <c r="G38" t="s">
        <v>106</v>
      </c>
      <c r="H38" s="77">
        <v>29838</v>
      </c>
      <c r="I38" s="77">
        <v>47496</v>
      </c>
      <c r="J38" s="77">
        <v>113.85428</v>
      </c>
      <c r="K38" s="77">
        <v>44188.327932799999</v>
      </c>
      <c r="L38" s="78">
        <v>0</v>
      </c>
      <c r="M38" s="78">
        <v>0.15679999999999999</v>
      </c>
      <c r="N38" s="78">
        <v>8.0399999999999999E-2</v>
      </c>
    </row>
    <row r="39" spans="2:14">
      <c r="B39" s="79" t="s">
        <v>501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240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213</v>
      </c>
      <c r="C42" t="s">
        <v>213</v>
      </c>
      <c r="D42" s="16"/>
      <c r="E42" s="16"/>
      <c r="F42" t="s">
        <v>213</v>
      </c>
      <c r="G42" t="s">
        <v>213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490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213</v>
      </c>
      <c r="C44" t="s">
        <v>213</v>
      </c>
      <c r="D44" s="16"/>
      <c r="E44" s="16"/>
      <c r="F44" t="s">
        <v>213</v>
      </c>
      <c r="G44" t="s">
        <v>213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t="s">
        <v>220</v>
      </c>
      <c r="D45" s="16"/>
      <c r="E45" s="16"/>
      <c r="F45" s="16"/>
      <c r="G45" s="16"/>
    </row>
    <row r="46" spans="2:14">
      <c r="B46" t="s">
        <v>226</v>
      </c>
      <c r="D46" s="16"/>
      <c r="E46" s="16"/>
      <c r="F46" s="16"/>
      <c r="G46" s="16"/>
    </row>
    <row r="47" spans="2:14">
      <c r="B47" t="s">
        <v>227</v>
      </c>
      <c r="D47" s="16"/>
      <c r="E47" s="16"/>
      <c r="F47" s="16"/>
      <c r="G47" s="16"/>
    </row>
    <row r="48" spans="2:14">
      <c r="B48" t="s">
        <v>228</v>
      </c>
      <c r="D48" s="16"/>
      <c r="E48" s="16"/>
      <c r="F48" s="16"/>
      <c r="G48" s="16"/>
    </row>
    <row r="49" spans="2:7">
      <c r="B49" t="s">
        <v>229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502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503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502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503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240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226</v>
      </c>
      <c r="C31" s="16"/>
      <c r="D31" s="16"/>
      <c r="E31" s="16"/>
    </row>
    <row r="32" spans="2:15">
      <c r="B32" t="s">
        <v>227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504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505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226</v>
      </c>
      <c r="D19" s="16"/>
      <c r="E19" s="16"/>
    </row>
    <row r="20" spans="2:12">
      <c r="B20" t="s">
        <v>227</v>
      </c>
      <c r="D20" s="16"/>
      <c r="E20" s="16"/>
    </row>
    <row r="21" spans="2:12">
      <c r="B21" t="s">
        <v>228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ADAFF2-7F26-490E-BF9C-9BAC24C08043}"/>
</file>

<file path=customXml/itemProps2.xml><?xml version="1.0" encoding="utf-8"?>
<ds:datastoreItem xmlns:ds="http://schemas.openxmlformats.org/officeDocument/2006/customXml" ds:itemID="{85D99F56-75F4-44A0-940B-05D6075519A2}"/>
</file>

<file path=customXml/itemProps3.xml><?xml version="1.0" encoding="utf-8"?>
<ds:datastoreItem xmlns:ds="http://schemas.openxmlformats.org/officeDocument/2006/customXml" ds:itemID="{BB45A070-373A-40C2-B093-AEBE95612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520042177_b9720_0421</dc:title>
  <dc:creator>Yuli</dc:creator>
  <cp:lastModifiedBy>אינסה קלאוז</cp:lastModifiedBy>
  <dcterms:created xsi:type="dcterms:W3CDTF">2015-11-10T09:34:27Z</dcterms:created>
  <dcterms:modified xsi:type="dcterms:W3CDTF">2022-01-18T10:05:18Z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