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21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I12" i="2" l="1"/>
  <c r="I11" i="2"/>
  <c r="I10" i="2"/>
  <c r="I9" i="2"/>
  <c r="D41" i="1"/>
  <c r="C41" i="1"/>
  <c r="D40" i="1"/>
  <c r="D39" i="1"/>
  <c r="D38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2" i="1"/>
  <c r="D10" i="1"/>
</calcChain>
</file>

<file path=xl/sharedStrings.xml><?xml version="1.0" encoding="utf-8"?>
<sst xmlns="http://schemas.openxmlformats.org/spreadsheetml/2006/main" count="2903" uniqueCount="570">
  <si>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</si>
  <si>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</si>
  <si>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</si>
  <si>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</si>
  <si>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</si>
  <si>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</si>
  <si>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</si>
  <si>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</si>
  <si>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</si>
  <si>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</si>
  <si>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</si>
  <si>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</si>
  <si>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</si>
  <si>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</si>
  <si>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</si>
  <si>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</si>
  <si>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</si>
  <si>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</si>
  <si>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</si>
  <si>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</si>
  <si>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</si>
  <si>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</si>
  <si>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</si>
  <si>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</si>
  <si>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</si>
  <si>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</si>
  <si>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</si>
  <si>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</si>
  <si>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</si>
  <si>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</si>
  <si>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</si>
  <si>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</si>
  <si>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</si>
  <si>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</si>
  <si>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</si>
  <si>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</si>
  <si>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</si>
  <si>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</si>
  <si>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</si>
  <si>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</si>
  <si>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</si>
  <si>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</si>
  <si>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</si>
  <si>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</si>
  <si>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</si>
  <si>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</si>
  <si>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</si>
  <si>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</si>
  <si>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</si>
  <si>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</si>
  <si>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</si>
  <si>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</si>
  <si>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</si>
  <si>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</si>
  <si>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</si>
  <si>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</si>
  <si>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</si>
  <si>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</si>
  <si>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</si>
  <si>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</si>
  <si>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</si>
  <si>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</si>
  <si>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</si>
  <si>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</si>
  <si>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</si>
  <si>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</si>
  <si>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</si>
  <si>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</si>
  <si>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</si>
  <si>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</si>
  <si>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</si>
  <si>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</si>
  <si>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</si>
  <si>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</si>
  <si>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</si>
  <si>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</si>
  <si>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</si>
  <si>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</si>
  <si>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</si>
  <si>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</si>
  <si>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</si>
  <si>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</si>
  <si>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</si>
  <si>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</si>
  <si>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</si>
  <si>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</si>
  <si>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</si>
  <si>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</si>
  <si>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</si>
  <si>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</si>
  <si>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</si>
  <si>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</si>
  <si>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</si>
  <si>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</si>
  <si>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</si>
  <si>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</si>
  <si>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</si>
  <si>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</si>
  <si>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</si>
  <si>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</si>
  <si>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</si>
  <si>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</si>
  <si>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</si>
  <si>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</si>
  <si>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</si>
  <si>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</si>
  <si>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</si>
  <si>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</si>
  <si>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</si>
  <si>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</si>
  <si>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</si>
  <si>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</si>
  <si>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</si>
  <si>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</si>
  <si>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</si>
  <si>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</si>
  <si>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</si>
  <si>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</si>
  <si>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</si>
  <si>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</si>
  <si>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</si>
  <si>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</si>
  <si>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</si>
  <si>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</si>
  <si>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</si>
  <si>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</si>
  <si>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</si>
  <si>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</si>
  <si>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</si>
  <si>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</si>
  <si>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</si>
  <si>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</si>
  <si>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</si>
  <si>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</si>
  <si>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</si>
  <si>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</si>
  <si>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</si>
  <si>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</si>
  <si>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</si>
  <si>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</si>
  <si>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</si>
  <si>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</si>
  <si>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</si>
  <si>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</si>
  <si>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</si>
  <si>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</si>
  <si>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</si>
  <si>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</si>
  <si>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</si>
  <si>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</si>
  <si>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</si>
  <si>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</si>
  <si>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</si>
  <si>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</si>
  <si>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</si>
  <si>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</si>
  <si>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</si>
  <si>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</si>
  <si>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</si>
  <si>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</si>
  <si>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</si>
  <si>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</si>
  <si>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</si>
  <si>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</si>
  <si>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</si>
  <si>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</si>
  <si>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</si>
  <si>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</si>
  <si>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</si>
  <si>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</si>
  <si>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</si>
  <si>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</si>
  <si>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</si>
  <si>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</si>
  <si>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</si>
  <si>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</si>
  <si>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</si>
  <si>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</si>
  <si>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</si>
  <si>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</si>
  <si>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</si>
  <si>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</si>
  <si>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</si>
  <si>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</si>
  <si>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</si>
  <si>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</si>
  <si>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</si>
  <si>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</si>
  <si>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</si>
  <si>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</si>
  <si>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</si>
  <si>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</si>
  <si>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</si>
  <si>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</si>
  <si>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</si>
  <si>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</si>
  <si>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31/12/2020</t>
  </si>
  <si>
    <t>בסט אינווסט מיטב דש מניות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</si>
  <si>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</si>
  <si>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</si>
  <si>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</si>
  <si>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</si>
  <si>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</si>
  <si>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</si>
  <si>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</si>
  <si>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</si>
  <si>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</si>
  <si>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</si>
  <si>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</si>
  <si>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</si>
  <si>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</si>
  <si>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</si>
  <si>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</si>
  <si>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</si>
  <si>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</si>
  <si>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</si>
  <si>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</si>
  <si>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</si>
  <si>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</si>
  <si>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</si>
  <si>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</si>
  <si>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</si>
  <si>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לא צמודות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</si>
  <si>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</si>
  <si>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</si>
  <si>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</si>
  <si>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</si>
  <si>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</si>
  <si>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</si>
  <si>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</si>
  <si>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</si>
  <si>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</si>
  <si>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</si>
  <si>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</si>
  <si>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אנרג'יקס אג ב</t>
  </si>
  <si>
    <t>1168483</t>
  </si>
  <si>
    <t>513901371</t>
  </si>
  <si>
    <t>ilA</t>
  </si>
  <si>
    <t>07/09/20</t>
  </si>
  <si>
    <t>סה"כ אחר</t>
  </si>
  <si>
    <t>סה"כ תל אביב 35</t>
  </si>
  <si>
    <t>מיטרוניקס</t>
  </si>
  <si>
    <t>1091065</t>
  </si>
  <si>
    <t>511527202</t>
  </si>
  <si>
    <t>אלקטרוניקה ואופטיקה</t>
  </si>
  <si>
    <t>פניקס    1- הפניקס</t>
  </si>
  <si>
    <t>767012</t>
  </si>
  <si>
    <t>520017450</t>
  </si>
  <si>
    <t>ביטוח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</si>
  <si>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</si>
  <si>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</si>
  <si>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</si>
  <si>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</si>
  <si>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</si>
  <si>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</si>
  <si>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</si>
  <si>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</si>
  <si>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</si>
  <si>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</si>
  <si>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אנרג'יאן- אנרג'יאן</t>
  </si>
  <si>
    <t>1155290</t>
  </si>
  <si>
    <t>560033185</t>
  </si>
  <si>
    <t>חיפושי נפט וגז</t>
  </si>
  <si>
    <t>שופרסל- שופרסל</t>
  </si>
  <si>
    <t>777037</t>
  </si>
  <si>
    <t>520022732</t>
  </si>
  <si>
    <t>מסחר</t>
  </si>
  <si>
    <t>אירפורט סיטי- איירפורט סיטי</t>
  </si>
  <si>
    <t>1095835</t>
  </si>
  <si>
    <t>511659401</t>
  </si>
  <si>
    <t>נדל"ן מניב בישראל</t>
  </si>
  <si>
    <t>מבני תעשיה- מבנה נדל"ן (כ.ד)</t>
  </si>
  <si>
    <t>226019</t>
  </si>
  <si>
    <t>520024126</t>
  </si>
  <si>
    <t>מליסרון- מליסרון</t>
  </si>
  <si>
    <t>323014</t>
  </si>
  <si>
    <t>520037789</t>
  </si>
  <si>
    <t>טבע- טבע</t>
  </si>
  <si>
    <t>629014</t>
  </si>
  <si>
    <t>520013954</t>
  </si>
  <si>
    <t>פארמה</t>
  </si>
  <si>
    <t>אנרג'יקס- אנרג'יקס</t>
  </si>
  <si>
    <t>1123355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</si>
  <si>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</si>
  <si>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</si>
  <si>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</si>
  <si>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</si>
  <si>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</si>
  <si>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</si>
  <si>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</si>
  <si>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פוקס- פוקס</t>
  </si>
  <si>
    <t>1087022</t>
  </si>
  <si>
    <t>512157603</t>
  </si>
  <si>
    <t>סופרגז- סופרגז אנרגיה</t>
  </si>
  <si>
    <t>1166917</t>
  </si>
  <si>
    <t>516077989</t>
  </si>
  <si>
    <t>אנרגיה</t>
  </si>
  <si>
    <t>מגדל ביטוח- מגדל בטוח</t>
  </si>
  <si>
    <t>1081165</t>
  </si>
  <si>
    <t>520029984</t>
  </si>
  <si>
    <t>דמרי- דמרי</t>
  </si>
  <si>
    <t>1090315</t>
  </si>
  <si>
    <t>511399388</t>
  </si>
  <si>
    <t>בנייה</t>
  </si>
  <si>
    <t>אייאיאס תעש- אייאיאס</t>
  </si>
  <si>
    <t>431015</t>
  </si>
  <si>
    <t>520039132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</si>
  <si>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</si>
  <si>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</si>
  <si>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</si>
  <si>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</si>
  <si>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</si>
  <si>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</si>
  <si>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איתמר</t>
  </si>
  <si>
    <t>1102458</t>
  </si>
  <si>
    <t>512434218</t>
  </si>
  <si>
    <t>מכשור רפואי</t>
  </si>
  <si>
    <t>ויקטורי</t>
  </si>
  <si>
    <t>1123777</t>
  </si>
  <si>
    <t>514068980</t>
  </si>
  <si>
    <t>בראק אן וי- בראק אן וי</t>
  </si>
  <si>
    <t>1121607</t>
  </si>
  <si>
    <t>34250659</t>
  </si>
  <si>
    <t>נדל"ן מניב בחו"ל</t>
  </si>
  <si>
    <t>גזית גלוב- גזית גלוב</t>
  </si>
  <si>
    <t>126011</t>
  </si>
  <si>
    <t>520033234</t>
  </si>
  <si>
    <t>ביג</t>
  </si>
  <si>
    <t>1097260</t>
  </si>
  <si>
    <t>513623314</t>
  </si>
  <si>
    <t>גב ים    1- גב-ים</t>
  </si>
  <si>
    <t>759019</t>
  </si>
  <si>
    <t>520001736</t>
  </si>
  <si>
    <t>אודיוקודס- אודיוקודס</t>
  </si>
  <si>
    <t>1082965</t>
  </si>
  <si>
    <t>520044132</t>
  </si>
  <si>
    <t>ציוד תקשורת</t>
  </si>
  <si>
    <t>אנלייט אנרגיה- אנלייט אנרגיה</t>
  </si>
  <si>
    <t>720011</t>
  </si>
  <si>
    <t>520041146</t>
  </si>
  <si>
    <t>חילן- חילן</t>
  </si>
  <si>
    <t>1084698</t>
  </si>
  <si>
    <t>520039942</t>
  </si>
  <si>
    <t>שירותי מידע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</si>
  <si>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</si>
  <si>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</si>
  <si>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</si>
  <si>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</si>
  <si>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</si>
  <si>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510706153</t>
  </si>
  <si>
    <t>מגיק- מג'יק</t>
  </si>
  <si>
    <t>1082312</t>
  </si>
  <si>
    <t>520036740</t>
  </si>
  <si>
    <t>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</si>
  <si>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</si>
  <si>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</si>
  <si>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</si>
  <si>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</si>
  <si>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</si>
  <si>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</si>
  <si>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ארקו קורפ</t>
  </si>
  <si>
    <t>1170901</t>
  </si>
  <si>
    <t>3535148</t>
  </si>
  <si>
    <t>נאוויטס פטר יהש- נאוויטס פטרו</t>
  </si>
  <si>
    <t>1141969</t>
  </si>
  <si>
    <t>550263107</t>
  </si>
  <si>
    <t>רציו פטרוליום יהש- רציו פטרוליום</t>
  </si>
  <si>
    <t>1139864</t>
  </si>
  <si>
    <t>550268411</t>
  </si>
  <si>
    <t>נורסטאר החזקות- נורסטאר החזקות</t>
  </si>
  <si>
    <t>723007</t>
  </si>
  <si>
    <t>44528798375</t>
  </si>
  <si>
    <t>אמנת- אמנת</t>
  </si>
  <si>
    <t>654012</t>
  </si>
  <si>
    <t>520040833</t>
  </si>
  <si>
    <t>סה"כ call 001 אופציות</t>
  </si>
  <si>
    <t>KORNIT DIGITAL-KRNT</t>
  </si>
  <si>
    <t>IL0011216723</t>
  </si>
  <si>
    <t>NYSE</t>
  </si>
  <si>
    <t>בלומברג</t>
  </si>
  <si>
    <t>1564</t>
  </si>
  <si>
    <t>Other</t>
  </si>
  <si>
    <t>MDWD-MEDIWOUND LTD</t>
  </si>
  <si>
    <t>IL0011316309</t>
  </si>
  <si>
    <t>2279</t>
  </si>
  <si>
    <t>Pharmaceuticals &amp; Biotechnology</t>
  </si>
  <si>
    <t>ROGEN PHARMAL - URGN</t>
  </si>
  <si>
    <t>IL0011407140</t>
  </si>
  <si>
    <t>NASDAQ</t>
  </si>
  <si>
    <t>2313</t>
  </si>
  <si>
    <t>SOLAREDGE</t>
  </si>
  <si>
    <t>US83417M1045</t>
  </si>
  <si>
    <t>4744</t>
  </si>
  <si>
    <t>Technology Hardware &amp; Equipment</t>
  </si>
  <si>
    <t>GILAT SATELLITE</t>
  </si>
  <si>
    <t>IL0010825102</t>
  </si>
  <si>
    <t>520038936</t>
  </si>
  <si>
    <t>RDCM-RADCOM LTD</t>
  </si>
  <si>
    <t>IL0010826688</t>
  </si>
  <si>
    <t>2104</t>
  </si>
  <si>
    <t>Telecommunication Services</t>
  </si>
  <si>
    <t>BRAINSWAY LTD A</t>
  </si>
  <si>
    <t>US10501L1061</t>
  </si>
  <si>
    <t>5133</t>
  </si>
  <si>
    <t>Health Care Equipment &amp; Services</t>
  </si>
  <si>
    <t>ATRIUM EUROPEAN-ARTS AV- ATRIUM EUROPEAN</t>
  </si>
  <si>
    <t>JE00B3DCF752</t>
  </si>
  <si>
    <t>4595</t>
  </si>
  <si>
    <t>Real Estate</t>
  </si>
  <si>
    <t>NVIDIA CORP - NVDA</t>
  </si>
  <si>
    <t>US67066G1040</t>
  </si>
  <si>
    <t>4967</t>
  </si>
  <si>
    <t>Semiconductors &amp; Semiconductor Equipment</t>
  </si>
  <si>
    <t>ALIBABA GROUP H</t>
  </si>
  <si>
    <t>US01609W1027</t>
  </si>
  <si>
    <t>4806</t>
  </si>
  <si>
    <t>Software &amp; Services</t>
  </si>
  <si>
    <t>MSFT -  MICROSOFT- MICROSOFT</t>
  </si>
  <si>
    <t>us5949181045</t>
  </si>
  <si>
    <t>5083</t>
  </si>
  <si>
    <t>VERINT SYSTEMS US</t>
  </si>
  <si>
    <t>US9234X1000</t>
  </si>
  <si>
    <t>5159</t>
  </si>
  <si>
    <t>GOOG GOOGLE C Class - GOOGLE</t>
  </si>
  <si>
    <t>US38259P7069</t>
  </si>
  <si>
    <t>960</t>
  </si>
  <si>
    <t>GOOGL - Google A Class</t>
  </si>
  <si>
    <t>US02079K3059</t>
  </si>
  <si>
    <t>סה"כ שמחקות מדדי מניות בישראל</t>
  </si>
  <si>
    <t>הראל סל (4A) ת"א 90</t>
  </si>
  <si>
    <t>1148931</t>
  </si>
  <si>
    <t>511776783</t>
  </si>
  <si>
    <t>קרנות סל</t>
  </si>
  <si>
    <t>הראל סל (4D) ת"א צמיחה</t>
  </si>
  <si>
    <t>1149004</t>
  </si>
  <si>
    <t>פסגות ETF תא 35- פסגות קרנות מדד</t>
  </si>
  <si>
    <t>1148790</t>
  </si>
  <si>
    <t>513765339</t>
  </si>
  <si>
    <t>סה"כ שמחקות מדדי מניות בחו"ל</t>
  </si>
  <si>
    <t>הראל S&amp;P500 מנוטרל- הראל קרנות מדד</t>
  </si>
  <si>
    <t>1149137</t>
  </si>
  <si>
    <t>מור סל (4D) NASDAQ 100</t>
  </si>
  <si>
    <t>1165836</t>
  </si>
  <si>
    <t>514884485</t>
  </si>
  <si>
    <t>מור סל (4D) S&amp;P500</t>
  </si>
  <si>
    <t>1165810</t>
  </si>
  <si>
    <t>מור סל NASDAQ 100 מנוטרלת מט"ח- מור קרנות נאמנות</t>
  </si>
  <si>
    <t>1165844</t>
  </si>
  <si>
    <t>מור סל S&amp;P 500 מנוטרלת מט"ח- מור קרנות נאמנות</t>
  </si>
  <si>
    <t>1165828</t>
  </si>
  <si>
    <t>פסגות S&amp;P 500 מנוטרלת מט"ח- פסגות קרנות מדד</t>
  </si>
  <si>
    <t>1148436</t>
  </si>
  <si>
    <t>פסגות S&amp;P500</t>
  </si>
  <si>
    <t>1148162</t>
  </si>
  <si>
    <t>קסם S&amp;P 500 (4A) ETF מנוטרלת- קסם קרנות נאמנות</t>
  </si>
  <si>
    <t>1146604</t>
  </si>
  <si>
    <t>510938608</t>
  </si>
  <si>
    <t>קסם S&amp;P Consumer Staples ETF- קסם קרנות נאמנות</t>
  </si>
  <si>
    <t>1147248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</si>
  <si>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</si>
  <si>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</si>
  <si>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</si>
  <si>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</si>
  <si>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RSP-S&amp;P 500 EQUAL WEI- Guggenheim Funds</t>
  </si>
  <si>
    <t>US78355W1062</t>
  </si>
  <si>
    <t>4205</t>
  </si>
  <si>
    <t>CSI-KWEB CHINA</t>
  </si>
  <si>
    <t>US5007673065</t>
  </si>
  <si>
    <t>4868</t>
  </si>
  <si>
    <t>SPY - S&amp;P 500</t>
  </si>
  <si>
    <t>US78462F1030</t>
  </si>
  <si>
    <t>4640</t>
  </si>
  <si>
    <t>XLF - Financial Select- STATE STREET-SPDRS</t>
  </si>
  <si>
    <t>US81369Y6059</t>
  </si>
  <si>
    <t>XLP - CONSUMER STAPLES</t>
  </si>
  <si>
    <t>US81369Y3080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</si>
  <si>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</si>
  <si>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</si>
  <si>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</si>
  <si>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</si>
  <si>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רני צים    אפ 4 01/04/21- רני צים</t>
  </si>
  <si>
    <t>1143627</t>
  </si>
  <si>
    <t>סה"כ כתבי אופציה בחו"ל</t>
  </si>
  <si>
    <t>סה"כ מדדים כולל מניות</t>
  </si>
  <si>
    <t>CALL 1540 28/01/2021</t>
  </si>
  <si>
    <t>83339911</t>
  </si>
  <si>
    <t>סה"כ ש"ח/מט"ח</t>
  </si>
  <si>
    <t>סה"כ ריבית</t>
  </si>
  <si>
    <t>01/2021/SPY PUT 343 15</t>
  </si>
  <si>
    <t>BBG00NL13PS4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</si>
  <si>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</si>
  <si>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</si>
  <si>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</si>
  <si>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</si>
  <si>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</si>
  <si>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</si>
  <si>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</si>
  <si>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</si>
  <si>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</si>
  <si>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</si>
  <si>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</si>
  <si>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</si>
  <si>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</si>
  <si>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</si>
  <si>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אליהו הנפקות אג"ח א'-רמ- אליהו הנפקות</t>
  </si>
  <si>
    <t>1142009</t>
  </si>
  <si>
    <t>515703528</t>
  </si>
  <si>
    <t>A3.il</t>
  </si>
  <si>
    <t>24/09/17</t>
  </si>
  <si>
    <t>י.ח.ק אגח א -רמ- י.ח.ק להשקעות</t>
  </si>
  <si>
    <t>1143007</t>
  </si>
  <si>
    <t>550016091</t>
  </si>
  <si>
    <t>ilA-</t>
  </si>
  <si>
    <t>15/01/18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</si>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</sst>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b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1" applyFont="1" applyAlignment="1">
      <alignment horizontal="center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3" xfId="0" applyFont="1" applyFill="1" applyBorder="1" applyAlignment="1">
      <alignment vertical="center" wrapText="1" readingOrder="2"/>
    </xf>
    <xf numFmtId="0" fontId="4" fillId="2" borderId="32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8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7" tableBorderDxfId="416">
  <autoFilter ref="B6:D42">
    <filterColumn colId="0" hiddenButton="1"/>
    <filterColumn colId="1" hiddenButton="1"/>
    <filterColumn colId="2" hiddenButton="1"/>
  </autoFilter>
  <tableColumns count="3">
    <tableColumn id="1" name="עמודה1" dataDxfId="415" dataCellStyle="Normal_2007-16618"/>
    <tableColumn id="2" name="שווי הוגן" dataDxfId="414"/>
    <tableColumn id="3" name="שעור מנכסי השקעה*" dataDxfId="41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88" dataDxfId="286" headerRowBorderDxfId="287" tableBorderDxfId="285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4"/>
    <tableColumn id="2" name="מספר ני&quot;ע" dataDxfId="283"/>
    <tableColumn id="3" name="זירת מסחר" dataDxfId="282"/>
    <tableColumn id="4" name="ענף מסחר" dataDxfId="281"/>
    <tableColumn id="5" name="סוג מטבע" dataDxfId="280"/>
    <tableColumn id="6" name="ערך נקוב****" dataDxfId="279"/>
    <tableColumn id="7" name="שער***" dataDxfId="278"/>
    <tableColumn id="8" name="שווי שוק" dataDxfId="277"/>
    <tableColumn id="9" name="שעור מערך נקוב מונפק" dataDxfId="276"/>
    <tableColumn id="10" name="שעור מנכסי אפיק ההשקעה" dataDxfId="275"/>
    <tableColumn id="11" name="שעור מסך נכסי השקעה**" dataDxfId="2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73" dataDxfId="271" headerRowBorderDxfId="272" tableBorderDxfId="270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69"/>
    <tableColumn id="4" name="ענף מסחר"/>
    <tableColumn id="5" name="סוג מטבע"/>
    <tableColumn id="6" name="ערך נקוב****" dataDxfId="268"/>
    <tableColumn id="7" name="שער***" dataDxfId="267"/>
    <tableColumn id="8" name="שווי שוק" dataDxfId="266"/>
    <tableColumn id="9" name="שעור מערך נקוב מונפק" dataDxfId="265"/>
    <tableColumn id="10" name="שעור מנכסי אפיק ההשקעה" dataDxfId="264"/>
    <tableColumn id="11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62" headerRowBorderDxfId="261" tableBorderDxfId="260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59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0" totalsRowShown="0" headerRowDxfId="258" dataDxfId="256" headerRowBorderDxfId="257" tableBorderDxfId="255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4"/>
    <tableColumn id="4" name="דירוג"/>
    <tableColumn id="5" name="שם מדרג" dataDxfId="253"/>
    <tableColumn id="6" name="תאריך רכישה" dataDxfId="252"/>
    <tableColumn id="7" name="מח&quot;מ" dataDxfId="251"/>
    <tableColumn id="8" name="סוג מטבע"/>
    <tableColumn id="9" name="שיעור ריבית" dataDxfId="250"/>
    <tableColumn id="10" name="תשואה לפידיון" dataDxfId="249"/>
    <tableColumn id="11" name="ערך נקוב****" dataDxfId="248"/>
    <tableColumn id="12" name="שער***" dataDxfId="247"/>
    <tableColumn id="13" name="שווי שוק" dataDxfId="246"/>
    <tableColumn id="14" name="שעור מערך נקוב מונפק" dataDxfId="245"/>
    <tableColumn id="15" name="שעור מנכסי אפיק ההשקעה" dataDxfId="244"/>
    <tableColumn id="16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2" dataDxfId="240" headerRowBorderDxfId="241" tableBorderDxfId="23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8"/>
    <tableColumn id="2" name="מספר ני&quot;ע" dataDxfId="237"/>
    <tableColumn id="3" name="דירוג" dataDxfId="236"/>
    <tableColumn id="4" name="שם מדרג" dataDxfId="235"/>
    <tableColumn id="5" name="תאריך רכישה" dataDxfId="234"/>
    <tableColumn id="6" name="מח&quot;מ" dataDxfId="233"/>
    <tableColumn id="7" name="סוג מטבע" dataDxfId="232"/>
    <tableColumn id="8" name="שיעור ריבית" dataDxfId="231"/>
    <tableColumn id="9" name="תשואה לפידיון" dataDxfId="230"/>
    <tableColumn id="10" name="ערך נקוב****" dataDxfId="229"/>
    <tableColumn id="11" name="שער***" dataDxfId="228"/>
    <tableColumn id="12" name="שווי הוגן" dataDxfId="227"/>
    <tableColumn id="13" name="שעור מערך נקוב מונפק" dataDxfId="226"/>
    <tableColumn id="14" name="שעור מנכסי אפיק ההשקעה" dataDxfId="225"/>
    <tableColumn id="15" name="שעור מסך נכסי השקעה**" dataDxfId="2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3" dataDxfId="221" headerRowBorderDxfId="222" tableBorderDxfId="22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9"/>
    <tableColumn id="2" name="מספר ני&quot;ע" dataDxfId="218"/>
    <tableColumn id="3" name="ספק המידע" dataDxfId="217"/>
    <tableColumn id="4" name="מספר מנפיק" dataDxfId="216"/>
    <tableColumn id="5" name="ענף מסחר" dataDxfId="215"/>
    <tableColumn id="6" name="דירוג" dataDxfId="214"/>
    <tableColumn id="7" name="שם מדרג" dataDxfId="213"/>
    <tableColumn id="8" name="תאריך רכישה" dataDxfId="212"/>
    <tableColumn id="9" name="מח&quot;מ" dataDxfId="211"/>
    <tableColumn id="10" name="סוג מטבע" dataDxfId="210"/>
    <tableColumn id="11" name="שיעור ריבית" dataDxfId="209"/>
    <tableColumn id="12" name="תשואה לפידיון" dataDxfId="208"/>
    <tableColumn id="13" name="ערך נקוב****" dataDxfId="207"/>
    <tableColumn id="14" name="שער***" dataDxfId="206"/>
    <tableColumn id="15" name="שווי הוגן" dataDxfId="205"/>
    <tableColumn id="16" name="שעור מערך נקוב מונפק" dataDxfId="204"/>
    <tableColumn id="17" name="שעור מנכסי אפיק ההשקעה" dataDxfId="203"/>
    <tableColumn id="18" name="שעור מסך נכסי השקעה**" dataDxfId="2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5" totalsRowShown="0" headerRowDxfId="201" dataDxfId="199" headerRowBorderDxfId="200" tableBorderDxfId="198">
  <autoFilter ref="A7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7"/>
    <tableColumn id="2" name="מספר ני&quot;ע" dataDxfId="196"/>
    <tableColumn id="3" name="ספק המידע" dataDxfId="195"/>
    <tableColumn id="4" name="מספר מנפיק" dataDxfId="194"/>
    <tableColumn id="5" name="ענף מסחר" dataDxfId="193"/>
    <tableColumn id="6" name="דירוג" dataDxfId="192"/>
    <tableColumn id="7" name="שם מדרג" dataDxfId="191"/>
    <tableColumn id="8" name="תאריך רכישה" dataDxfId="190"/>
    <tableColumn id="9" name="מח&quot;מ" dataDxfId="189"/>
    <tableColumn id="10" name="סוג מטבע" dataDxfId="188"/>
    <tableColumn id="11" name="שיעור ריבית" dataDxfId="187"/>
    <tableColumn id="12" name="תשואה לפידיון" dataDxfId="186"/>
    <tableColumn id="13" name="ערך נקוב****" dataDxfId="185"/>
    <tableColumn id="14" name="שער***" dataDxfId="184"/>
    <tableColumn id="15" name="שווי הוגן" dataDxfId="183"/>
    <tableColumn id="16" name="שעור מערך נקוב מונפק" dataDxfId="182"/>
    <tableColumn id="17" name="שעור מנכסי אפיק ההשקעה" dataDxfId="181"/>
    <tableColumn id="18" name="שעור מסך נכסי השקעה**" dataDxfId="1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79" dataDxfId="177" headerRowBorderDxfId="178" tableBorderDxfId="17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5"/>
    <tableColumn id="2" name="מספר ני&quot;ע" dataDxfId="174"/>
    <tableColumn id="3" name="ספק המידע" dataDxfId="173"/>
    <tableColumn id="4" name="מספר מנפיק" dataDxfId="172"/>
    <tableColumn id="5" name="ענף מסחר" dataDxfId="171"/>
    <tableColumn id="6" name="סוג מטבע" dataDxfId="170"/>
    <tableColumn id="7" name="ערך נקוב****" dataDxfId="169"/>
    <tableColumn id="8" name="שער***" dataDxfId="168"/>
    <tableColumn id="9" name="שווי הוגן" dataDxfId="167"/>
    <tableColumn id="10" name="שעור מערך נקוב מונפק" dataDxfId="166"/>
    <tableColumn id="11" name="שעור מנכסי אפיק ההשקעה" dataDxfId="165"/>
    <tableColumn id="12" name="שעור מסך נכסי השקעה**" dataDxfId="16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63" dataDxfId="161" headerRowBorderDxfId="162" tableBorderDxfId="16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59"/>
    <tableColumn id="5" name="ערך נקוב****" dataDxfId="158"/>
    <tableColumn id="6" name="שער***" dataDxfId="157"/>
    <tableColumn id="7" name="שווי הוגן" dataDxfId="156"/>
    <tableColumn id="8" name="שעור מערך נקוב מונפק" dataDxfId="155"/>
    <tableColumn id="9" name="שעור מנכסי אפיק ההשקעה" dataDxfId="154"/>
    <tableColumn id="10" name="שעור מסך נכסי השקעה**" dataDxfId="1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2" headerRowBorderDxfId="151" tableBorderDxfId="150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7" totalsRowShown="0" headerRowDxfId="412" headerRowBorderDxfId="411" tableBorderDxfId="410" headerRowCellStyle="Normal_2007-16618">
  <autoFilter ref="C44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48" dataDxfId="146" headerRowBorderDxfId="147" tableBorderDxfId="145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4"/>
    <tableColumn id="6" name="ערך נקוב****" dataDxfId="143"/>
    <tableColumn id="7" name="שער***" dataDxfId="142"/>
    <tableColumn id="8" name="שווי הוגן" dataDxfId="141"/>
    <tableColumn id="9" name="שעור מערך נקוב מונפק" dataDxfId="140"/>
    <tableColumn id="10" name="שעור מנכסי אפיק ההשקעה" dataDxfId="139"/>
    <tableColumn id="11" name="שעור מסך נכסי השקעה**" dataDxfId="1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37" dataDxfId="135" headerRowBorderDxfId="136" tableBorderDxfId="134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3"/>
    <tableColumn id="6" name="ערך נקוב****" dataDxfId="132"/>
    <tableColumn id="7" name="שער***" dataDxfId="131"/>
    <tableColumn id="8" name="שווי הוגן" dataDxfId="130"/>
    <tableColumn id="9" name="שעור מנכסי אפיק ההשקעה" dataDxfId="129"/>
    <tableColumn id="10" name="שעור מסך נכסי השקעה**" dataDxfId="1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0" totalsRowShown="0" headerRowDxfId="127" dataDxfId="125" headerRowBorderDxfId="126" tableBorderDxfId="124">
  <autoFilter ref="A7:P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3"/>
    <tableColumn id="4" name="דירוג"/>
    <tableColumn id="5" name="שם מדרג" dataDxfId="122"/>
    <tableColumn id="6" name="תאריך רכישה" dataDxfId="121"/>
    <tableColumn id="7" name="מח&quot;מ" dataDxfId="120"/>
    <tableColumn id="8" name="סוג מטבע"/>
    <tableColumn id="9" name="שיעור ריבית" dataDxfId="119"/>
    <tableColumn id="10" name="תשואה לפידיון" dataDxfId="118"/>
    <tableColumn id="11" name="ערך נקוב****" dataDxfId="117"/>
    <tableColumn id="12" name="שער***" dataDxfId="116"/>
    <tableColumn id="13" name="שווי הוגן" dataDxfId="115"/>
    <tableColumn id="14" name="שעור מערך נקוב מונפק" dataDxfId="114"/>
    <tableColumn id="15" name="שעור מנכסי אפיק ההשקעה" dataDxfId="113"/>
    <tableColumn id="16" name="שעור מסך נכסי השקעה**" dataDxfId="1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1" dataDxfId="109" headerRowBorderDxfId="110" tableBorderDxfId="108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7"/>
    <tableColumn id="3" name="מספר ני&quot;ע"/>
    <tableColumn id="4" name="מספר מנפיק" dataDxfId="106"/>
    <tableColumn id="5" name="דירוג"/>
    <tableColumn id="6" name="תאריך רכישה" dataDxfId="105"/>
    <tableColumn id="7" name="שם מדרג" dataDxfId="104"/>
    <tableColumn id="8" name="מח&quot;מ" dataDxfId="103"/>
    <tableColumn id="9" name="ענף משק"/>
    <tableColumn id="10" name="סוג מטבע"/>
    <tableColumn id="11" name="שיעור ריבית ממוצע" dataDxfId="102"/>
    <tableColumn id="12" name="תשואה לפידיון" dataDxfId="101"/>
    <tableColumn id="13" name="ערך נקוב****" dataDxfId="100"/>
    <tableColumn id="14" name="שער***" dataDxfId="99"/>
    <tableColumn id="15" name="שווי הוגן" dataDxfId="98"/>
    <tableColumn id="16" name="שעור מנכסי אפיק ההשקעה" dataDxfId="97"/>
    <tableColumn id="17" name="שעור מסך נכסי השקעה**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95" dataDxfId="93" headerRowBorderDxfId="94" tableBorderDxfId="92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1"/>
    <tableColumn id="4" name="דירוג"/>
    <tableColumn id="5" name="שם מדרג" dataDxfId="90"/>
    <tableColumn id="6" name="מח&quot;מ" dataDxfId="89"/>
    <tableColumn id="7" name="סוג מטבע"/>
    <tableColumn id="8" name="תנאי ושיעור ריבית" dataDxfId="88"/>
    <tableColumn id="9" name="תשואה לפידיון" dataDxfId="87"/>
    <tableColumn id="10" name="ערך נקוב****" dataDxfId="86"/>
    <tableColumn id="11" name="שער***" dataDxfId="85"/>
    <tableColumn id="12" name="שווי הוגן" dataDxfId="84"/>
    <tableColumn id="13" name="שעור מנכסי אפיק ההשקעה" dataDxfId="83"/>
    <tableColumn id="14" name="שעור מסך נכסי השקעה**" dataDxfId="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1" dataDxfId="79" headerRowBorderDxfId="80" tableBorderDxfId="78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7"/>
    <tableColumn id="2" name="תאריך שערוך אחרון" dataDxfId="76"/>
    <tableColumn id="3" name="אופי הנכס" dataDxfId="75"/>
    <tableColumn id="4" name="שעור תשואה במהלך התקופה" dataDxfId="74"/>
    <tableColumn id="5" name="סוג מטבע" dataDxfId="73"/>
    <tableColumn id="6" name="שווי משוערך" dataDxfId="72"/>
    <tableColumn id="7" name="שעור מנכסי אפיק ההשקעה" dataDxfId="71"/>
    <tableColumn id="8" name="שעור מסך נכסי השקעה" dataDxfId="70"/>
    <tableColumn id="9" name="כתובת הנכס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8" headerRowBorderDxfId="67" tableBorderDxfId="66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5"/>
    <tableColumn id="3" name="דירוג"/>
    <tableColumn id="4" name="שם המדרג" dataDxfId="64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3" headerRowBorderDxfId="62" tableBorderDxfId="61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1" totalsRowShown="0" headerRowDxfId="409" dataDxfId="407" headerRowBorderDxfId="408" tableBorderDxfId="406">
  <autoFilter ref="A6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5"/>
    <tableColumn id="2" name="מספר ני&quot;ע" dataDxfId="404"/>
    <tableColumn id="3" name="מספר מנפיק" dataDxfId="403"/>
    <tableColumn id="4" name="דירוג" dataDxfId="402"/>
    <tableColumn id="5" name="שם מדרג" dataDxfId="401"/>
    <tableColumn id="6" name="סוג מטבע" dataDxfId="400"/>
    <tableColumn id="7" name="שיעור ריבית" dataDxfId="399"/>
    <tableColumn id="8" name="תשואה לפידיון" dataDxfId="398"/>
    <tableColumn id="9" name="שווי שוק" dataDxfId="397"/>
    <tableColumn id="10" name="שעור מנכסי אפיק ההשקעה" dataDxfId="396"/>
    <tableColumn id="11" name="שעור מסך נכסי השקעה" dataDxfId="3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24" totalsRowShown="0" headerRowDxfId="394" dataDxfId="392" headerRowBorderDxfId="393" tableBorderDxfId="391">
  <autoFilter ref="A7:Q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0"/>
    <tableColumn id="2" name="מספר ני&quot;ע" dataDxfId="389"/>
    <tableColumn id="3" name="זירת מסחר" dataDxfId="388"/>
    <tableColumn id="4" name="דירוג" dataDxfId="387"/>
    <tableColumn id="5" name="שם מדרג" dataDxfId="386"/>
    <tableColumn id="6" name="תאריך רכישה" dataDxfId="385"/>
    <tableColumn id="7" name="מח&quot;מ" dataDxfId="384"/>
    <tableColumn id="8" name="סוג מטבע" dataDxfId="383"/>
    <tableColumn id="9" name="שיעור ריבית" dataDxfId="382"/>
    <tableColumn id="10" name="תשואה לפידיון" dataDxfId="381"/>
    <tableColumn id="11" name="ערך נקוב****" dataDxfId="380"/>
    <tableColumn id="12" name="שער***" dataDxfId="379"/>
    <tableColumn id="13" name="פדיון/ריבית/דיבידנד לקבל*****  " dataDxfId="378"/>
    <tableColumn id="14" name="שווי שוק" dataDxfId="377"/>
    <tableColumn id="15" name="שעור מערך נקוב**** מונפק" dataDxfId="376"/>
    <tableColumn id="16" name="שעור מנכסי אפיק ההשקעה" dataDxfId="375"/>
    <tableColumn id="17" name="שעור מסך נכסי השקעה**" dataDxfId="3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3" dataDxfId="371" headerRowBorderDxfId="372" tableBorderDxfId="37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9"/>
    <tableColumn id="2" name="מספר ני&quot;ע" dataDxfId="368"/>
    <tableColumn id="3" name="זירת מסחר" dataDxfId="367"/>
    <tableColumn id="4" name="ספק מידע" dataDxfId="366"/>
    <tableColumn id="5" name="מספר מנפיק" dataDxfId="365"/>
    <tableColumn id="6" name="ענף מסחר" dataDxfId="364"/>
    <tableColumn id="7" name="דירוג" dataDxfId="363"/>
    <tableColumn id="8" name="שם מדרג" dataDxfId="362"/>
    <tableColumn id="9" name="תאריך רכישה" dataDxfId="361"/>
    <tableColumn id="10" name="מח&quot;מ" dataDxfId="360"/>
    <tableColumn id="11" name="סוג מטבע" dataDxfId="359"/>
    <tableColumn id="12" name="שיעור ריבית" dataDxfId="358"/>
    <tableColumn id="13" name="תשואה לפידיון" dataDxfId="357"/>
    <tableColumn id="14" name="ערך נקוב****" dataDxfId="356"/>
    <tableColumn id="15" name="שער***" dataDxfId="355"/>
    <tableColumn id="16" name="פדיון/ריבית/דיבידנד לקבל*****  " dataDxfId="354"/>
    <tableColumn id="17" name="שווי שוק" dataDxfId="353"/>
    <tableColumn id="18" name="שעור מערך נקוב מונפק" dataDxfId="352"/>
    <tableColumn id="19" name="שעור מנכסי אפיק ההשקעה" dataDxfId="351"/>
    <tableColumn id="20" name="שעור מסך נכסי השקעה**" dataDxfId="35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24" totalsRowShown="0" headerRowDxfId="349" dataDxfId="347" headerRowBorderDxfId="348" tableBorderDxfId="346">
  <autoFilter ref="A7:T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45"/>
    <tableColumn id="2" name="מספר ני&quot;ע" dataDxfId="344"/>
    <tableColumn id="3" name="זירת מסחר" dataDxfId="343"/>
    <tableColumn id="4" name="ספק מידע" dataDxfId="342"/>
    <tableColumn id="5" name="מספר מנפיק" dataDxfId="341"/>
    <tableColumn id="6" name="ענף מסחר" dataDxfId="340"/>
    <tableColumn id="7" name="דירוג" dataDxfId="339"/>
    <tableColumn id="8" name="שם מדרג" dataDxfId="338"/>
    <tableColumn id="9" name="תאריך רכישה" dataDxfId="337"/>
    <tableColumn id="10" name="מח&quot;מ" dataDxfId="336"/>
    <tableColumn id="11" name="סוג מטבע" dataDxfId="335"/>
    <tableColumn id="12" name="שיעור ריבית" dataDxfId="334"/>
    <tableColumn id="13" name="תשואה לפידיון" dataDxfId="333"/>
    <tableColumn id="14" name="ערך נקוב****" dataDxfId="332"/>
    <tableColumn id="15" name="שער***" dataDxfId="331"/>
    <tableColumn id="16" name="פדיון/ריבית/דיבידנד לקבל*****  " dataDxfId="330"/>
    <tableColumn id="17" name="שווי שוק" dataDxfId="329"/>
    <tableColumn id="18" name="שעור מערך נקוב מונפק" dataDxfId="328"/>
    <tableColumn id="19" name="שעור מנכסי אפיק ההשקעה" dataDxfId="327"/>
    <tableColumn id="20" name="שעור מסך נכסי השקעה**" dataDxfId="3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73" totalsRowShown="0" headerRowDxfId="325" dataDxfId="323" headerRowBorderDxfId="324" tableBorderDxfId="322">
  <autoFilter ref="A7:N7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1"/>
    <tableColumn id="9" name="שער***" dataDxfId="320"/>
    <tableColumn id="10" name="פדיון/ריבית/דיבידנד לקבל*****  " dataDxfId="319"/>
    <tableColumn id="11" name="שווי שוק" dataDxfId="318"/>
    <tableColumn id="12" name="שעור מערך נקוב מונפק" dataDxfId="317"/>
    <tableColumn id="13" name="שעור מנכסי אפיק ההשקעה" dataDxfId="316"/>
    <tableColumn id="14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6" totalsRowShown="0" headerRowDxfId="314" dataDxfId="312" headerRowBorderDxfId="313" tableBorderDxfId="311">
  <autoFilter ref="A7:M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סוג מטבע"/>
    <tableColumn id="7" name="ערך נקוב****" dataDxfId="308"/>
    <tableColumn id="8" name="שער***" dataDxfId="307"/>
    <tableColumn id="9" name="פדיון/ריבית/דיבידנד לקבל*****  " dataDxfId="306"/>
    <tableColumn id="10" name="שווי שוק" dataDxfId="305"/>
    <tableColumn id="11" name="שעור מערך נקוב מונפק" dataDxfId="304"/>
    <tableColumn id="12" name="שעור מנכסי אפיק ההשקעה" dataDxfId="303"/>
    <tableColumn id="13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01" dataDxfId="299" headerRowBorderDxfId="300" tableBorderDxfId="298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7"/>
    <tableColumn id="4" name="מספר מנפיק" dataDxfId="296"/>
    <tableColumn id="5" name="ענף מסחר"/>
    <tableColumn id="6" name="דירוג"/>
    <tableColumn id="7" name="שם מדרג" dataDxfId="295"/>
    <tableColumn id="8" name="סוג מטבע"/>
    <tableColumn id="9" name="ערך נקוב****" dataDxfId="294"/>
    <tableColumn id="10" name="שער***" dataDxfId="293"/>
    <tableColumn id="11" name="שווי שוק" dataDxfId="292"/>
    <tableColumn id="12" name="שעור מערך נקוב מונפק" dataDxfId="291"/>
    <tableColumn id="13" name="שעור מנכסי אפיק ההשקעה" dataDxfId="290"/>
    <tableColumn id="14" name="שעור מסך נכסי השקעה**" dataDxfId="28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8"/>
  <sheetViews>
    <sheetView rightToLeft="1" tabSelected="1" workbookViewId="0">
      <selection activeCell="B6" sqref="B6"/>
    </sheetView>
  </sheetViews>
  <sheetFormatPr defaultColWidth="0" defaultRowHeight="18" zeroHeight="1"/>
  <cols>
    <col min="1" max="1" width="26.42578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  <c r="C4" s="70">
        <v>9720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569</v>
      </c>
      <c r="C6" s="74" t="s">
        <v>5</v>
      </c>
      <c r="D6" s="75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541</v>
      </c>
      <c r="B10" s="57" t="s">
        <v>13</v>
      </c>
      <c r="C10" s="63">
        <v>11472.041521066971</v>
      </c>
      <c r="D10" s="64">
        <f>C10:C11/C41</f>
        <v>7.2980123911463343E-2</v>
      </c>
    </row>
    <row r="11" spans="1:36">
      <c r="B11" s="57" t="s">
        <v>14</v>
      </c>
      <c r="C11" s="50"/>
      <c r="D11" s="50"/>
    </row>
    <row r="12" spans="1:36">
      <c r="A12" s="9" t="s">
        <v>542</v>
      </c>
      <c r="B12" s="58" t="s">
        <v>15</v>
      </c>
      <c r="C12" s="65">
        <v>0</v>
      </c>
      <c r="D12" s="66">
        <f>C12/$C$41</f>
        <v>0</v>
      </c>
    </row>
    <row r="13" spans="1:36">
      <c r="A13" s="9" t="s">
        <v>543</v>
      </c>
      <c r="B13" s="58" t="s">
        <v>16</v>
      </c>
      <c r="C13" s="65">
        <v>0</v>
      </c>
      <c r="D13" s="66">
        <f t="shared" ref="D13:D40" si="0">C13/$C$41</f>
        <v>0</v>
      </c>
    </row>
    <row r="14" spans="1:36">
      <c r="A14" s="9" t="s">
        <v>544</v>
      </c>
      <c r="B14" s="58" t="s">
        <v>17</v>
      </c>
      <c r="C14" s="65">
        <v>1171.95</v>
      </c>
      <c r="D14" s="66">
        <f t="shared" si="0"/>
        <v>7.4554346810004161E-3</v>
      </c>
    </row>
    <row r="15" spans="1:36">
      <c r="A15" s="9" t="s">
        <v>545</v>
      </c>
      <c r="B15" s="58" t="s">
        <v>18</v>
      </c>
      <c r="C15" s="65">
        <v>51736.466469514002</v>
      </c>
      <c r="D15" s="66">
        <f t="shared" si="0"/>
        <v>0.329124831596254</v>
      </c>
    </row>
    <row r="16" spans="1:36">
      <c r="A16" s="9" t="s">
        <v>432</v>
      </c>
      <c r="B16" s="58" t="s">
        <v>194</v>
      </c>
      <c r="C16" s="65">
        <v>92402.059346800001</v>
      </c>
      <c r="D16" s="66">
        <f t="shared" si="0"/>
        <v>0.587821594649935</v>
      </c>
    </row>
    <row r="17" spans="1:4">
      <c r="A17" s="9" t="s">
        <v>546</v>
      </c>
      <c r="B17" s="58" t="s">
        <v>19</v>
      </c>
      <c r="C17" s="65">
        <v>0</v>
      </c>
      <c r="D17" s="66">
        <f t="shared" si="0"/>
        <v>0</v>
      </c>
    </row>
    <row r="18" spans="1:4">
      <c r="A18" s="9" t="s">
        <v>547</v>
      </c>
      <c r="B18" s="58" t="s">
        <v>20</v>
      </c>
      <c r="C18" s="65">
        <v>24.3645</v>
      </c>
      <c r="D18" s="66">
        <f t="shared" si="0"/>
        <v>1.5499632090552895E-4</v>
      </c>
    </row>
    <row r="19" spans="1:4">
      <c r="A19" s="9" t="s">
        <v>548</v>
      </c>
      <c r="B19" s="58" t="s">
        <v>21</v>
      </c>
      <c r="C19" s="65">
        <v>136.67939999999999</v>
      </c>
      <c r="D19" s="66">
        <f t="shared" si="0"/>
        <v>8.6949472156519318E-4</v>
      </c>
    </row>
    <row r="20" spans="1:4">
      <c r="A20" s="9" t="s">
        <v>549</v>
      </c>
      <c r="B20" s="58" t="s">
        <v>22</v>
      </c>
      <c r="C20" s="65">
        <v>0</v>
      </c>
      <c r="D20" s="66">
        <f t="shared" si="0"/>
        <v>0</v>
      </c>
    </row>
    <row r="21" spans="1:4">
      <c r="A21" s="9" t="s">
        <v>550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66"/>
    </row>
    <row r="23" spans="1:4">
      <c r="A23" s="9" t="s">
        <v>551</v>
      </c>
      <c r="B23" s="58" t="s">
        <v>25</v>
      </c>
      <c r="C23" s="65">
        <v>0</v>
      </c>
      <c r="D23" s="66">
        <f t="shared" si="0"/>
        <v>0</v>
      </c>
    </row>
    <row r="24" spans="1:4">
      <c r="A24" s="9" t="s">
        <v>552</v>
      </c>
      <c r="B24" s="58" t="s">
        <v>26</v>
      </c>
      <c r="C24" s="65">
        <v>0</v>
      </c>
      <c r="D24" s="66">
        <f t="shared" si="0"/>
        <v>0</v>
      </c>
    </row>
    <row r="25" spans="1:4">
      <c r="A25" s="9" t="s">
        <v>553</v>
      </c>
      <c r="B25" s="58" t="s">
        <v>17</v>
      </c>
      <c r="C25" s="65">
        <v>247.5333</v>
      </c>
      <c r="D25" s="66">
        <f t="shared" si="0"/>
        <v>1.5746988775310212E-3</v>
      </c>
    </row>
    <row r="26" spans="1:4">
      <c r="A26" s="9" t="s">
        <v>554</v>
      </c>
      <c r="B26" s="58" t="s">
        <v>27</v>
      </c>
      <c r="C26" s="65">
        <v>0</v>
      </c>
      <c r="D26" s="66">
        <f t="shared" si="0"/>
        <v>0</v>
      </c>
    </row>
    <row r="27" spans="1:4">
      <c r="A27" s="9" t="s">
        <v>555</v>
      </c>
      <c r="B27" s="58" t="s">
        <v>28</v>
      </c>
      <c r="C27" s="65">
        <v>0</v>
      </c>
      <c r="D27" s="66">
        <f t="shared" si="0"/>
        <v>0</v>
      </c>
    </row>
    <row r="28" spans="1:4">
      <c r="A28" s="9" t="s">
        <v>556</v>
      </c>
      <c r="B28" s="58" t="s">
        <v>29</v>
      </c>
      <c r="C28" s="65">
        <v>2.9592160000000001</v>
      </c>
      <c r="D28" s="66">
        <f t="shared" si="0"/>
        <v>1.8825241345596083E-5</v>
      </c>
    </row>
    <row r="29" spans="1:4">
      <c r="A29" s="9" t="s">
        <v>557</v>
      </c>
      <c r="B29" s="58" t="s">
        <v>30</v>
      </c>
      <c r="C29" s="65">
        <v>0</v>
      </c>
      <c r="D29" s="66">
        <f t="shared" si="0"/>
        <v>0</v>
      </c>
    </row>
    <row r="30" spans="1:4">
      <c r="A30" s="9" t="s">
        <v>558</v>
      </c>
      <c r="B30" s="58" t="s">
        <v>31</v>
      </c>
      <c r="C30" s="65">
        <v>0</v>
      </c>
      <c r="D30" s="66">
        <f t="shared" si="0"/>
        <v>0</v>
      </c>
    </row>
    <row r="31" spans="1:4">
      <c r="A31" s="9" t="s">
        <v>559</v>
      </c>
      <c r="B31" s="58" t="s">
        <v>32</v>
      </c>
      <c r="C31" s="65">
        <v>0</v>
      </c>
      <c r="D31" s="66">
        <f t="shared" si="0"/>
        <v>0</v>
      </c>
    </row>
    <row r="32" spans="1:4">
      <c r="A32" s="9" t="s">
        <v>560</v>
      </c>
      <c r="B32" s="57" t="s">
        <v>33</v>
      </c>
      <c r="C32" s="65">
        <v>0</v>
      </c>
      <c r="D32" s="66">
        <f t="shared" si="0"/>
        <v>0</v>
      </c>
    </row>
    <row r="33" spans="1:4">
      <c r="A33" s="9" t="s">
        <v>561</v>
      </c>
      <c r="B33" s="57" t="s">
        <v>34</v>
      </c>
      <c r="C33" s="65">
        <v>0</v>
      </c>
      <c r="D33" s="66">
        <f t="shared" si="0"/>
        <v>0</v>
      </c>
    </row>
    <row r="34" spans="1:4">
      <c r="A34" s="9" t="s">
        <v>562</v>
      </c>
      <c r="B34" s="57" t="s">
        <v>35</v>
      </c>
      <c r="C34" s="65">
        <v>0</v>
      </c>
      <c r="D34" s="66">
        <f t="shared" si="0"/>
        <v>0</v>
      </c>
    </row>
    <row r="35" spans="1:4">
      <c r="A35" s="9" t="s">
        <v>563</v>
      </c>
      <c r="B35" s="57" t="s">
        <v>36</v>
      </c>
      <c r="C35" s="65">
        <v>0</v>
      </c>
      <c r="D35" s="66">
        <f t="shared" si="0"/>
        <v>0</v>
      </c>
    </row>
    <row r="36" spans="1:4">
      <c r="A36" s="9" t="s">
        <v>564</v>
      </c>
      <c r="B36" s="57" t="s">
        <v>37</v>
      </c>
      <c r="C36" s="65">
        <v>0</v>
      </c>
      <c r="D36" s="66">
        <f t="shared" si="0"/>
        <v>0</v>
      </c>
    </row>
    <row r="37" spans="1:4">
      <c r="A37" s="9"/>
      <c r="B37" s="59" t="s">
        <v>38</v>
      </c>
      <c r="C37" s="50"/>
      <c r="D37" s="66"/>
    </row>
    <row r="38" spans="1:4">
      <c r="A38" s="9" t="s">
        <v>565</v>
      </c>
      <c r="B38" s="60" t="s">
        <v>39</v>
      </c>
      <c r="C38" s="65">
        <v>0</v>
      </c>
      <c r="D38" s="66">
        <f t="shared" si="0"/>
        <v>0</v>
      </c>
    </row>
    <row r="39" spans="1:4">
      <c r="A39" s="9" t="s">
        <v>566</v>
      </c>
      <c r="B39" s="60" t="s">
        <v>40</v>
      </c>
      <c r="C39" s="65">
        <v>0</v>
      </c>
      <c r="D39" s="66">
        <f t="shared" si="0"/>
        <v>0</v>
      </c>
    </row>
    <row r="40" spans="1:4">
      <c r="A40" s="9" t="s">
        <v>567</v>
      </c>
      <c r="B40" s="60" t="s">
        <v>41</v>
      </c>
      <c r="C40" s="65">
        <v>0</v>
      </c>
      <c r="D40" s="66">
        <f t="shared" si="0"/>
        <v>0</v>
      </c>
    </row>
    <row r="41" spans="1:4">
      <c r="B41" s="60" t="s">
        <v>42</v>
      </c>
      <c r="C41" s="65">
        <f>SUM(C10:C40)</f>
        <v>157194.05375338095</v>
      </c>
      <c r="D41" s="66">
        <f>SUM(D10:D40)</f>
        <v>1</v>
      </c>
    </row>
    <row r="42" spans="1:4">
      <c r="A42" s="9" t="s">
        <v>568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6" t="s">
        <v>44</v>
      </c>
      <c r="D44" s="75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3.9441000000000002</v>
      </c>
    </row>
    <row r="47" spans="1:4">
      <c r="C47" t="s">
        <v>105</v>
      </c>
      <c r="D47">
        <v>3.2149999999999999</v>
      </c>
    </row>
    <row r="48" spans="1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3093</v>
      </c>
      <c r="G10" s="7"/>
      <c r="H10" s="63">
        <v>136.67939999999999</v>
      </c>
      <c r="I10" s="22"/>
      <c r="J10" s="64">
        <v>1</v>
      </c>
      <c r="K10" s="64">
        <v>8.9999999999999998E-4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93</v>
      </c>
      <c r="H11" s="69">
        <v>129.73500000000001</v>
      </c>
      <c r="J11" s="68">
        <v>0.94920000000000004</v>
      </c>
      <c r="K11" s="68">
        <v>8.0000000000000004E-4</v>
      </c>
    </row>
    <row r="12" spans="1:60">
      <c r="A12" s="67" t="s">
        <v>483</v>
      </c>
      <c r="B12" s="14"/>
      <c r="C12" s="14"/>
      <c r="D12" s="14"/>
      <c r="F12" s="69">
        <v>93</v>
      </c>
      <c r="H12" s="69">
        <v>129.73500000000001</v>
      </c>
      <c r="J12" s="68">
        <v>0.94920000000000004</v>
      </c>
      <c r="K12" s="68">
        <v>8.0000000000000004E-4</v>
      </c>
    </row>
    <row r="13" spans="1:60">
      <c r="A13" t="s">
        <v>484</v>
      </c>
      <c r="B13" t="s">
        <v>485</v>
      </c>
      <c r="C13" t="s">
        <v>99</v>
      </c>
      <c r="D13" t="s">
        <v>122</v>
      </c>
      <c r="E13" t="s">
        <v>101</v>
      </c>
      <c r="F13" s="65">
        <v>93</v>
      </c>
      <c r="G13" s="65">
        <v>139500</v>
      </c>
      <c r="H13" s="65">
        <v>129.73500000000001</v>
      </c>
      <c r="I13" s="66">
        <v>0</v>
      </c>
      <c r="J13" s="66">
        <v>0.94920000000000004</v>
      </c>
      <c r="K13" s="66">
        <v>8.0000000000000004E-4</v>
      </c>
    </row>
    <row r="14" spans="1:60">
      <c r="A14" s="67" t="s">
        <v>486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213</v>
      </c>
      <c r="B15" t="s">
        <v>213</v>
      </c>
      <c r="C15" s="14"/>
      <c r="D15" t="s">
        <v>213</v>
      </c>
      <c r="E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487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s="14"/>
      <c r="D17" t="s">
        <v>213</v>
      </c>
      <c r="E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239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s="14"/>
      <c r="D19" t="s">
        <v>213</v>
      </c>
      <c r="E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218</v>
      </c>
      <c r="B20" s="14"/>
      <c r="C20" s="14"/>
      <c r="D20" s="14"/>
      <c r="F20" s="69">
        <v>3000</v>
      </c>
      <c r="H20" s="69">
        <v>6.9443999999999999</v>
      </c>
      <c r="J20" s="68">
        <v>5.0799999999999998E-2</v>
      </c>
      <c r="K20" s="68">
        <v>0</v>
      </c>
    </row>
    <row r="21" spans="1:11">
      <c r="A21" s="67" t="s">
        <v>483</v>
      </c>
      <c r="B21" s="14"/>
      <c r="C21" s="14"/>
      <c r="D21" s="14"/>
      <c r="F21" s="69">
        <v>3000</v>
      </c>
      <c r="H21" s="69">
        <v>6.9443999999999999</v>
      </c>
      <c r="J21" s="68">
        <v>5.0799999999999998E-2</v>
      </c>
      <c r="K21" s="68">
        <v>0</v>
      </c>
    </row>
    <row r="22" spans="1:11">
      <c r="A22" t="s">
        <v>488</v>
      </c>
      <c r="B22" t="s">
        <v>489</v>
      </c>
      <c r="C22" t="s">
        <v>122</v>
      </c>
      <c r="D22" t="s">
        <v>381</v>
      </c>
      <c r="E22" t="s">
        <v>105</v>
      </c>
      <c r="F22" s="65">
        <v>3000</v>
      </c>
      <c r="G22" s="65">
        <v>72</v>
      </c>
      <c r="H22" s="65">
        <v>6.9443999999999999</v>
      </c>
      <c r="I22" s="66">
        <v>0</v>
      </c>
      <c r="J22" s="66">
        <v>5.0799999999999998E-2</v>
      </c>
      <c r="K22" s="66">
        <v>0</v>
      </c>
    </row>
    <row r="23" spans="1:11">
      <c r="A23" s="67" t="s">
        <v>490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E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487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E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491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s="14"/>
      <c r="D28" t="s">
        <v>213</v>
      </c>
      <c r="E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239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s="14"/>
      <c r="D30" t="s">
        <v>213</v>
      </c>
      <c r="E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220</v>
      </c>
      <c r="B31" s="14"/>
      <c r="C31" s="14"/>
      <c r="D31" s="14"/>
    </row>
    <row r="32" spans="1:11">
      <c r="A32" s="80" t="s">
        <v>226</v>
      </c>
      <c r="B32" s="14"/>
      <c r="C32" s="14"/>
      <c r="D32" s="14"/>
    </row>
    <row r="33" spans="1:4">
      <c r="A33" s="80" t="s">
        <v>227</v>
      </c>
      <c r="B33" s="14"/>
      <c r="C33" s="14"/>
      <c r="D33" s="14"/>
    </row>
    <row r="34" spans="1:4">
      <c r="A34" s="80" t="s">
        <v>228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28515625" style="14" customWidth="1"/>
    <col min="54" max="58" width="9.140625" style="14" customWidth="1"/>
    <col min="59" max="60" width="0" style="14" hidden="1" customWidth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BB5" s="14" t="s">
        <v>99</v>
      </c>
      <c r="BD5" s="14" t="s">
        <v>100</v>
      </c>
      <c r="BF5" s="16" t="s">
        <v>101</v>
      </c>
    </row>
    <row r="6" spans="1:58" ht="26.25" customHeight="1">
      <c r="A6" s="94" t="s">
        <v>102</v>
      </c>
      <c r="B6" s="95"/>
      <c r="C6" s="95"/>
      <c r="D6" s="95"/>
      <c r="E6" s="95"/>
      <c r="F6" s="95"/>
      <c r="G6" s="95"/>
      <c r="H6" s="95"/>
      <c r="I6" s="95"/>
      <c r="J6" s="96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213</v>
      </c>
      <c r="B12" t="s">
        <v>213</v>
      </c>
      <c r="C12" s="16"/>
      <c r="D12" t="s">
        <v>213</v>
      </c>
      <c r="E12" t="s">
        <v>213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218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D13" s="14" t="s">
        <v>125</v>
      </c>
    </row>
    <row r="14" spans="1:58">
      <c r="A14" t="s">
        <v>213</v>
      </c>
      <c r="B14" t="s">
        <v>213</v>
      </c>
      <c r="C14" s="16"/>
      <c r="D14" t="s">
        <v>213</v>
      </c>
      <c r="E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D14" s="14" t="s">
        <v>126</v>
      </c>
    </row>
    <row r="15" spans="1:58">
      <c r="A15" s="80" t="s">
        <v>220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80" t="s">
        <v>226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80" t="s">
        <v>227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80" t="s">
        <v>228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35"/>
  <sheetViews>
    <sheetView rightToLeft="1" topLeftCell="B7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492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213</v>
      </c>
      <c r="B13" t="s">
        <v>213</v>
      </c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493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213</v>
      </c>
      <c r="B15" t="s">
        <v>213</v>
      </c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494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213</v>
      </c>
      <c r="B17" t="s">
        <v>213</v>
      </c>
      <c r="D17" t="s">
        <v>213</v>
      </c>
      <c r="G17" s="65">
        <v>0</v>
      </c>
      <c r="H17" t="s">
        <v>213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213</v>
      </c>
      <c r="B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213</v>
      </c>
      <c r="B19" t="s">
        <v>213</v>
      </c>
      <c r="D19" t="s">
        <v>213</v>
      </c>
      <c r="G19" s="65">
        <v>0</v>
      </c>
      <c r="H19" t="s">
        <v>213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213</v>
      </c>
      <c r="B20" t="s">
        <v>213</v>
      </c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218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492</v>
      </c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213</v>
      </c>
      <c r="B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493</v>
      </c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213</v>
      </c>
      <c r="B25" t="s">
        <v>213</v>
      </c>
      <c r="D25" t="s">
        <v>213</v>
      </c>
      <c r="G25" s="65">
        <v>0</v>
      </c>
      <c r="H25" t="s">
        <v>213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494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213</v>
      </c>
      <c r="B28" t="s">
        <v>213</v>
      </c>
      <c r="D28" t="s">
        <v>213</v>
      </c>
      <c r="G28" s="65">
        <v>0</v>
      </c>
      <c r="H28" t="s">
        <v>213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213</v>
      </c>
      <c r="B29" t="s">
        <v>213</v>
      </c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213</v>
      </c>
      <c r="B30" t="s">
        <v>213</v>
      </c>
      <c r="D30" t="s">
        <v>213</v>
      </c>
      <c r="G30" s="65">
        <v>0</v>
      </c>
      <c r="H30" t="s">
        <v>213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80" t="s">
        <v>220</v>
      </c>
    </row>
    <row r="32" spans="1:16">
      <c r="A32" s="80" t="s">
        <v>226</v>
      </c>
    </row>
    <row r="33" spans="1:1">
      <c r="A33" s="80" t="s">
        <v>227</v>
      </c>
    </row>
    <row r="34" spans="1:1">
      <c r="A34" s="80" t="s">
        <v>228</v>
      </c>
    </row>
    <row r="35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B13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495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213</v>
      </c>
      <c r="B13" t="s">
        <v>213</v>
      </c>
      <c r="C13" t="s">
        <v>213</v>
      </c>
      <c r="F13" s="65">
        <v>0</v>
      </c>
      <c r="G13" t="s">
        <v>213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496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213</v>
      </c>
      <c r="B15" t="s">
        <v>213</v>
      </c>
      <c r="C15" t="s">
        <v>213</v>
      </c>
      <c r="F15" s="65">
        <v>0</v>
      </c>
      <c r="G15" t="s">
        <v>213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497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213</v>
      </c>
      <c r="B17" t="s">
        <v>213</v>
      </c>
      <c r="C17" t="s">
        <v>213</v>
      </c>
      <c r="F17" s="65">
        <v>0</v>
      </c>
      <c r="G17" t="s">
        <v>213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498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213</v>
      </c>
      <c r="B19" t="s">
        <v>213</v>
      </c>
      <c r="C19" t="s">
        <v>213</v>
      </c>
      <c r="F19" s="65">
        <v>0</v>
      </c>
      <c r="G19" t="s">
        <v>213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239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F21" s="65">
        <v>0</v>
      </c>
      <c r="G21" t="s">
        <v>213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224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213</v>
      </c>
      <c r="B24" t="s">
        <v>213</v>
      </c>
      <c r="C24" t="s">
        <v>213</v>
      </c>
      <c r="F24" s="65">
        <v>0</v>
      </c>
      <c r="G24" t="s">
        <v>213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499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213</v>
      </c>
      <c r="B26" t="s">
        <v>213</v>
      </c>
      <c r="C26" t="s">
        <v>213</v>
      </c>
      <c r="F26" s="65">
        <v>0</v>
      </c>
      <c r="G26" t="s">
        <v>213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226</v>
      </c>
    </row>
    <row r="28" spans="1:15">
      <c r="A28" s="80" t="s">
        <v>227</v>
      </c>
    </row>
    <row r="29" spans="1:15">
      <c r="A29" s="80" t="s">
        <v>228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B13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500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501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I15" s="65">
        <v>0</v>
      </c>
      <c r="J15" t="s">
        <v>213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231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I17" s="65">
        <v>0</v>
      </c>
      <c r="J17" t="s">
        <v>213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239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I19" s="65">
        <v>0</v>
      </c>
      <c r="J19" t="s">
        <v>213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502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I22" s="65">
        <v>0</v>
      </c>
      <c r="J22" t="s">
        <v>213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503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I24" s="65">
        <v>0</v>
      </c>
      <c r="J24" t="s">
        <v>213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220</v>
      </c>
      <c r="C25" s="14"/>
      <c r="D25" s="14"/>
      <c r="E25" s="14"/>
    </row>
    <row r="26" spans="1:18">
      <c r="A26" s="80" t="s">
        <v>226</v>
      </c>
      <c r="C26" s="14"/>
      <c r="D26" s="14"/>
      <c r="E26" s="14"/>
    </row>
    <row r="27" spans="1:18">
      <c r="A27" s="80" t="s">
        <v>227</v>
      </c>
      <c r="C27" s="14"/>
      <c r="D27" s="14"/>
      <c r="E27" s="14"/>
    </row>
    <row r="28" spans="1:18">
      <c r="A28" s="80" t="s">
        <v>228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B10" workbookViewId="0">
      <selection activeCell="D29" sqref="D2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97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1.83</v>
      </c>
      <c r="J10" s="7"/>
      <c r="K10" s="7"/>
      <c r="L10" s="64">
        <v>4.7300000000000002E-2</v>
      </c>
      <c r="M10" s="63">
        <v>257000</v>
      </c>
      <c r="N10" s="7"/>
      <c r="O10" s="63">
        <v>247.5333</v>
      </c>
      <c r="P10" s="7"/>
      <c r="Q10" s="64">
        <v>1</v>
      </c>
      <c r="R10" s="64">
        <v>1.6000000000000001E-3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1.83</v>
      </c>
      <c r="L11" s="68">
        <v>4.7300000000000002E-2</v>
      </c>
      <c r="M11" s="69">
        <v>257000</v>
      </c>
      <c r="O11" s="69">
        <v>247.5333</v>
      </c>
      <c r="Q11" s="68">
        <v>1</v>
      </c>
      <c r="R11" s="68">
        <v>1.6000000000000001E-3</v>
      </c>
    </row>
    <row r="12" spans="1:80">
      <c r="A12" s="67" t="s">
        <v>500</v>
      </c>
      <c r="B12" s="14"/>
      <c r="C12" s="14"/>
      <c r="D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80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I13" s="65">
        <v>0</v>
      </c>
      <c r="J13" t="s">
        <v>213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80">
      <c r="A14" s="67" t="s">
        <v>501</v>
      </c>
      <c r="B14" s="14"/>
      <c r="C14" s="14"/>
      <c r="D14" s="14"/>
      <c r="I14" s="69">
        <v>1.83</v>
      </c>
      <c r="L14" s="68">
        <v>4.7300000000000002E-2</v>
      </c>
      <c r="M14" s="69">
        <v>257000</v>
      </c>
      <c r="O14" s="69">
        <v>247.5333</v>
      </c>
      <c r="Q14" s="68">
        <v>1</v>
      </c>
      <c r="R14" s="68">
        <v>1.6000000000000001E-3</v>
      </c>
    </row>
    <row r="15" spans="1:80">
      <c r="A15" t="s">
        <v>504</v>
      </c>
      <c r="B15" t="s">
        <v>505</v>
      </c>
      <c r="C15" t="s">
        <v>122</v>
      </c>
      <c r="D15" t="s">
        <v>506</v>
      </c>
      <c r="E15" t="s">
        <v>111</v>
      </c>
      <c r="F15" t="s">
        <v>507</v>
      </c>
      <c r="G15" t="s">
        <v>149</v>
      </c>
      <c r="H15" t="s">
        <v>508</v>
      </c>
      <c r="I15" s="65">
        <v>2.93</v>
      </c>
      <c r="J15" t="s">
        <v>101</v>
      </c>
      <c r="K15" s="66">
        <v>4.8599999999999997E-2</v>
      </c>
      <c r="L15" s="66">
        <v>8.0100000000000005E-2</v>
      </c>
      <c r="M15" s="65">
        <v>117000</v>
      </c>
      <c r="N15" s="65">
        <v>91.49</v>
      </c>
      <c r="O15" s="65">
        <v>107.0433</v>
      </c>
      <c r="P15" s="66">
        <v>1E-4</v>
      </c>
      <c r="Q15" s="66">
        <v>0.43240000000000001</v>
      </c>
      <c r="R15" s="66">
        <v>6.9999999999999999E-4</v>
      </c>
    </row>
    <row r="16" spans="1:80">
      <c r="A16" t="s">
        <v>509</v>
      </c>
      <c r="B16" t="s">
        <v>510</v>
      </c>
      <c r="C16" t="s">
        <v>122</v>
      </c>
      <c r="D16" t="s">
        <v>511</v>
      </c>
      <c r="E16" t="s">
        <v>111</v>
      </c>
      <c r="F16" t="s">
        <v>512</v>
      </c>
      <c r="G16" t="s">
        <v>205</v>
      </c>
      <c r="H16" t="s">
        <v>513</v>
      </c>
      <c r="I16" s="65">
        <v>0.99</v>
      </c>
      <c r="J16" t="s">
        <v>101</v>
      </c>
      <c r="K16" s="66">
        <v>2.5700000000000001E-2</v>
      </c>
      <c r="L16" s="66">
        <v>2.23E-2</v>
      </c>
      <c r="M16" s="65">
        <v>140000</v>
      </c>
      <c r="N16" s="65">
        <v>100.35</v>
      </c>
      <c r="O16" s="65">
        <v>140.49</v>
      </c>
      <c r="P16" s="66">
        <v>8.9999999999999998E-4</v>
      </c>
      <c r="Q16" s="66">
        <v>0.56759999999999999</v>
      </c>
      <c r="R16" s="66">
        <v>8.9999999999999998E-4</v>
      </c>
    </row>
    <row r="17" spans="1:18">
      <c r="A17" s="67" t="s">
        <v>231</v>
      </c>
      <c r="B17" s="14"/>
      <c r="C17" s="14"/>
      <c r="D17" s="14"/>
      <c r="I17" s="69">
        <v>0</v>
      </c>
      <c r="L17" s="68">
        <v>0</v>
      </c>
      <c r="M17" s="69">
        <v>0</v>
      </c>
      <c r="O17" s="69">
        <v>0</v>
      </c>
      <c r="Q17" s="68">
        <v>0</v>
      </c>
      <c r="R17" s="68">
        <v>0</v>
      </c>
    </row>
    <row r="18" spans="1:18">
      <c r="A18" t="s">
        <v>213</v>
      </c>
      <c r="B18" t="s">
        <v>213</v>
      </c>
      <c r="C18" s="14"/>
      <c r="D18" s="14"/>
      <c r="E18" t="s">
        <v>213</v>
      </c>
      <c r="F18" t="s">
        <v>213</v>
      </c>
      <c r="I18" s="65">
        <v>0</v>
      </c>
      <c r="J18" t="s">
        <v>213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  <c r="R18" s="66">
        <v>0</v>
      </c>
    </row>
    <row r="19" spans="1:18">
      <c r="A19" s="67" t="s">
        <v>239</v>
      </c>
      <c r="B19" s="14"/>
      <c r="C19" s="14"/>
      <c r="D19" s="14"/>
      <c r="I19" s="69">
        <v>0</v>
      </c>
      <c r="L19" s="68">
        <v>0</v>
      </c>
      <c r="M19" s="69">
        <v>0</v>
      </c>
      <c r="O19" s="69">
        <v>0</v>
      </c>
      <c r="Q19" s="68">
        <v>0</v>
      </c>
      <c r="R19" s="68">
        <v>0</v>
      </c>
    </row>
    <row r="20" spans="1:18">
      <c r="A20" t="s">
        <v>213</v>
      </c>
      <c r="B20" t="s">
        <v>213</v>
      </c>
      <c r="C20" s="14"/>
      <c r="D20" s="14"/>
      <c r="E20" t="s">
        <v>213</v>
      </c>
      <c r="F20" t="s">
        <v>213</v>
      </c>
      <c r="I20" s="65">
        <v>0</v>
      </c>
      <c r="J20" t="s">
        <v>213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  <c r="R20" s="66">
        <v>0</v>
      </c>
    </row>
    <row r="21" spans="1:18">
      <c r="A21" s="67" t="s">
        <v>218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s="67" t="s">
        <v>232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t="s">
        <v>213</v>
      </c>
      <c r="B23" t="s">
        <v>213</v>
      </c>
      <c r="C23" s="14"/>
      <c r="D23" s="14"/>
      <c r="E23" t="s">
        <v>213</v>
      </c>
      <c r="F23" t="s">
        <v>213</v>
      </c>
      <c r="I23" s="65">
        <v>0</v>
      </c>
      <c r="J23" t="s">
        <v>213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  <c r="R23" s="66">
        <v>0</v>
      </c>
    </row>
    <row r="24" spans="1:18">
      <c r="A24" s="67" t="s">
        <v>233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213</v>
      </c>
      <c r="B25" t="s">
        <v>213</v>
      </c>
      <c r="C25" s="14"/>
      <c r="D25" s="14"/>
      <c r="E25" t="s">
        <v>213</v>
      </c>
      <c r="F25" t="s">
        <v>213</v>
      </c>
      <c r="I25" s="65">
        <v>0</v>
      </c>
      <c r="J25" t="s">
        <v>213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80" t="s">
        <v>220</v>
      </c>
      <c r="B26" s="14"/>
      <c r="C26" s="14"/>
      <c r="D26" s="14"/>
    </row>
    <row r="27" spans="1:18">
      <c r="A27" s="80" t="s">
        <v>226</v>
      </c>
      <c r="B27" s="14"/>
      <c r="C27" s="14"/>
      <c r="D27" s="14"/>
    </row>
    <row r="28" spans="1:18">
      <c r="A28" s="80" t="s">
        <v>227</v>
      </c>
      <c r="B28" s="14"/>
      <c r="C28" s="14"/>
      <c r="D28" s="14"/>
    </row>
    <row r="29" spans="1:18">
      <c r="A29" s="80" t="s">
        <v>228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213</v>
      </c>
      <c r="B12" t="s">
        <v>213</v>
      </c>
      <c r="C12" s="14"/>
      <c r="D12" s="14"/>
      <c r="E12" t="s">
        <v>213</v>
      </c>
      <c r="F12" t="s">
        <v>213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232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233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t="s">
        <v>220</v>
      </c>
      <c r="B18" s="14"/>
      <c r="C18" s="14"/>
      <c r="D18" s="14"/>
    </row>
    <row r="19" spans="1:12">
      <c r="A19" t="s">
        <v>226</v>
      </c>
      <c r="B19" s="14"/>
      <c r="C19" s="14"/>
      <c r="D19" s="14"/>
    </row>
    <row r="20" spans="1:12">
      <c r="A20" t="s">
        <v>227</v>
      </c>
      <c r="B20" s="14"/>
      <c r="C20" s="14"/>
      <c r="D20" s="14"/>
    </row>
    <row r="21" spans="1:12">
      <c r="A21" t="s">
        <v>228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K5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514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213</v>
      </c>
      <c r="B13" t="s">
        <v>213</v>
      </c>
      <c r="C13" t="s">
        <v>213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515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213</v>
      </c>
      <c r="B15" t="s">
        <v>213</v>
      </c>
      <c r="C15" t="s">
        <v>213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516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517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518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213</v>
      </c>
      <c r="B22" t="s">
        <v>213</v>
      </c>
      <c r="C22" t="s">
        <v>213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519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520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521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220</v>
      </c>
      <c r="B29" s="14"/>
    </row>
    <row r="30" spans="1:10">
      <c r="A30" s="80" t="s">
        <v>226</v>
      </c>
      <c r="B30" s="14"/>
    </row>
    <row r="31" spans="1:10">
      <c r="A31" s="80" t="s">
        <v>227</v>
      </c>
      <c r="B31" s="14"/>
    </row>
    <row r="32" spans="1:10">
      <c r="A32" s="80" t="s">
        <v>228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140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10660</v>
      </c>
      <c r="G10" s="7"/>
      <c r="H10" s="63">
        <v>2.9592160000000001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522</v>
      </c>
      <c r="B11" s="14"/>
      <c r="C11" s="14"/>
      <c r="F11" s="69">
        <v>10660</v>
      </c>
      <c r="H11" s="69">
        <v>2.9592160000000001</v>
      </c>
      <c r="J11" s="68">
        <v>1</v>
      </c>
      <c r="K11" s="68">
        <v>0</v>
      </c>
    </row>
    <row r="12" spans="1:58">
      <c r="A12" t="s">
        <v>523</v>
      </c>
      <c r="B12" t="s">
        <v>524</v>
      </c>
      <c r="C12" t="s">
        <v>248</v>
      </c>
      <c r="D12" t="s">
        <v>101</v>
      </c>
      <c r="E12" t="s">
        <v>508</v>
      </c>
      <c r="F12" s="65">
        <v>10660</v>
      </c>
      <c r="G12" s="65">
        <v>27.76</v>
      </c>
      <c r="H12" s="65">
        <v>2.9592160000000001</v>
      </c>
      <c r="I12" s="66">
        <v>0</v>
      </c>
      <c r="J12" s="66">
        <v>1</v>
      </c>
      <c r="K12" s="66">
        <v>0</v>
      </c>
    </row>
    <row r="13" spans="1:58">
      <c r="A13" s="67" t="s">
        <v>482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213</v>
      </c>
      <c r="B14" t="s">
        <v>213</v>
      </c>
      <c r="C14" t="s">
        <v>213</v>
      </c>
      <c r="D14" t="s">
        <v>213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0" t="s">
        <v>220</v>
      </c>
      <c r="B15" s="14"/>
      <c r="C15" s="14"/>
    </row>
    <row r="16" spans="1:58">
      <c r="A16" s="80" t="s">
        <v>226</v>
      </c>
      <c r="B16" s="14"/>
      <c r="C16" s="14"/>
    </row>
    <row r="17" spans="1:3">
      <c r="A17" s="80" t="s">
        <v>227</v>
      </c>
      <c r="B17" s="14"/>
      <c r="C17" s="14"/>
    </row>
    <row r="18" spans="1:3">
      <c r="A18" s="80" t="s">
        <v>228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T17:XFD1048576 T15:T16 W15:XFD16 A1:S1048576 T1:XFD14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483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486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525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487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239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483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490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487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491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239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213</v>
      </c>
      <c r="B32" t="s">
        <v>213</v>
      </c>
      <c r="C32" t="s">
        <v>213</v>
      </c>
      <c r="D32" t="s">
        <v>213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220</v>
      </c>
      <c r="B33" s="14"/>
      <c r="C33" s="14"/>
    </row>
    <row r="34" spans="1:3">
      <c r="A34" s="80" t="s">
        <v>226</v>
      </c>
      <c r="B34" s="14"/>
      <c r="C34" s="14"/>
    </row>
    <row r="35" spans="1:3">
      <c r="A35" s="80" t="s">
        <v>227</v>
      </c>
      <c r="B35" s="14"/>
      <c r="C35" s="14"/>
    </row>
    <row r="36" spans="1:3">
      <c r="A36" s="80" t="s">
        <v>228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16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11472.041521066971</v>
      </c>
      <c r="J9" s="64">
        <v>1</v>
      </c>
      <c r="K9" s="64">
        <v>5.7200000000000001E-2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I11+I14</f>
        <v>11472.041521066971</v>
      </c>
      <c r="J10" s="68">
        <v>1</v>
      </c>
      <c r="K10" s="68">
        <v>5.7200000000000001E-2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I12+I13</f>
        <v>7434.3406099999702</v>
      </c>
      <c r="J11" s="68">
        <v>0.54349999999999998</v>
      </c>
      <c r="K11" s="68">
        <v>3.1099999999999999E-2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f>7019.94019+2626.31299999997</f>
        <v>9646.2531899999703</v>
      </c>
      <c r="J12" s="66">
        <v>0.79359999999999997</v>
      </c>
      <c r="K12" s="66">
        <v>4.5400000000000003E-2</v>
      </c>
    </row>
    <row r="13" spans="1:12">
      <c r="A13" t="s">
        <v>206</v>
      </c>
      <c r="B13" t="s">
        <v>202</v>
      </c>
      <c r="C13" t="s">
        <v>203</v>
      </c>
      <c r="D13" t="s">
        <v>204</v>
      </c>
      <c r="E13" t="s">
        <v>205</v>
      </c>
      <c r="F13" t="s">
        <v>101</v>
      </c>
      <c r="G13" s="66">
        <v>0</v>
      </c>
      <c r="H13" s="66">
        <v>0</v>
      </c>
      <c r="I13" s="65">
        <v>-2211.9125800000002</v>
      </c>
      <c r="J13" s="66">
        <v>-0.25009999999999999</v>
      </c>
      <c r="K13" s="66">
        <v>-1.43E-2</v>
      </c>
    </row>
    <row r="14" spans="1:12">
      <c r="A14" s="67" t="s">
        <v>207</v>
      </c>
      <c r="C14" s="14"/>
      <c r="H14" s="68">
        <v>0</v>
      </c>
      <c r="I14" s="69">
        <v>4037.7009110670001</v>
      </c>
      <c r="J14" s="68">
        <v>0.45650000000000002</v>
      </c>
      <c r="K14" s="68">
        <v>2.6100000000000002E-2</v>
      </c>
    </row>
    <row r="15" spans="1:12">
      <c r="A15" t="s">
        <v>208</v>
      </c>
      <c r="B15" t="s">
        <v>209</v>
      </c>
      <c r="C15" t="s">
        <v>203</v>
      </c>
      <c r="D15" t="s">
        <v>204</v>
      </c>
      <c r="E15" t="s">
        <v>205</v>
      </c>
      <c r="F15" t="s">
        <v>109</v>
      </c>
      <c r="G15" s="66">
        <v>0</v>
      </c>
      <c r="H15" s="66">
        <v>0</v>
      </c>
      <c r="I15" s="65">
        <v>42.256574667000002</v>
      </c>
      <c r="J15" s="66">
        <v>4.7999999999999996E-3</v>
      </c>
      <c r="K15" s="66">
        <v>2.9999999999999997E-4</v>
      </c>
    </row>
    <row r="16" spans="1:12">
      <c r="A16" t="s">
        <v>210</v>
      </c>
      <c r="B16" t="s">
        <v>211</v>
      </c>
      <c r="C16" t="s">
        <v>203</v>
      </c>
      <c r="D16" t="s">
        <v>204</v>
      </c>
      <c r="E16" t="s">
        <v>205</v>
      </c>
      <c r="F16" t="s">
        <v>105</v>
      </c>
      <c r="G16" s="66">
        <v>0</v>
      </c>
      <c r="H16" s="66">
        <v>0</v>
      </c>
      <c r="I16" s="65">
        <v>3995.4443363999999</v>
      </c>
      <c r="J16" s="66">
        <v>0.45169999999999999</v>
      </c>
      <c r="K16" s="66">
        <v>2.58E-2</v>
      </c>
    </row>
    <row r="17" spans="1:11">
      <c r="A17" s="67" t="s">
        <v>212</v>
      </c>
      <c r="C17" s="14"/>
      <c r="H17" s="68">
        <v>0</v>
      </c>
      <c r="I17" s="69">
        <v>0</v>
      </c>
      <c r="J17" s="68">
        <v>0</v>
      </c>
      <c r="K17" s="68">
        <v>0</v>
      </c>
    </row>
    <row r="18" spans="1:11">
      <c r="A18" t="s">
        <v>213</v>
      </c>
      <c r="B18" t="s">
        <v>213</v>
      </c>
      <c r="C18" s="14"/>
      <c r="D18" t="s">
        <v>213</v>
      </c>
      <c r="F18" t="s">
        <v>213</v>
      </c>
      <c r="G18" s="66">
        <v>0</v>
      </c>
      <c r="H18" s="66">
        <v>0</v>
      </c>
      <c r="I18" s="65">
        <v>0</v>
      </c>
      <c r="J18" s="66">
        <v>0</v>
      </c>
      <c r="K18" s="66">
        <v>0</v>
      </c>
    </row>
    <row r="19" spans="1:11">
      <c r="A19" s="67" t="s">
        <v>214</v>
      </c>
      <c r="C19" s="14"/>
      <c r="H19" s="68">
        <v>0</v>
      </c>
      <c r="I19" s="69">
        <v>0</v>
      </c>
      <c r="J19" s="68">
        <v>0</v>
      </c>
      <c r="K19" s="68">
        <v>0</v>
      </c>
    </row>
    <row r="20" spans="1:11">
      <c r="A20" t="s">
        <v>213</v>
      </c>
      <c r="B20" t="s">
        <v>213</v>
      </c>
      <c r="C20" s="14"/>
      <c r="D20" t="s">
        <v>213</v>
      </c>
      <c r="F20" t="s">
        <v>213</v>
      </c>
      <c r="G20" s="66">
        <v>0</v>
      </c>
      <c r="H20" s="66">
        <v>0</v>
      </c>
      <c r="I20" s="65">
        <v>0</v>
      </c>
      <c r="J20" s="66">
        <v>0</v>
      </c>
      <c r="K20" s="66">
        <v>0</v>
      </c>
    </row>
    <row r="21" spans="1:11">
      <c r="A21" s="67" t="s">
        <v>215</v>
      </c>
      <c r="C21" s="14"/>
      <c r="H21" s="68">
        <v>0</v>
      </c>
      <c r="I21" s="69">
        <v>0</v>
      </c>
      <c r="J21" s="68">
        <v>0</v>
      </c>
      <c r="K21" s="68">
        <v>0</v>
      </c>
    </row>
    <row r="22" spans="1:11">
      <c r="A22" t="s">
        <v>213</v>
      </c>
      <c r="B22" t="s">
        <v>213</v>
      </c>
      <c r="C22" s="14"/>
      <c r="D22" t="s">
        <v>213</v>
      </c>
      <c r="F22" t="s">
        <v>213</v>
      </c>
      <c r="G22" s="66">
        <v>0</v>
      </c>
      <c r="H22" s="66">
        <v>0</v>
      </c>
      <c r="I22" s="65">
        <v>0</v>
      </c>
      <c r="J22" s="66">
        <v>0</v>
      </c>
      <c r="K22" s="66">
        <v>0</v>
      </c>
    </row>
    <row r="23" spans="1:11">
      <c r="A23" s="67" t="s">
        <v>216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213</v>
      </c>
      <c r="B24" t="s">
        <v>213</v>
      </c>
      <c r="C24" s="14"/>
      <c r="D24" t="s">
        <v>213</v>
      </c>
      <c r="F24" t="s">
        <v>213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217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213</v>
      </c>
      <c r="B26" t="s">
        <v>213</v>
      </c>
      <c r="C26" s="14"/>
      <c r="D26" t="s">
        <v>213</v>
      </c>
      <c r="F26" t="s">
        <v>213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218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s="67" t="s">
        <v>219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213</v>
      </c>
      <c r="B29" t="s">
        <v>213</v>
      </c>
      <c r="C29" s="14"/>
      <c r="D29" t="s">
        <v>213</v>
      </c>
      <c r="F29" t="s">
        <v>213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217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213</v>
      </c>
      <c r="B31" t="s">
        <v>213</v>
      </c>
      <c r="C31" s="14"/>
      <c r="D31" t="s">
        <v>213</v>
      </c>
      <c r="F31" t="s">
        <v>213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t="s">
        <v>220</v>
      </c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K7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142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483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213</v>
      </c>
      <c r="B13" t="s">
        <v>213</v>
      </c>
      <c r="C13" t="s">
        <v>213</v>
      </c>
      <c r="D13" t="s">
        <v>213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486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213</v>
      </c>
      <c r="B15" t="s">
        <v>213</v>
      </c>
      <c r="C15" t="s">
        <v>213</v>
      </c>
      <c r="D15" t="s">
        <v>213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525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213</v>
      </c>
      <c r="B17" t="s">
        <v>213</v>
      </c>
      <c r="C17" t="s">
        <v>213</v>
      </c>
      <c r="D17" t="s">
        <v>213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487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213</v>
      </c>
      <c r="B19" t="s">
        <v>213</v>
      </c>
      <c r="C19" t="s">
        <v>213</v>
      </c>
      <c r="D19" t="s">
        <v>213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239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213</v>
      </c>
      <c r="B21" t="s">
        <v>213</v>
      </c>
      <c r="C21" t="s">
        <v>213</v>
      </c>
      <c r="D21" t="s">
        <v>213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218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483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213</v>
      </c>
      <c r="B24" t="s">
        <v>213</v>
      </c>
      <c r="C24" t="s">
        <v>213</v>
      </c>
      <c r="D24" t="s">
        <v>213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490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213</v>
      </c>
      <c r="B26" t="s">
        <v>213</v>
      </c>
      <c r="C26" t="s">
        <v>213</v>
      </c>
      <c r="D26" t="s">
        <v>213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487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213</v>
      </c>
      <c r="B28" t="s">
        <v>213</v>
      </c>
      <c r="C28" t="s">
        <v>213</v>
      </c>
      <c r="D28" t="s">
        <v>213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239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213</v>
      </c>
      <c r="B30" t="s">
        <v>213</v>
      </c>
      <c r="C30" t="s">
        <v>213</v>
      </c>
      <c r="D30" t="s">
        <v>213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0" t="s">
        <v>220</v>
      </c>
      <c r="B31" s="14"/>
      <c r="C31" s="14"/>
    </row>
    <row r="32" spans="1:10">
      <c r="A32" s="80" t="s">
        <v>226</v>
      </c>
      <c r="B32" s="14"/>
      <c r="C32" s="14"/>
    </row>
    <row r="33" spans="1:3">
      <c r="A33" s="80" t="s">
        <v>227</v>
      </c>
      <c r="B33" s="14"/>
      <c r="C33" s="14"/>
    </row>
    <row r="34" spans="1:3">
      <c r="A34" s="80" t="s">
        <v>228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492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493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494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t="s">
        <v>213</v>
      </c>
      <c r="B17" t="s">
        <v>213</v>
      </c>
      <c r="C17" s="14"/>
      <c r="D17" t="s">
        <v>213</v>
      </c>
      <c r="G17" s="65">
        <v>0</v>
      </c>
      <c r="H17" t="s">
        <v>213</v>
      </c>
      <c r="I17" s="66">
        <v>0</v>
      </c>
      <c r="J17" s="66">
        <v>0</v>
      </c>
      <c r="K17" s="65">
        <v>0</v>
      </c>
      <c r="L17" s="65">
        <v>0</v>
      </c>
      <c r="M17" s="65">
        <v>0</v>
      </c>
      <c r="N17" s="66">
        <v>0</v>
      </c>
      <c r="O17" s="66">
        <v>0</v>
      </c>
      <c r="P17" s="66">
        <v>0</v>
      </c>
    </row>
    <row r="18" spans="1:16">
      <c r="A18" t="s">
        <v>213</v>
      </c>
      <c r="B18" t="s">
        <v>213</v>
      </c>
      <c r="C18" s="14"/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t="s">
        <v>213</v>
      </c>
      <c r="B19" t="s">
        <v>213</v>
      </c>
      <c r="C19" s="14"/>
      <c r="D19" t="s">
        <v>213</v>
      </c>
      <c r="G19" s="65">
        <v>0</v>
      </c>
      <c r="H19" t="s">
        <v>213</v>
      </c>
      <c r="I19" s="66">
        <v>0</v>
      </c>
      <c r="J19" s="66">
        <v>0</v>
      </c>
      <c r="K19" s="65">
        <v>0</v>
      </c>
      <c r="L19" s="65">
        <v>0</v>
      </c>
      <c r="M19" s="65">
        <v>0</v>
      </c>
      <c r="N19" s="66">
        <v>0</v>
      </c>
      <c r="O19" s="66">
        <v>0</v>
      </c>
      <c r="P19" s="66">
        <v>0</v>
      </c>
    </row>
    <row r="20" spans="1:16">
      <c r="A20" t="s">
        <v>213</v>
      </c>
      <c r="B20" t="s">
        <v>213</v>
      </c>
      <c r="C20" s="14"/>
      <c r="D20" t="s">
        <v>213</v>
      </c>
      <c r="G20" s="65">
        <v>0</v>
      </c>
      <c r="H20" t="s">
        <v>213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218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s="67" t="s">
        <v>492</v>
      </c>
      <c r="C22" s="14"/>
      <c r="G22" s="69">
        <v>0</v>
      </c>
      <c r="J22" s="68">
        <v>0</v>
      </c>
      <c r="K22" s="69">
        <v>0</v>
      </c>
      <c r="M22" s="69">
        <v>0</v>
      </c>
      <c r="O22" s="68">
        <v>0</v>
      </c>
      <c r="P22" s="68">
        <v>0</v>
      </c>
    </row>
    <row r="23" spans="1:16">
      <c r="A23" t="s">
        <v>213</v>
      </c>
      <c r="B23" t="s">
        <v>213</v>
      </c>
      <c r="C23" s="14"/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5">
        <v>0</v>
      </c>
      <c r="N23" s="66">
        <v>0</v>
      </c>
      <c r="O23" s="66">
        <v>0</v>
      </c>
      <c r="P23" s="66">
        <v>0</v>
      </c>
    </row>
    <row r="24" spans="1:16">
      <c r="A24" s="67" t="s">
        <v>493</v>
      </c>
      <c r="C24" s="14"/>
      <c r="G24" s="69">
        <v>0</v>
      </c>
      <c r="J24" s="68">
        <v>0</v>
      </c>
      <c r="K24" s="69">
        <v>0</v>
      </c>
      <c r="M24" s="69">
        <v>0</v>
      </c>
      <c r="O24" s="68">
        <v>0</v>
      </c>
      <c r="P24" s="68">
        <v>0</v>
      </c>
    </row>
    <row r="25" spans="1:16">
      <c r="A25" t="s">
        <v>213</v>
      </c>
      <c r="B25" t="s">
        <v>213</v>
      </c>
      <c r="C25" s="14"/>
      <c r="D25" t="s">
        <v>213</v>
      </c>
      <c r="G25" s="65">
        <v>0</v>
      </c>
      <c r="H25" t="s">
        <v>213</v>
      </c>
      <c r="I25" s="66">
        <v>0</v>
      </c>
      <c r="J25" s="66">
        <v>0</v>
      </c>
      <c r="K25" s="65">
        <v>0</v>
      </c>
      <c r="L25" s="65">
        <v>0</v>
      </c>
      <c r="M25" s="65">
        <v>0</v>
      </c>
      <c r="N25" s="66">
        <v>0</v>
      </c>
      <c r="O25" s="66">
        <v>0</v>
      </c>
      <c r="P25" s="66">
        <v>0</v>
      </c>
    </row>
    <row r="26" spans="1:16">
      <c r="A26" s="67" t="s">
        <v>494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213</v>
      </c>
      <c r="B27" t="s">
        <v>213</v>
      </c>
      <c r="C27" s="14"/>
      <c r="D27" t="s">
        <v>213</v>
      </c>
      <c r="G27" s="65">
        <v>0</v>
      </c>
      <c r="H27" t="s">
        <v>213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t="s">
        <v>213</v>
      </c>
      <c r="B28" t="s">
        <v>213</v>
      </c>
      <c r="C28" s="14"/>
      <c r="D28" t="s">
        <v>213</v>
      </c>
      <c r="G28" s="65">
        <v>0</v>
      </c>
      <c r="H28" t="s">
        <v>213</v>
      </c>
      <c r="I28" s="66">
        <v>0</v>
      </c>
      <c r="J28" s="66">
        <v>0</v>
      </c>
      <c r="K28" s="65">
        <v>0</v>
      </c>
      <c r="L28" s="65">
        <v>0</v>
      </c>
      <c r="M28" s="65">
        <v>0</v>
      </c>
      <c r="N28" s="66">
        <v>0</v>
      </c>
      <c r="O28" s="66">
        <v>0</v>
      </c>
      <c r="P28" s="66">
        <v>0</v>
      </c>
    </row>
    <row r="29" spans="1:16">
      <c r="A29" t="s">
        <v>213</v>
      </c>
      <c r="B29" t="s">
        <v>213</v>
      </c>
      <c r="C29" s="14"/>
      <c r="D29" t="s">
        <v>213</v>
      </c>
      <c r="G29" s="65">
        <v>0</v>
      </c>
      <c r="H29" t="s">
        <v>213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t="s">
        <v>213</v>
      </c>
      <c r="B30" t="s">
        <v>213</v>
      </c>
      <c r="C30" s="14"/>
      <c r="D30" t="s">
        <v>213</v>
      </c>
      <c r="G30" s="65">
        <v>0</v>
      </c>
      <c r="H30" t="s">
        <v>213</v>
      </c>
      <c r="I30" s="66">
        <v>0</v>
      </c>
      <c r="J30" s="66">
        <v>0</v>
      </c>
      <c r="K30" s="65">
        <v>0</v>
      </c>
      <c r="L30" s="65">
        <v>0</v>
      </c>
      <c r="M30" s="65">
        <v>0</v>
      </c>
      <c r="N30" s="66">
        <v>0</v>
      </c>
      <c r="O30" s="66">
        <v>0</v>
      </c>
      <c r="P30" s="66">
        <v>0</v>
      </c>
    </row>
    <row r="31" spans="1:16">
      <c r="A31" s="80" t="s">
        <v>220</v>
      </c>
      <c r="C31" s="14"/>
    </row>
    <row r="32" spans="1:16">
      <c r="A32" s="80" t="s">
        <v>226</v>
      </c>
      <c r="C32" s="14"/>
    </row>
    <row r="33" spans="1:3">
      <c r="A33" s="80" t="s">
        <v>227</v>
      </c>
      <c r="C33" s="14"/>
    </row>
    <row r="34" spans="1:3">
      <c r="A34" s="80" t="s">
        <v>228</v>
      </c>
      <c r="C34" s="14"/>
    </row>
    <row r="35" spans="1:3" hidden="1">
      <c r="C35" s="14"/>
    </row>
    <row r="36" spans="1:3" hidden="1">
      <c r="C36" s="14"/>
    </row>
    <row r="37" spans="1:3" hidden="1">
      <c r="C37" s="14"/>
    </row>
    <row r="38" spans="1:3" hidden="1">
      <c r="C38" s="14"/>
    </row>
    <row r="39" spans="1:3" hidden="1">
      <c r="C39" s="14"/>
    </row>
    <row r="40" spans="1:3" hidden="1">
      <c r="C40" s="14"/>
    </row>
    <row r="41" spans="1:3" hidden="1">
      <c r="C41" s="14"/>
    </row>
    <row r="42" spans="1:3" hidden="1">
      <c r="C42" s="14"/>
    </row>
    <row r="43" spans="1:3" hidden="1">
      <c r="C43" s="14"/>
    </row>
    <row r="44" spans="1:3" hidden="1">
      <c r="C44" s="14"/>
    </row>
    <row r="45" spans="1:3" hidden="1">
      <c r="C45" s="14"/>
    </row>
    <row r="46" spans="1:3" hidden="1">
      <c r="C46" s="14"/>
    </row>
    <row r="47" spans="1:3" hidden="1">
      <c r="C47" s="14"/>
    </row>
    <row r="48" spans="1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4" t="s">
        <v>145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59" s="16" customFormat="1" ht="36">
      <c r="A6" s="40" t="s">
        <v>95</v>
      </c>
      <c r="B6" s="41" t="s">
        <v>146</v>
      </c>
      <c r="C6" s="41" t="s">
        <v>48</v>
      </c>
      <c r="D6" s="97" t="s">
        <v>49</v>
      </c>
      <c r="E6" s="97" t="s">
        <v>50</v>
      </c>
      <c r="F6" s="97" t="s">
        <v>70</v>
      </c>
      <c r="G6" s="97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7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526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213</v>
      </c>
      <c r="C12" t="s">
        <v>213</v>
      </c>
      <c r="E12" t="s">
        <v>213</v>
      </c>
      <c r="H12" s="65">
        <v>0</v>
      </c>
      <c r="I12" t="s">
        <v>213</v>
      </c>
      <c r="J12" t="s">
        <v>213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527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213</v>
      </c>
      <c r="C14" t="s">
        <v>213</v>
      </c>
      <c r="E14" t="s">
        <v>213</v>
      </c>
      <c r="H14" s="65">
        <v>0</v>
      </c>
      <c r="I14" t="s">
        <v>213</v>
      </c>
      <c r="J14" t="s">
        <v>213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528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213</v>
      </c>
      <c r="C16" t="s">
        <v>213</v>
      </c>
      <c r="E16" t="s">
        <v>213</v>
      </c>
      <c r="H16" s="65">
        <v>0</v>
      </c>
      <c r="I16" t="s">
        <v>213</v>
      </c>
      <c r="J16" t="s">
        <v>213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529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213</v>
      </c>
      <c r="C18" t="s">
        <v>213</v>
      </c>
      <c r="E18" t="s">
        <v>213</v>
      </c>
      <c r="H18" s="65">
        <v>0</v>
      </c>
      <c r="I18" t="s">
        <v>213</v>
      </c>
      <c r="J18" t="s">
        <v>213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530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213</v>
      </c>
      <c r="C20" t="s">
        <v>213</v>
      </c>
      <c r="E20" t="s">
        <v>213</v>
      </c>
      <c r="H20" s="65">
        <v>0</v>
      </c>
      <c r="I20" t="s">
        <v>213</v>
      </c>
      <c r="J20" t="s">
        <v>213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531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532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213</v>
      </c>
      <c r="C23" t="s">
        <v>213</v>
      </c>
      <c r="E23" t="s">
        <v>213</v>
      </c>
      <c r="H23" s="65">
        <v>0</v>
      </c>
      <c r="I23" t="s">
        <v>213</v>
      </c>
      <c r="J23" t="s">
        <v>213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533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213</v>
      </c>
      <c r="C25" t="s">
        <v>213</v>
      </c>
      <c r="E25" t="s">
        <v>213</v>
      </c>
      <c r="H25" s="65">
        <v>0</v>
      </c>
      <c r="I25" t="s">
        <v>213</v>
      </c>
      <c r="J25" t="s">
        <v>213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534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213</v>
      </c>
      <c r="C27" t="s">
        <v>213</v>
      </c>
      <c r="E27" t="s">
        <v>213</v>
      </c>
      <c r="H27" s="65">
        <v>0</v>
      </c>
      <c r="I27" t="s">
        <v>213</v>
      </c>
      <c r="J27" t="s">
        <v>213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535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213</v>
      </c>
      <c r="C29" t="s">
        <v>213</v>
      </c>
      <c r="E29" t="s">
        <v>213</v>
      </c>
      <c r="H29" s="65">
        <v>0</v>
      </c>
      <c r="I29" t="s">
        <v>213</v>
      </c>
      <c r="J29" t="s">
        <v>213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218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536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213</v>
      </c>
      <c r="C32" t="s">
        <v>213</v>
      </c>
      <c r="E32" t="s">
        <v>213</v>
      </c>
      <c r="H32" s="65">
        <v>0</v>
      </c>
      <c r="I32" t="s">
        <v>213</v>
      </c>
      <c r="J32" t="s">
        <v>213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528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213</v>
      </c>
      <c r="C34" t="s">
        <v>213</v>
      </c>
      <c r="E34" t="s">
        <v>213</v>
      </c>
      <c r="H34" s="65">
        <v>0</v>
      </c>
      <c r="I34" t="s">
        <v>213</v>
      </c>
      <c r="J34" t="s">
        <v>213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529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213</v>
      </c>
      <c r="C36" t="s">
        <v>213</v>
      </c>
      <c r="E36" t="s">
        <v>213</v>
      </c>
      <c r="H36" s="65">
        <v>0</v>
      </c>
      <c r="I36" t="s">
        <v>213</v>
      </c>
      <c r="J36" t="s">
        <v>213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535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213</v>
      </c>
      <c r="C38" t="s">
        <v>213</v>
      </c>
      <c r="E38" t="s">
        <v>213</v>
      </c>
      <c r="H38" s="65">
        <v>0</v>
      </c>
      <c r="I38" t="s">
        <v>213</v>
      </c>
      <c r="J38" t="s">
        <v>213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0" t="s">
        <v>220</v>
      </c>
    </row>
    <row r="40" spans="1:17">
      <c r="A40" s="80" t="s">
        <v>226</v>
      </c>
    </row>
    <row r="41" spans="1:17">
      <c r="A41" s="80" t="s">
        <v>227</v>
      </c>
    </row>
    <row r="42" spans="1:17">
      <c r="A42" s="80" t="s">
        <v>228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M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7" width="9.140625" style="14" hidden="1" customWidth="1"/>
    <col min="48" max="65" width="0" style="14" hidden="1" customWidth="1"/>
    <col min="66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9" t="s">
        <v>152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500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213</v>
      </c>
      <c r="B12" t="s">
        <v>213</v>
      </c>
      <c r="D12" t="s">
        <v>213</v>
      </c>
      <c r="F12" s="65">
        <v>0</v>
      </c>
      <c r="G12" t="s">
        <v>213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501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213</v>
      </c>
      <c r="B14" t="s">
        <v>213</v>
      </c>
      <c r="D14" t="s">
        <v>213</v>
      </c>
      <c r="F14" s="65">
        <v>0</v>
      </c>
      <c r="G14" t="s">
        <v>213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537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213</v>
      </c>
      <c r="B16" t="s">
        <v>213</v>
      </c>
      <c r="D16" t="s">
        <v>213</v>
      </c>
      <c r="F16" s="65">
        <v>0</v>
      </c>
      <c r="G16" t="s">
        <v>213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538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213</v>
      </c>
      <c r="B18" t="s">
        <v>213</v>
      </c>
      <c r="D18" t="s">
        <v>213</v>
      </c>
      <c r="F18" s="65">
        <v>0</v>
      </c>
      <c r="G18" t="s">
        <v>213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239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213</v>
      </c>
      <c r="B20" t="s">
        <v>213</v>
      </c>
      <c r="D20" t="s">
        <v>213</v>
      </c>
      <c r="F20" s="65">
        <v>0</v>
      </c>
      <c r="G20" t="s">
        <v>213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D22" t="s">
        <v>213</v>
      </c>
      <c r="F22" s="65">
        <v>0</v>
      </c>
      <c r="G22" t="s">
        <v>213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220</v>
      </c>
    </row>
    <row r="24" spans="1:14">
      <c r="A24" s="80" t="s">
        <v>226</v>
      </c>
    </row>
    <row r="25" spans="1:14">
      <c r="A25" s="80" t="s">
        <v>227</v>
      </c>
    </row>
    <row r="26" spans="1:14">
      <c r="A26" s="80" t="s">
        <v>228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539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213</v>
      </c>
      <c r="D12" s="66">
        <v>0</v>
      </c>
      <c r="E12" t="s">
        <v>213</v>
      </c>
      <c r="F12" s="65">
        <v>0</v>
      </c>
      <c r="G12" s="66">
        <v>0</v>
      </c>
      <c r="H12" s="66">
        <v>0</v>
      </c>
    </row>
    <row r="13" spans="1:54">
      <c r="A13" s="67" t="s">
        <v>540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213</v>
      </c>
      <c r="D14" s="66">
        <v>0</v>
      </c>
      <c r="E14" t="s">
        <v>213</v>
      </c>
      <c r="F14" s="65">
        <v>0</v>
      </c>
      <c r="G14" s="66">
        <v>0</v>
      </c>
      <c r="H14" s="66">
        <v>0</v>
      </c>
    </row>
    <row r="15" spans="1:54">
      <c r="A15" s="67" t="s">
        <v>218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539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213</v>
      </c>
      <c r="D17" s="66">
        <v>0</v>
      </c>
      <c r="E17" t="s">
        <v>213</v>
      </c>
      <c r="F17" s="65">
        <v>0</v>
      </c>
      <c r="G17" s="66">
        <v>0</v>
      </c>
      <c r="H17" s="66">
        <v>0</v>
      </c>
    </row>
    <row r="18" spans="1:8">
      <c r="A18" s="67" t="s">
        <v>540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213</v>
      </c>
      <c r="D19" s="66">
        <v>0</v>
      </c>
      <c r="E19" t="s">
        <v>213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161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166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213</v>
      </c>
      <c r="B11" t="s">
        <v>213</v>
      </c>
      <c r="C11" t="s">
        <v>213</v>
      </c>
      <c r="D11" s="16"/>
      <c r="E11" s="66">
        <v>0</v>
      </c>
      <c r="F11" t="s">
        <v>213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213</v>
      </c>
      <c r="B13" t="s">
        <v>213</v>
      </c>
      <c r="C13" t="s">
        <v>213</v>
      </c>
      <c r="D13" s="16"/>
      <c r="E13" s="66">
        <v>0</v>
      </c>
      <c r="F13" t="s">
        <v>213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9" t="s">
        <v>168</v>
      </c>
      <c r="B5" s="100"/>
      <c r="C5" s="100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213</v>
      </c>
      <c r="B11" s="65">
        <v>0</v>
      </c>
    </row>
    <row r="12" spans="1:16">
      <c r="A12" s="67" t="s">
        <v>218</v>
      </c>
      <c r="B12" s="69">
        <v>0</v>
      </c>
    </row>
    <row r="13" spans="1:16">
      <c r="A13" t="s">
        <v>213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zoomScaleNormal="100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230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222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231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239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232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226</v>
      </c>
      <c r="C25" s="14"/>
    </row>
    <row r="26" spans="1:15">
      <c r="A26" s="80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500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213</v>
      </c>
      <c r="B12" t="s">
        <v>213</v>
      </c>
      <c r="C12" t="s">
        <v>213</v>
      </c>
      <c r="D12" t="s">
        <v>213</v>
      </c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501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213</v>
      </c>
      <c r="B14" t="s">
        <v>213</v>
      </c>
      <c r="C14" t="s">
        <v>213</v>
      </c>
      <c r="D14" t="s">
        <v>213</v>
      </c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231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213</v>
      </c>
      <c r="B16" t="s">
        <v>213</v>
      </c>
      <c r="C16" t="s">
        <v>213</v>
      </c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239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213</v>
      </c>
      <c r="B18" t="s">
        <v>213</v>
      </c>
      <c r="C18" t="s">
        <v>213</v>
      </c>
      <c r="D18" t="s">
        <v>213</v>
      </c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232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220</v>
      </c>
      <c r="C24" s="14"/>
    </row>
    <row r="25" spans="1:15">
      <c r="A25" s="80" t="s">
        <v>226</v>
      </c>
      <c r="C25" s="14"/>
    </row>
    <row r="26" spans="1:15">
      <c r="A26" s="80" t="s">
        <v>228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B4" workbookViewId="0">
      <selection activeCell="Q23" sqref="Q2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2" t="s">
        <v>67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4"/>
    </row>
    <row r="6" spans="1:52" ht="27.75" customHeight="1">
      <c r="A6" s="85" t="s">
        <v>68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7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8" t="s">
        <v>191</v>
      </c>
      <c r="N7" s="41" t="s">
        <v>55</v>
      </c>
      <c r="O7" s="41" t="s">
        <v>188</v>
      </c>
      <c r="P7" s="41" t="s">
        <v>56</v>
      </c>
      <c r="Q7" s="89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63">
        <v>0</v>
      </c>
      <c r="O10" s="7"/>
      <c r="P10" s="64">
        <v>0</v>
      </c>
      <c r="Q10" s="64">
        <v>0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0</v>
      </c>
      <c r="J11" s="68">
        <v>0</v>
      </c>
      <c r="K11" s="69">
        <v>0</v>
      </c>
      <c r="M11" s="69">
        <v>0</v>
      </c>
      <c r="N11" s="69">
        <v>0</v>
      </c>
      <c r="P11" s="68">
        <v>0</v>
      </c>
      <c r="Q11" s="68">
        <v>0</v>
      </c>
    </row>
    <row r="12" spans="1:52">
      <c r="A12" s="67" t="s">
        <v>221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t="s">
        <v>213</v>
      </c>
      <c r="B13" t="s">
        <v>213</v>
      </c>
      <c r="C13" s="14"/>
      <c r="D13" t="s">
        <v>213</v>
      </c>
      <c r="G13" s="65">
        <v>0</v>
      </c>
      <c r="H13" t="s">
        <v>213</v>
      </c>
      <c r="I13" s="66">
        <v>0</v>
      </c>
      <c r="J13" s="66">
        <v>0</v>
      </c>
      <c r="K13" s="65">
        <v>0</v>
      </c>
      <c r="L13" s="65">
        <v>0</v>
      </c>
      <c r="N13" s="65">
        <v>0</v>
      </c>
      <c r="O13" s="66">
        <v>0</v>
      </c>
      <c r="P13" s="66">
        <v>0</v>
      </c>
      <c r="Q13" s="66">
        <v>0</v>
      </c>
    </row>
    <row r="14" spans="1:52">
      <c r="A14" s="67" t="s">
        <v>222</v>
      </c>
      <c r="B14" s="14"/>
      <c r="C14" s="14"/>
      <c r="G14" s="69">
        <v>0</v>
      </c>
      <c r="J14" s="68">
        <v>0</v>
      </c>
      <c r="K14" s="69">
        <v>0</v>
      </c>
      <c r="M14" s="69">
        <v>0</v>
      </c>
      <c r="N14" s="69">
        <v>0</v>
      </c>
      <c r="P14" s="68">
        <v>0</v>
      </c>
      <c r="Q14" s="68">
        <v>0</v>
      </c>
    </row>
    <row r="15" spans="1:52">
      <c r="A15" t="s">
        <v>213</v>
      </c>
      <c r="B15" t="s">
        <v>213</v>
      </c>
      <c r="C15" s="14"/>
      <c r="D15" t="s">
        <v>213</v>
      </c>
      <c r="G15" s="65">
        <v>0</v>
      </c>
      <c r="H15" t="s">
        <v>213</v>
      </c>
      <c r="I15" s="66">
        <v>0</v>
      </c>
      <c r="J15" s="66">
        <v>0</v>
      </c>
      <c r="K15" s="65">
        <v>0</v>
      </c>
      <c r="L15" s="65">
        <v>0</v>
      </c>
      <c r="N15" s="65">
        <v>0</v>
      </c>
      <c r="O15" s="66">
        <v>0</v>
      </c>
      <c r="P15" s="66">
        <v>0</v>
      </c>
      <c r="Q15" s="66">
        <v>0</v>
      </c>
    </row>
    <row r="16" spans="1:52">
      <c r="A16" t="s">
        <v>213</v>
      </c>
      <c r="B16" t="s">
        <v>213</v>
      </c>
      <c r="C16" s="14"/>
      <c r="D16" t="s">
        <v>213</v>
      </c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N16" s="65">
        <v>0</v>
      </c>
      <c r="O16" s="66">
        <v>0</v>
      </c>
      <c r="P16" s="66">
        <v>0</v>
      </c>
      <c r="Q16" s="66">
        <v>0</v>
      </c>
    </row>
    <row r="17" spans="1:17">
      <c r="A17" t="s">
        <v>213</v>
      </c>
      <c r="B17" t="s">
        <v>213</v>
      </c>
      <c r="C17" s="14"/>
      <c r="D17" t="s">
        <v>213</v>
      </c>
      <c r="G17" s="65">
        <v>0</v>
      </c>
      <c r="H17" t="s">
        <v>213</v>
      </c>
      <c r="I17" s="66">
        <v>0</v>
      </c>
      <c r="J17" s="66">
        <v>0</v>
      </c>
      <c r="K17" s="65">
        <v>0</v>
      </c>
      <c r="L17" s="65">
        <v>0</v>
      </c>
      <c r="N17" s="65">
        <v>0</v>
      </c>
      <c r="O17" s="66">
        <v>0</v>
      </c>
      <c r="P17" s="66">
        <v>0</v>
      </c>
      <c r="Q17" s="66">
        <v>0</v>
      </c>
    </row>
    <row r="18" spans="1:17">
      <c r="A18" s="67" t="s">
        <v>223</v>
      </c>
      <c r="B18" s="14"/>
      <c r="C18" s="14"/>
      <c r="G18" s="69">
        <v>0</v>
      </c>
      <c r="J18" s="68">
        <v>0</v>
      </c>
      <c r="K18" s="69">
        <v>0</v>
      </c>
      <c r="M18" s="69">
        <v>0</v>
      </c>
      <c r="N18" s="69">
        <v>0</v>
      </c>
      <c r="P18" s="68">
        <v>0</v>
      </c>
      <c r="Q18" s="68">
        <v>0</v>
      </c>
    </row>
    <row r="19" spans="1:17">
      <c r="A19" t="s">
        <v>213</v>
      </c>
      <c r="B19" t="s">
        <v>213</v>
      </c>
      <c r="C19" s="14"/>
      <c r="D19" t="s">
        <v>213</v>
      </c>
      <c r="G19" s="65">
        <v>0</v>
      </c>
      <c r="H19" t="s">
        <v>213</v>
      </c>
      <c r="I19" s="66">
        <v>0</v>
      </c>
      <c r="J19" s="66">
        <v>0</v>
      </c>
      <c r="K19" s="65">
        <v>0</v>
      </c>
      <c r="L19" s="65">
        <v>0</v>
      </c>
      <c r="N19" s="65">
        <v>0</v>
      </c>
      <c r="O19" s="66">
        <v>0</v>
      </c>
      <c r="P19" s="66">
        <v>0</v>
      </c>
      <c r="Q19" s="66">
        <v>0</v>
      </c>
    </row>
    <row r="20" spans="1:17">
      <c r="A20" s="67" t="s">
        <v>218</v>
      </c>
      <c r="B20" s="14"/>
      <c r="C20" s="14"/>
      <c r="G20" s="69">
        <v>0</v>
      </c>
      <c r="J20" s="68">
        <v>0</v>
      </c>
      <c r="K20" s="69">
        <v>0</v>
      </c>
      <c r="M20" s="69">
        <v>0</v>
      </c>
      <c r="N20" s="69">
        <v>0</v>
      </c>
      <c r="P20" s="68">
        <v>0</v>
      </c>
      <c r="Q20" s="68">
        <v>0</v>
      </c>
    </row>
    <row r="21" spans="1:17">
      <c r="A21" s="67" t="s">
        <v>224</v>
      </c>
      <c r="B21" s="14"/>
      <c r="C21" s="14"/>
      <c r="G21" s="69">
        <v>0</v>
      </c>
      <c r="J21" s="68">
        <v>0</v>
      </c>
      <c r="K21" s="69">
        <v>0</v>
      </c>
      <c r="M21" s="69">
        <v>0</v>
      </c>
      <c r="N21" s="69">
        <v>0</v>
      </c>
      <c r="P21" s="68">
        <v>0</v>
      </c>
      <c r="Q21" s="68">
        <v>0</v>
      </c>
    </row>
    <row r="22" spans="1:17">
      <c r="A22" t="s">
        <v>213</v>
      </c>
      <c r="B22" t="s">
        <v>213</v>
      </c>
      <c r="C22" s="14"/>
      <c r="D22" t="s">
        <v>213</v>
      </c>
      <c r="G22" s="65">
        <v>0</v>
      </c>
      <c r="H22" t="s">
        <v>213</v>
      </c>
      <c r="I22" s="66">
        <v>0</v>
      </c>
      <c r="J22" s="66">
        <v>0</v>
      </c>
      <c r="K22" s="65">
        <v>0</v>
      </c>
      <c r="L22" s="65">
        <v>0</v>
      </c>
      <c r="N22" s="65">
        <v>0</v>
      </c>
      <c r="O22" s="66">
        <v>0</v>
      </c>
      <c r="P22" s="66">
        <v>0</v>
      </c>
      <c r="Q22" s="66">
        <v>0</v>
      </c>
    </row>
    <row r="23" spans="1:17">
      <c r="A23" s="67" t="s">
        <v>225</v>
      </c>
      <c r="B23" s="14"/>
      <c r="C23" s="14"/>
      <c r="G23" s="69">
        <v>0</v>
      </c>
      <c r="J23" s="68">
        <v>0</v>
      </c>
      <c r="K23" s="69">
        <v>0</v>
      </c>
      <c r="M23" s="69">
        <v>0</v>
      </c>
      <c r="N23" s="69">
        <v>0</v>
      </c>
      <c r="P23" s="68">
        <v>0</v>
      </c>
      <c r="Q23" s="68">
        <v>0</v>
      </c>
    </row>
    <row r="24" spans="1:17">
      <c r="A24" t="s">
        <v>213</v>
      </c>
      <c r="B24" t="s">
        <v>213</v>
      </c>
      <c r="C24" s="14"/>
      <c r="D24" t="s">
        <v>213</v>
      </c>
      <c r="G24" s="65">
        <v>0</v>
      </c>
      <c r="H24" t="s">
        <v>213</v>
      </c>
      <c r="I24" s="66">
        <v>0</v>
      </c>
      <c r="J24" s="66">
        <v>0</v>
      </c>
      <c r="K24" s="65">
        <v>0</v>
      </c>
      <c r="L24" s="65">
        <v>0</v>
      </c>
      <c r="N24" s="65">
        <v>0</v>
      </c>
      <c r="O24" s="66">
        <v>0</v>
      </c>
      <c r="P24" s="66">
        <v>0</v>
      </c>
      <c r="Q24" s="66">
        <v>0</v>
      </c>
    </row>
    <row r="25" spans="1:17">
      <c r="A25" s="80" t="s">
        <v>226</v>
      </c>
      <c r="B25" s="14"/>
      <c r="C25" s="14"/>
    </row>
    <row r="26" spans="1:17">
      <c r="A26" s="80" t="s">
        <v>227</v>
      </c>
      <c r="B26" s="14"/>
      <c r="C26" s="14"/>
    </row>
    <row r="27" spans="1:17">
      <c r="A27" s="80" t="s">
        <v>228</v>
      </c>
      <c r="B27" s="14"/>
      <c r="C27" s="14"/>
    </row>
    <row r="28" spans="1:17">
      <c r="A28" s="80" t="s">
        <v>229</v>
      </c>
      <c r="B28" s="14"/>
      <c r="C28" s="14"/>
    </row>
    <row r="29" spans="1:17" hidden="1">
      <c r="B29" s="14"/>
      <c r="C29" s="14"/>
    </row>
    <row r="30" spans="1:17" hidden="1">
      <c r="B30" s="14"/>
      <c r="C30" s="14"/>
    </row>
    <row r="31" spans="1:17" hidden="1">
      <c r="B31" s="14"/>
      <c r="C31" s="14"/>
    </row>
    <row r="32" spans="1:17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4" t="s">
        <v>178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500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213</v>
      </c>
      <c r="B12" t="s">
        <v>213</v>
      </c>
      <c r="C12" t="s">
        <v>213</v>
      </c>
      <c r="D12" t="s">
        <v>213</v>
      </c>
      <c r="E12" s="13"/>
      <c r="F12" s="13"/>
      <c r="G12" s="65">
        <v>0</v>
      </c>
      <c r="H12" t="s">
        <v>213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501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213</v>
      </c>
      <c r="B14" t="s">
        <v>213</v>
      </c>
      <c r="C14" t="s">
        <v>213</v>
      </c>
      <c r="D14" t="s">
        <v>213</v>
      </c>
      <c r="E14" s="13"/>
      <c r="F14" s="13"/>
      <c r="G14" s="65">
        <v>0</v>
      </c>
      <c r="H14" t="s">
        <v>213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231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213</v>
      </c>
      <c r="B16" t="s">
        <v>213</v>
      </c>
      <c r="C16" t="s">
        <v>213</v>
      </c>
      <c r="D16" t="s">
        <v>213</v>
      </c>
      <c r="E16" s="13"/>
      <c r="F16" s="13"/>
      <c r="G16" s="65">
        <v>0</v>
      </c>
      <c r="H16" t="s">
        <v>213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239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213</v>
      </c>
      <c r="B18" t="s">
        <v>213</v>
      </c>
      <c r="C18" t="s">
        <v>213</v>
      </c>
      <c r="D18" t="s">
        <v>213</v>
      </c>
      <c r="E18" s="13"/>
      <c r="F18" s="13"/>
      <c r="G18" s="65">
        <v>0</v>
      </c>
      <c r="H18" t="s">
        <v>213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232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213</v>
      </c>
      <c r="B21" t="s">
        <v>213</v>
      </c>
      <c r="C21" t="s">
        <v>213</v>
      </c>
      <c r="D21" t="s">
        <v>213</v>
      </c>
      <c r="G21" s="65">
        <v>0</v>
      </c>
      <c r="H21" t="s">
        <v>213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233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213</v>
      </c>
      <c r="B23" t="s">
        <v>213</v>
      </c>
      <c r="C23" t="s">
        <v>213</v>
      </c>
      <c r="D23" t="s">
        <v>213</v>
      </c>
      <c r="G23" s="65">
        <v>0</v>
      </c>
      <c r="H23" t="s">
        <v>213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220</v>
      </c>
      <c r="C24" s="14"/>
    </row>
    <row r="25" spans="1:22">
      <c r="A25" s="80" t="s">
        <v>226</v>
      </c>
      <c r="C25" s="14"/>
    </row>
    <row r="26" spans="1:22">
      <c r="A26" s="80" t="s">
        <v>227</v>
      </c>
      <c r="C26" s="14"/>
    </row>
    <row r="27" spans="1:22">
      <c r="A27" s="80" t="s">
        <v>228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E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1" t="s">
        <v>67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1" t="s">
        <v>81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8" t="s">
        <v>191</v>
      </c>
      <c r="Q7" s="43" t="s">
        <v>55</v>
      </c>
      <c r="R7" s="43" t="s">
        <v>72</v>
      </c>
      <c r="S7" s="43" t="s">
        <v>56</v>
      </c>
      <c r="T7" s="93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230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222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213</v>
      </c>
      <c r="B15" t="s">
        <v>213</v>
      </c>
      <c r="C15" s="14"/>
      <c r="D15" s="14"/>
      <c r="E15" s="14"/>
      <c r="F15" t="s">
        <v>213</v>
      </c>
      <c r="G15" t="s">
        <v>213</v>
      </c>
      <c r="J15" s="65">
        <v>0</v>
      </c>
      <c r="K15" t="s">
        <v>213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231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232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213</v>
      </c>
      <c r="B20" t="s">
        <v>213</v>
      </c>
      <c r="C20" s="14"/>
      <c r="D20" s="14"/>
      <c r="E20" s="14"/>
      <c r="F20" t="s">
        <v>213</v>
      </c>
      <c r="G20" t="s">
        <v>213</v>
      </c>
      <c r="J20" s="65">
        <v>0</v>
      </c>
      <c r="K20" t="s">
        <v>213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233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0" t="s">
        <v>220</v>
      </c>
      <c r="B23" s="14"/>
      <c r="C23" s="14"/>
      <c r="D23" s="14"/>
      <c r="E23" s="14"/>
      <c r="F23" s="14"/>
    </row>
    <row r="24" spans="1:20">
      <c r="A24" s="80" t="s">
        <v>226</v>
      </c>
      <c r="B24" s="14"/>
      <c r="C24" s="14"/>
      <c r="D24" s="14"/>
      <c r="E24" s="14"/>
      <c r="F24" s="14"/>
    </row>
    <row r="25" spans="1:20">
      <c r="A25" s="80" t="s">
        <v>227</v>
      </c>
      <c r="B25" s="14"/>
      <c r="C25" s="14"/>
      <c r="D25" s="14"/>
      <c r="E25" s="14"/>
      <c r="F25" s="14"/>
    </row>
    <row r="26" spans="1:20">
      <c r="A26" s="80" t="s">
        <v>228</v>
      </c>
      <c r="B26" s="14"/>
      <c r="C26" s="14"/>
      <c r="D26" s="14"/>
      <c r="E26" s="14"/>
      <c r="F26" s="14"/>
    </row>
    <row r="27" spans="1:20">
      <c r="A27" s="80" t="s">
        <v>229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E7" workbookViewId="0">
      <selection activeCell="T25" sqref="T2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8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6.53</v>
      </c>
      <c r="K10" s="7"/>
      <c r="L10" s="7"/>
      <c r="M10" s="64">
        <v>6.4999999999999997E-3</v>
      </c>
      <c r="N10" s="63">
        <v>1202000</v>
      </c>
      <c r="O10" s="28"/>
      <c r="P10" s="63">
        <v>0</v>
      </c>
      <c r="Q10" s="63">
        <v>1171.95</v>
      </c>
      <c r="R10" s="7"/>
      <c r="S10" s="64">
        <v>1</v>
      </c>
      <c r="T10" s="64">
        <v>7.6E-3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6.53</v>
      </c>
      <c r="M11" s="68">
        <v>6.4999999999999997E-3</v>
      </c>
      <c r="N11" s="69">
        <v>1202000</v>
      </c>
      <c r="P11" s="69">
        <v>0</v>
      </c>
      <c r="Q11" s="69">
        <v>1171.95</v>
      </c>
      <c r="S11" s="68">
        <v>1</v>
      </c>
      <c r="T11" s="68">
        <v>7.6E-3</v>
      </c>
    </row>
    <row r="12" spans="1:65">
      <c r="A12" s="67" t="s">
        <v>230</v>
      </c>
      <c r="B12" s="14"/>
      <c r="C12" s="14"/>
      <c r="D12" s="14"/>
      <c r="E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5">
      <c r="A13" t="s">
        <v>213</v>
      </c>
      <c r="B13" t="s">
        <v>213</v>
      </c>
      <c r="C13" s="14"/>
      <c r="D13" s="14"/>
      <c r="E13" s="14"/>
      <c r="F13" t="s">
        <v>213</v>
      </c>
      <c r="G13" t="s">
        <v>213</v>
      </c>
      <c r="J13" s="65">
        <v>0</v>
      </c>
      <c r="K13" t="s">
        <v>213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5">
      <c r="A14" s="67" t="s">
        <v>222</v>
      </c>
      <c r="B14" s="14"/>
      <c r="C14" s="14"/>
      <c r="D14" s="14"/>
      <c r="E14" s="14"/>
      <c r="J14" s="69">
        <v>6.53</v>
      </c>
      <c r="M14" s="68">
        <v>6.4999999999999997E-3</v>
      </c>
      <c r="N14" s="69">
        <v>1202000</v>
      </c>
      <c r="P14" s="69">
        <v>0</v>
      </c>
      <c r="Q14" s="69">
        <v>1171.95</v>
      </c>
      <c r="S14" s="68">
        <v>1</v>
      </c>
      <c r="T14" s="68">
        <v>7.6E-3</v>
      </c>
    </row>
    <row r="15" spans="1:65">
      <c r="A15" t="s">
        <v>234</v>
      </c>
      <c r="B15" t="s">
        <v>235</v>
      </c>
      <c r="C15" t="s">
        <v>99</v>
      </c>
      <c r="D15" t="s">
        <v>122</v>
      </c>
      <c r="E15" t="s">
        <v>236</v>
      </c>
      <c r="F15" t="s">
        <v>124</v>
      </c>
      <c r="G15" t="s">
        <v>237</v>
      </c>
      <c r="H15" t="s">
        <v>205</v>
      </c>
      <c r="I15" t="s">
        <v>238</v>
      </c>
      <c r="J15" s="65">
        <v>6.53</v>
      </c>
      <c r="K15" t="s">
        <v>101</v>
      </c>
      <c r="L15" s="66">
        <v>2.5000000000000001E-3</v>
      </c>
      <c r="M15" s="66">
        <v>6.4999999999999997E-3</v>
      </c>
      <c r="N15" s="65">
        <v>1202000</v>
      </c>
      <c r="O15" s="65">
        <v>97.5</v>
      </c>
      <c r="P15" s="65">
        <v>0</v>
      </c>
      <c r="Q15" s="65">
        <v>1171.95</v>
      </c>
      <c r="R15" s="66">
        <v>2.3999999999999998E-3</v>
      </c>
      <c r="S15" s="66">
        <v>1</v>
      </c>
      <c r="T15" s="66">
        <v>7.6E-3</v>
      </c>
    </row>
    <row r="16" spans="1:65">
      <c r="A16" s="67" t="s">
        <v>231</v>
      </c>
      <c r="B16" s="14"/>
      <c r="C16" s="14"/>
      <c r="D16" s="14"/>
      <c r="E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213</v>
      </c>
      <c r="B17" t="s">
        <v>213</v>
      </c>
      <c r="C17" s="14"/>
      <c r="D17" s="14"/>
      <c r="E17" s="14"/>
      <c r="F17" t="s">
        <v>213</v>
      </c>
      <c r="G17" t="s">
        <v>213</v>
      </c>
      <c r="J17" s="65">
        <v>0</v>
      </c>
      <c r="K17" t="s">
        <v>213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239</v>
      </c>
      <c r="B18" s="14"/>
      <c r="C18" s="14"/>
      <c r="D18" s="14"/>
      <c r="E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t="s">
        <v>213</v>
      </c>
      <c r="B19" t="s">
        <v>213</v>
      </c>
      <c r="C19" s="14"/>
      <c r="D19" s="14"/>
      <c r="E19" s="14"/>
      <c r="F19" t="s">
        <v>213</v>
      </c>
      <c r="G19" t="s">
        <v>213</v>
      </c>
      <c r="J19" s="65">
        <v>0</v>
      </c>
      <c r="K19" t="s">
        <v>213</v>
      </c>
      <c r="L19" s="66">
        <v>0</v>
      </c>
      <c r="M19" s="66">
        <v>0</v>
      </c>
      <c r="N19" s="65">
        <v>0</v>
      </c>
      <c r="O19" s="65">
        <v>0</v>
      </c>
      <c r="Q19" s="65">
        <v>0</v>
      </c>
      <c r="R19" s="66">
        <v>0</v>
      </c>
      <c r="S19" s="66">
        <v>0</v>
      </c>
      <c r="T19" s="66">
        <v>0</v>
      </c>
    </row>
    <row r="20" spans="1:20">
      <c r="A20" s="67" t="s">
        <v>218</v>
      </c>
      <c r="B20" s="14"/>
      <c r="C20" s="14"/>
      <c r="D20" s="14"/>
      <c r="E20" s="14"/>
      <c r="J20" s="69">
        <v>0</v>
      </c>
      <c r="M20" s="68">
        <v>0</v>
      </c>
      <c r="N20" s="69">
        <v>0</v>
      </c>
      <c r="P20" s="69">
        <v>0</v>
      </c>
      <c r="Q20" s="69">
        <v>0</v>
      </c>
      <c r="S20" s="68">
        <v>0</v>
      </c>
      <c r="T20" s="68">
        <v>0</v>
      </c>
    </row>
    <row r="21" spans="1:20">
      <c r="A21" s="67" t="s">
        <v>232</v>
      </c>
      <c r="B21" s="14"/>
      <c r="C21" s="14"/>
      <c r="D21" s="14"/>
      <c r="E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213</v>
      </c>
      <c r="B22" t="s">
        <v>213</v>
      </c>
      <c r="C22" s="14"/>
      <c r="D22" s="14"/>
      <c r="E22" s="14"/>
      <c r="F22" t="s">
        <v>213</v>
      </c>
      <c r="G22" t="s">
        <v>213</v>
      </c>
      <c r="J22" s="65">
        <v>0</v>
      </c>
      <c r="K22" t="s">
        <v>213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67" t="s">
        <v>233</v>
      </c>
      <c r="B23" s="14"/>
      <c r="C23" s="14"/>
      <c r="D23" s="14"/>
      <c r="E23" s="14"/>
      <c r="J23" s="69">
        <v>0</v>
      </c>
      <c r="M23" s="68">
        <v>0</v>
      </c>
      <c r="N23" s="69">
        <v>0</v>
      </c>
      <c r="P23" s="69">
        <v>0</v>
      </c>
      <c r="Q23" s="69">
        <v>0</v>
      </c>
      <c r="S23" s="68">
        <v>0</v>
      </c>
      <c r="T23" s="68">
        <v>0</v>
      </c>
    </row>
    <row r="24" spans="1:20">
      <c r="A24" t="s">
        <v>213</v>
      </c>
      <c r="B24" t="s">
        <v>213</v>
      </c>
      <c r="C24" s="14"/>
      <c r="D24" s="14"/>
      <c r="E24" s="14"/>
      <c r="F24" t="s">
        <v>213</v>
      </c>
      <c r="G24" t="s">
        <v>213</v>
      </c>
      <c r="J24" s="65">
        <v>0</v>
      </c>
      <c r="K24" t="s">
        <v>213</v>
      </c>
      <c r="L24" s="66">
        <v>0</v>
      </c>
      <c r="M24" s="66">
        <v>0</v>
      </c>
      <c r="N24" s="65">
        <v>0</v>
      </c>
      <c r="O24" s="65">
        <v>0</v>
      </c>
      <c r="Q24" s="65">
        <v>0</v>
      </c>
      <c r="R24" s="66">
        <v>0</v>
      </c>
      <c r="S24" s="66">
        <v>0</v>
      </c>
      <c r="T24" s="66">
        <v>0</v>
      </c>
    </row>
    <row r="25" spans="1:20">
      <c r="A25" s="80" t="s">
        <v>220</v>
      </c>
      <c r="B25" s="14"/>
      <c r="C25" s="14"/>
      <c r="D25" s="14"/>
      <c r="E25" s="14"/>
    </row>
    <row r="26" spans="1:20">
      <c r="A26" s="80" t="s">
        <v>226</v>
      </c>
      <c r="B26" s="14"/>
      <c r="C26" s="14"/>
      <c r="D26" s="14"/>
      <c r="E26" s="14"/>
    </row>
    <row r="27" spans="1:20">
      <c r="A27" s="80" t="s">
        <v>227</v>
      </c>
      <c r="B27" s="14"/>
      <c r="C27" s="14"/>
      <c r="D27" s="14"/>
      <c r="E27" s="14"/>
    </row>
    <row r="28" spans="1:20">
      <c r="A28" s="80" t="s">
        <v>228</v>
      </c>
      <c r="B28" s="14"/>
      <c r="C28" s="14"/>
      <c r="D28" s="14"/>
      <c r="E28" s="14"/>
    </row>
    <row r="29" spans="1:20">
      <c r="A29" s="80" t="s">
        <v>229</v>
      </c>
      <c r="B29" s="14"/>
      <c r="C29" s="14"/>
      <c r="D29" s="14"/>
      <c r="E29" s="14"/>
    </row>
    <row r="30" spans="1:20" hidden="1">
      <c r="B30" s="14"/>
      <c r="C30" s="14"/>
      <c r="D30" s="14"/>
      <c r="E30" s="14"/>
    </row>
    <row r="31" spans="1:20" hidden="1">
      <c r="B31" s="14"/>
      <c r="C31" s="14"/>
      <c r="D31" s="14"/>
      <c r="E31" s="14"/>
    </row>
    <row r="32" spans="1:20" hidden="1">
      <c r="B32" s="14"/>
      <c r="C32" s="14"/>
      <c r="D32" s="14"/>
      <c r="E32" s="14"/>
    </row>
    <row r="33" spans="2:5" hidden="1">
      <c r="B33" s="14"/>
      <c r="C33" s="14"/>
      <c r="D33" s="14"/>
      <c r="E33" s="14"/>
    </row>
    <row r="34" spans="2:5" hidden="1">
      <c r="B34" s="14"/>
      <c r="C34" s="14"/>
      <c r="D34" s="14"/>
      <c r="E34" s="14"/>
    </row>
    <row r="35" spans="2:5" hidden="1">
      <c r="B35" s="14"/>
      <c r="C35" s="14"/>
      <c r="D35" s="14"/>
      <c r="E35" s="14"/>
    </row>
    <row r="36" spans="2:5" hidden="1">
      <c r="B36" s="14"/>
      <c r="C36" s="14"/>
      <c r="D36" s="14"/>
      <c r="E36" s="14"/>
    </row>
    <row r="37" spans="2:5" hidden="1">
      <c r="B37" s="14"/>
      <c r="C37" s="14"/>
      <c r="D37" s="14"/>
      <c r="E37" s="14"/>
    </row>
    <row r="38" spans="2:5" hidden="1">
      <c r="B38" s="14"/>
      <c r="C38" s="14"/>
      <c r="D38" s="14"/>
      <c r="E38" s="14"/>
    </row>
    <row r="39" spans="2:5" hidden="1">
      <c r="B39" s="14"/>
      <c r="C39" s="14"/>
      <c r="D39" s="14"/>
      <c r="E39" s="14"/>
    </row>
    <row r="40" spans="2:5" hidden="1">
      <c r="B40" s="14"/>
      <c r="C40" s="14"/>
      <c r="D40" s="14"/>
      <c r="E40" s="14"/>
    </row>
    <row r="41" spans="2:5" hidden="1">
      <c r="B41" s="14"/>
      <c r="C41" s="14"/>
      <c r="D41" s="14"/>
      <c r="E41" s="14"/>
    </row>
    <row r="42" spans="2:5" hidden="1">
      <c r="B42" s="14"/>
      <c r="C42" s="14"/>
      <c r="D42" s="14"/>
      <c r="E42" s="14"/>
    </row>
    <row r="43" spans="2:5" hidden="1">
      <c r="B43" s="14"/>
      <c r="C43" s="14"/>
      <c r="D43" s="14"/>
      <c r="E43" s="14"/>
    </row>
    <row r="44" spans="2:5" hidden="1">
      <c r="B44" s="14"/>
      <c r="C44" s="14"/>
      <c r="D44" s="14"/>
      <c r="E44" s="14"/>
    </row>
    <row r="45" spans="2:5" hidden="1">
      <c r="B45" s="14"/>
      <c r="C45" s="14"/>
      <c r="D45" s="14"/>
      <c r="E45" s="14"/>
    </row>
    <row r="46" spans="2:5" hidden="1">
      <c r="B46" s="14"/>
      <c r="C46" s="14"/>
      <c r="D46" s="14"/>
      <c r="E46" s="14"/>
    </row>
    <row r="47" spans="2:5" hidden="1">
      <c r="B47" s="14"/>
      <c r="C47" s="14"/>
      <c r="D47" s="14"/>
      <c r="E47" s="14"/>
    </row>
    <row r="48" spans="2:5" hidden="1">
      <c r="B48" s="14"/>
      <c r="C48" s="14"/>
      <c r="D48" s="14"/>
      <c r="E48" s="14"/>
    </row>
    <row r="49" spans="2:5" hidden="1">
      <c r="B49" s="14"/>
      <c r="C49" s="14"/>
      <c r="D49" s="14"/>
      <c r="E49" s="14"/>
    </row>
    <row r="50" spans="2:5" hidden="1">
      <c r="B50" s="14"/>
      <c r="C50" s="14"/>
      <c r="D50" s="14"/>
      <c r="E50" s="14"/>
    </row>
    <row r="51" spans="2:5" hidden="1">
      <c r="B51" s="14"/>
      <c r="C51" s="14"/>
      <c r="D51" s="14"/>
      <c r="E51" s="14"/>
    </row>
    <row r="52" spans="2:5" hidden="1">
      <c r="B52" s="14"/>
      <c r="C52" s="14"/>
      <c r="D52" s="14"/>
      <c r="E52" s="14"/>
    </row>
    <row r="53" spans="2:5" hidden="1">
      <c r="B53" s="14"/>
      <c r="C53" s="14"/>
      <c r="D53" s="14"/>
      <c r="E53" s="14"/>
    </row>
    <row r="54" spans="2:5" hidden="1">
      <c r="B54" s="14"/>
      <c r="C54" s="14"/>
      <c r="D54" s="14"/>
      <c r="E54" s="14"/>
    </row>
    <row r="55" spans="2:5" hidden="1">
      <c r="B55" s="14"/>
      <c r="C55" s="14"/>
      <c r="D55" s="14"/>
      <c r="E55" s="14"/>
    </row>
    <row r="56" spans="2:5" hidden="1">
      <c r="B56" s="14"/>
      <c r="C56" s="14"/>
      <c r="D56" s="14"/>
      <c r="E56" s="14"/>
    </row>
    <row r="57" spans="2:5" hidden="1">
      <c r="B57" s="14"/>
      <c r="C57" s="14"/>
      <c r="D57" s="14"/>
      <c r="E57" s="14"/>
    </row>
    <row r="58" spans="2:5" hidden="1">
      <c r="B58" s="14"/>
      <c r="C58" s="14"/>
      <c r="D58" s="14"/>
      <c r="E58" s="14"/>
    </row>
    <row r="59" spans="2:5" hidden="1">
      <c r="B59" s="14"/>
      <c r="C59" s="14"/>
      <c r="D59" s="14"/>
      <c r="E59" s="14"/>
    </row>
    <row r="60" spans="2:5" hidden="1">
      <c r="B60" s="14"/>
      <c r="C60" s="14"/>
      <c r="D60" s="14"/>
      <c r="E60" s="14"/>
    </row>
    <row r="61" spans="2:5" hidden="1">
      <c r="B61" s="14"/>
      <c r="C61" s="14"/>
      <c r="D61" s="14"/>
      <c r="E61" s="14"/>
    </row>
    <row r="62" spans="2:5" hidden="1">
      <c r="B62" s="14"/>
      <c r="C62" s="14"/>
      <c r="D62" s="14"/>
      <c r="E62" s="14"/>
    </row>
    <row r="63" spans="2:5" hidden="1">
      <c r="B63" s="14"/>
      <c r="C63" s="14"/>
      <c r="D63" s="14"/>
      <c r="E63" s="14"/>
    </row>
    <row r="64" spans="2:5" hidden="1">
      <c r="B64" s="14"/>
      <c r="C64" s="14"/>
      <c r="D64" s="14"/>
      <c r="E64" s="14"/>
    </row>
    <row r="65" spans="2:5" hidden="1">
      <c r="B65" s="14"/>
      <c r="C65" s="14"/>
      <c r="D65" s="14"/>
      <c r="E65" s="14"/>
    </row>
    <row r="66" spans="2:5" hidden="1">
      <c r="B66" s="14"/>
      <c r="C66" s="14"/>
      <c r="D66" s="14"/>
      <c r="E66" s="14"/>
    </row>
    <row r="67" spans="2:5" hidden="1">
      <c r="B67" s="14"/>
      <c r="C67" s="14"/>
      <c r="D67" s="14"/>
      <c r="E67" s="14"/>
    </row>
    <row r="68" spans="2:5" hidden="1">
      <c r="B68" s="14"/>
      <c r="C68" s="14"/>
      <c r="D68" s="14"/>
      <c r="E68" s="14"/>
    </row>
    <row r="69" spans="2:5" hidden="1">
      <c r="B69" s="14"/>
      <c r="C69" s="14"/>
      <c r="D69" s="14"/>
      <c r="E69" s="14"/>
    </row>
    <row r="70" spans="2:5" hidden="1">
      <c r="B70" s="14"/>
      <c r="C70" s="14"/>
      <c r="D70" s="14"/>
      <c r="E70" s="14"/>
    </row>
    <row r="71" spans="2:5" hidden="1">
      <c r="B71" s="14"/>
      <c r="C71" s="14"/>
      <c r="D71" s="14"/>
      <c r="E71" s="14"/>
    </row>
    <row r="72" spans="2:5" hidden="1">
      <c r="B72" s="14"/>
      <c r="C72" s="14"/>
      <c r="D72" s="14"/>
      <c r="E72" s="14"/>
    </row>
    <row r="73" spans="2:5" hidden="1">
      <c r="B73" s="14"/>
      <c r="C73" s="14"/>
      <c r="D73" s="14"/>
      <c r="E73" s="14"/>
    </row>
    <row r="74" spans="2:5" hidden="1">
      <c r="B74" s="14"/>
      <c r="C74" s="14"/>
      <c r="D74" s="14"/>
      <c r="E74" s="14"/>
    </row>
    <row r="75" spans="2:5" hidden="1">
      <c r="B75" s="14"/>
      <c r="C75" s="14"/>
      <c r="D75" s="14"/>
      <c r="E75" s="14"/>
    </row>
    <row r="76" spans="2:5" hidden="1">
      <c r="B76" s="14"/>
      <c r="C76" s="14"/>
      <c r="D76" s="14"/>
      <c r="E76" s="14"/>
    </row>
    <row r="77" spans="2:5" hidden="1">
      <c r="B77" s="14"/>
      <c r="C77" s="14"/>
      <c r="D77" s="14"/>
      <c r="E77" s="14"/>
    </row>
    <row r="78" spans="2:5" hidden="1">
      <c r="B78" s="14"/>
      <c r="C78" s="14"/>
      <c r="D78" s="14"/>
      <c r="E78" s="14"/>
    </row>
    <row r="79" spans="2:5" hidden="1">
      <c r="B79" s="14"/>
      <c r="C79" s="14"/>
      <c r="D79" s="14"/>
      <c r="E79" s="14"/>
    </row>
    <row r="80" spans="2:5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B61" workbookViewId="0">
      <selection activeCell="A7" sqref="A7"/>
    </sheetView>
  </sheetViews>
  <sheetFormatPr defaultColWidth="0" defaultRowHeight="18" zeroHeight="1"/>
  <cols>
    <col min="1" max="1" width="49.5703125" style="13" customWidth="1"/>
    <col min="2" max="2" width="14.8554687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47</v>
      </c>
      <c r="B7" s="41" t="s">
        <v>48</v>
      </c>
      <c r="C7" s="97" t="s">
        <v>69</v>
      </c>
      <c r="D7" s="97" t="s">
        <v>82</v>
      </c>
      <c r="E7" s="97" t="s">
        <v>49</v>
      </c>
      <c r="F7" s="97" t="s">
        <v>83</v>
      </c>
      <c r="G7" s="97" t="s">
        <v>52</v>
      </c>
      <c r="H7" s="88" t="s">
        <v>186</v>
      </c>
      <c r="I7" s="88" t="s">
        <v>187</v>
      </c>
      <c r="J7" s="88" t="s">
        <v>191</v>
      </c>
      <c r="K7" s="88" t="s">
        <v>55</v>
      </c>
      <c r="L7" s="88" t="s">
        <v>72</v>
      </c>
      <c r="M7" s="88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2546104.0499999998</v>
      </c>
      <c r="I10" s="7"/>
      <c r="J10" s="63">
        <v>36.105739999999997</v>
      </c>
      <c r="K10" s="63">
        <v>51736.466469514002</v>
      </c>
      <c r="L10" s="7"/>
      <c r="M10" s="64">
        <v>1</v>
      </c>
      <c r="N10" s="64">
        <v>0.3347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2375880.0499999998</v>
      </c>
      <c r="J11" s="69">
        <v>36.105739999999997</v>
      </c>
      <c r="K11" s="69">
        <v>42010.186325499999</v>
      </c>
      <c r="M11" s="68">
        <v>0.81200000000000006</v>
      </c>
      <c r="N11" s="68">
        <v>0.27179999999999999</v>
      </c>
    </row>
    <row r="12" spans="1:61">
      <c r="A12" s="67" t="s">
        <v>240</v>
      </c>
      <c r="D12" s="14"/>
      <c r="E12" s="14"/>
      <c r="F12" s="14"/>
      <c r="H12" s="69">
        <v>1002963.47</v>
      </c>
      <c r="J12" s="69">
        <v>0</v>
      </c>
      <c r="K12" s="69">
        <v>19989.004715399999</v>
      </c>
      <c r="M12" s="68">
        <v>0.38640000000000002</v>
      </c>
      <c r="N12" s="68">
        <v>0.1293</v>
      </c>
    </row>
    <row r="13" spans="1:61">
      <c r="A13" t="s">
        <v>241</v>
      </c>
      <c r="B13" t="s">
        <v>242</v>
      </c>
      <c r="C13" t="s">
        <v>99</v>
      </c>
      <c r="D13" t="s">
        <v>122</v>
      </c>
      <c r="E13" t="s">
        <v>243</v>
      </c>
      <c r="F13" t="s">
        <v>244</v>
      </c>
      <c r="G13" t="s">
        <v>101</v>
      </c>
      <c r="H13" s="65">
        <v>17058.810000000001</v>
      </c>
      <c r="I13" s="65">
        <v>4828</v>
      </c>
      <c r="J13" s="65">
        <v>0</v>
      </c>
      <c r="K13" s="65">
        <v>823.59934680000003</v>
      </c>
      <c r="L13" s="66">
        <v>2.0000000000000001E-4</v>
      </c>
      <c r="M13" s="66">
        <v>1.5900000000000001E-2</v>
      </c>
      <c r="N13" s="66">
        <v>5.3E-3</v>
      </c>
    </row>
    <row r="14" spans="1:61">
      <c r="A14" t="s">
        <v>245</v>
      </c>
      <c r="B14" t="s">
        <v>246</v>
      </c>
      <c r="C14" t="s">
        <v>99</v>
      </c>
      <c r="D14" t="s">
        <v>122</v>
      </c>
      <c r="E14" t="s">
        <v>247</v>
      </c>
      <c r="F14" t="s">
        <v>248</v>
      </c>
      <c r="G14" t="s">
        <v>101</v>
      </c>
      <c r="H14" s="65">
        <v>59731</v>
      </c>
      <c r="I14" s="65">
        <v>2442</v>
      </c>
      <c r="J14" s="65">
        <v>0</v>
      </c>
      <c r="K14" s="65">
        <v>1458.63102</v>
      </c>
      <c r="L14" s="66">
        <v>2.0000000000000001E-4</v>
      </c>
      <c r="M14" s="66">
        <v>2.8199999999999999E-2</v>
      </c>
      <c r="N14" s="66">
        <v>9.4000000000000004E-3</v>
      </c>
    </row>
    <row r="15" spans="1:61">
      <c r="A15" t="s">
        <v>249</v>
      </c>
      <c r="B15" t="s">
        <v>250</v>
      </c>
      <c r="C15" t="s">
        <v>99</v>
      </c>
      <c r="D15" t="s">
        <v>122</v>
      </c>
      <c r="E15" t="s">
        <v>251</v>
      </c>
      <c r="F15" t="s">
        <v>252</v>
      </c>
      <c r="G15" t="s">
        <v>101</v>
      </c>
      <c r="H15" s="65">
        <v>35487</v>
      </c>
      <c r="I15" s="65">
        <v>8514</v>
      </c>
      <c r="J15" s="65">
        <v>0</v>
      </c>
      <c r="K15" s="65">
        <v>3021.3631799999998</v>
      </c>
      <c r="L15" s="66">
        <v>4.0000000000000002E-4</v>
      </c>
      <c r="M15" s="66">
        <v>5.8400000000000001E-2</v>
      </c>
      <c r="N15" s="66">
        <v>1.95E-2</v>
      </c>
    </row>
    <row r="16" spans="1:61">
      <c r="A16" t="s">
        <v>253</v>
      </c>
      <c r="B16" t="s">
        <v>254</v>
      </c>
      <c r="C16" t="s">
        <v>99</v>
      </c>
      <c r="D16" t="s">
        <v>122</v>
      </c>
      <c r="E16" t="s">
        <v>255</v>
      </c>
      <c r="F16" t="s">
        <v>252</v>
      </c>
      <c r="G16" t="s">
        <v>101</v>
      </c>
      <c r="H16" s="65">
        <v>153781</v>
      </c>
      <c r="I16" s="65">
        <v>1236</v>
      </c>
      <c r="J16" s="65">
        <v>0</v>
      </c>
      <c r="K16" s="65">
        <v>1900.73316</v>
      </c>
      <c r="L16" s="66">
        <v>1E-4</v>
      </c>
      <c r="M16" s="66">
        <v>3.6700000000000003E-2</v>
      </c>
      <c r="N16" s="66">
        <v>1.23E-2</v>
      </c>
    </row>
    <row r="17" spans="1:14">
      <c r="A17" t="s">
        <v>256</v>
      </c>
      <c r="B17" t="s">
        <v>257</v>
      </c>
      <c r="C17" t="s">
        <v>99</v>
      </c>
      <c r="D17" t="s">
        <v>122</v>
      </c>
      <c r="E17" t="s">
        <v>258</v>
      </c>
      <c r="F17" t="s">
        <v>252</v>
      </c>
      <c r="G17" t="s">
        <v>101</v>
      </c>
      <c r="H17" s="65">
        <v>78786</v>
      </c>
      <c r="I17" s="65">
        <v>1890</v>
      </c>
      <c r="J17" s="65">
        <v>0</v>
      </c>
      <c r="K17" s="65">
        <v>1489.0554</v>
      </c>
      <c r="L17" s="66">
        <v>1E-4</v>
      </c>
      <c r="M17" s="66">
        <v>2.8799999999999999E-2</v>
      </c>
      <c r="N17" s="66">
        <v>9.5999999999999992E-3</v>
      </c>
    </row>
    <row r="18" spans="1:14">
      <c r="A18" t="s">
        <v>259</v>
      </c>
      <c r="B18" t="s">
        <v>260</v>
      </c>
      <c r="C18" t="s">
        <v>99</v>
      </c>
      <c r="D18" t="s">
        <v>122</v>
      </c>
      <c r="E18" t="s">
        <v>261</v>
      </c>
      <c r="F18" t="s">
        <v>262</v>
      </c>
      <c r="G18" t="s">
        <v>101</v>
      </c>
      <c r="H18" s="65">
        <v>9236</v>
      </c>
      <c r="I18" s="65">
        <v>3400</v>
      </c>
      <c r="J18" s="65">
        <v>0</v>
      </c>
      <c r="K18" s="65">
        <v>314.024</v>
      </c>
      <c r="L18" s="66">
        <v>1E-4</v>
      </c>
      <c r="M18" s="66">
        <v>6.1000000000000004E-3</v>
      </c>
      <c r="N18" s="66">
        <v>2E-3</v>
      </c>
    </row>
    <row r="19" spans="1:14">
      <c r="A19" t="s">
        <v>263</v>
      </c>
      <c r="B19" t="s">
        <v>264</v>
      </c>
      <c r="C19" t="s">
        <v>99</v>
      </c>
      <c r="D19" t="s">
        <v>122</v>
      </c>
      <c r="E19" t="s">
        <v>265</v>
      </c>
      <c r="F19" t="s">
        <v>266</v>
      </c>
      <c r="G19" t="s">
        <v>101</v>
      </c>
      <c r="H19" s="65">
        <v>45313</v>
      </c>
      <c r="I19" s="65">
        <v>2480</v>
      </c>
      <c r="J19" s="65">
        <v>0</v>
      </c>
      <c r="K19" s="65">
        <v>1123.7624000000001</v>
      </c>
      <c r="L19" s="66">
        <v>2.0000000000000001E-4</v>
      </c>
      <c r="M19" s="66">
        <v>2.1700000000000001E-2</v>
      </c>
      <c r="N19" s="66">
        <v>7.3000000000000001E-3</v>
      </c>
    </row>
    <row r="20" spans="1:14">
      <c r="A20" t="s">
        <v>267</v>
      </c>
      <c r="B20" t="s">
        <v>268</v>
      </c>
      <c r="C20" t="s">
        <v>99</v>
      </c>
      <c r="D20" t="s">
        <v>122</v>
      </c>
      <c r="E20" t="s">
        <v>269</v>
      </c>
      <c r="F20" t="s">
        <v>270</v>
      </c>
      <c r="G20" t="s">
        <v>101</v>
      </c>
      <c r="H20" s="65">
        <v>14342.89</v>
      </c>
      <c r="I20" s="65">
        <v>4870</v>
      </c>
      <c r="J20" s="65">
        <v>0</v>
      </c>
      <c r="K20" s="65">
        <v>698.49874299999999</v>
      </c>
      <c r="L20" s="66">
        <v>1E-4</v>
      </c>
      <c r="M20" s="66">
        <v>1.35E-2</v>
      </c>
      <c r="N20" s="66">
        <v>4.4999999999999997E-3</v>
      </c>
    </row>
    <row r="21" spans="1:14">
      <c r="A21" t="s">
        <v>271</v>
      </c>
      <c r="B21" t="s">
        <v>272</v>
      </c>
      <c r="C21" t="s">
        <v>99</v>
      </c>
      <c r="D21" t="s">
        <v>122</v>
      </c>
      <c r="E21" t="s">
        <v>273</v>
      </c>
      <c r="F21" t="s">
        <v>270</v>
      </c>
      <c r="G21" t="s">
        <v>101</v>
      </c>
      <c r="H21" s="65">
        <v>70041.77</v>
      </c>
      <c r="I21" s="65">
        <v>828</v>
      </c>
      <c r="J21" s="65">
        <v>0</v>
      </c>
      <c r="K21" s="65">
        <v>579.94585559999996</v>
      </c>
      <c r="L21" s="66">
        <v>1E-4</v>
      </c>
      <c r="M21" s="66">
        <v>1.12E-2</v>
      </c>
      <c r="N21" s="66">
        <v>3.8E-3</v>
      </c>
    </row>
    <row r="22" spans="1:14">
      <c r="A22" t="s">
        <v>274</v>
      </c>
      <c r="B22" t="s">
        <v>275</v>
      </c>
      <c r="C22" t="s">
        <v>99</v>
      </c>
      <c r="D22" t="s">
        <v>122</v>
      </c>
      <c r="E22" t="s">
        <v>276</v>
      </c>
      <c r="F22" t="s">
        <v>270</v>
      </c>
      <c r="G22" t="s">
        <v>101</v>
      </c>
      <c r="H22" s="65">
        <v>13790</v>
      </c>
      <c r="I22" s="65">
        <v>17450</v>
      </c>
      <c r="J22" s="65">
        <v>0</v>
      </c>
      <c r="K22" s="65">
        <v>2406.355</v>
      </c>
      <c r="L22" s="66">
        <v>2.9999999999999997E-4</v>
      </c>
      <c r="M22" s="66">
        <v>4.65E-2</v>
      </c>
      <c r="N22" s="66">
        <v>1.5599999999999999E-2</v>
      </c>
    </row>
    <row r="23" spans="1:14">
      <c r="A23" t="s">
        <v>277</v>
      </c>
      <c r="B23" t="s">
        <v>278</v>
      </c>
      <c r="C23" t="s">
        <v>99</v>
      </c>
      <c r="D23" t="s">
        <v>122</v>
      </c>
      <c r="E23" t="s">
        <v>279</v>
      </c>
      <c r="F23" t="s">
        <v>280</v>
      </c>
      <c r="G23" t="s">
        <v>101</v>
      </c>
      <c r="H23" s="65">
        <v>44184</v>
      </c>
      <c r="I23" s="65">
        <v>3055</v>
      </c>
      <c r="J23" s="65">
        <v>0</v>
      </c>
      <c r="K23" s="65">
        <v>1349.8212000000001</v>
      </c>
      <c r="L23" s="66">
        <v>0</v>
      </c>
      <c r="M23" s="66">
        <v>2.6100000000000002E-2</v>
      </c>
      <c r="N23" s="66">
        <v>8.6999999999999994E-3</v>
      </c>
    </row>
    <row r="24" spans="1:14">
      <c r="A24" t="s">
        <v>281</v>
      </c>
      <c r="B24" t="s">
        <v>282</v>
      </c>
      <c r="C24" t="s">
        <v>99</v>
      </c>
      <c r="D24" t="s">
        <v>122</v>
      </c>
      <c r="E24" t="s">
        <v>236</v>
      </c>
      <c r="F24" t="s">
        <v>124</v>
      </c>
      <c r="G24" t="s">
        <v>101</v>
      </c>
      <c r="H24" s="65">
        <v>40223</v>
      </c>
      <c r="I24" s="65">
        <v>1466</v>
      </c>
      <c r="J24" s="65">
        <v>0</v>
      </c>
      <c r="K24" s="65">
        <v>589.66917999999998</v>
      </c>
      <c r="L24" s="66">
        <v>1E-4</v>
      </c>
      <c r="M24" s="66">
        <v>1.14E-2</v>
      </c>
      <c r="N24" s="66">
        <v>3.8E-3</v>
      </c>
    </row>
    <row r="25" spans="1:14">
      <c r="A25" t="s">
        <v>283</v>
      </c>
      <c r="B25" t="s">
        <v>284</v>
      </c>
      <c r="C25" t="s">
        <v>99</v>
      </c>
      <c r="D25" t="s">
        <v>122</v>
      </c>
      <c r="E25" t="s">
        <v>285</v>
      </c>
      <c r="F25" t="s">
        <v>128</v>
      </c>
      <c r="G25" t="s">
        <v>101</v>
      </c>
      <c r="H25" s="65">
        <v>3219</v>
      </c>
      <c r="I25" s="65">
        <v>90000</v>
      </c>
      <c r="J25" s="65">
        <v>0</v>
      </c>
      <c r="K25" s="65">
        <v>2897.1</v>
      </c>
      <c r="L25" s="66">
        <v>0</v>
      </c>
      <c r="M25" s="66">
        <v>5.6000000000000001E-2</v>
      </c>
      <c r="N25" s="66">
        <v>1.8700000000000001E-2</v>
      </c>
    </row>
    <row r="26" spans="1:14">
      <c r="A26" t="s">
        <v>286</v>
      </c>
      <c r="B26" t="s">
        <v>287</v>
      </c>
      <c r="C26" t="s">
        <v>99</v>
      </c>
      <c r="D26" t="s">
        <v>122</v>
      </c>
      <c r="E26" t="s">
        <v>288</v>
      </c>
      <c r="F26" t="s">
        <v>131</v>
      </c>
      <c r="G26" t="s">
        <v>101</v>
      </c>
      <c r="H26" s="65">
        <v>417770</v>
      </c>
      <c r="I26" s="65">
        <v>319.89999999999998</v>
      </c>
      <c r="J26" s="65">
        <v>0</v>
      </c>
      <c r="K26" s="65">
        <v>1336.44623</v>
      </c>
      <c r="L26" s="66">
        <v>2.0000000000000001E-4</v>
      </c>
      <c r="M26" s="66">
        <v>2.58E-2</v>
      </c>
      <c r="N26" s="66">
        <v>8.6E-3</v>
      </c>
    </row>
    <row r="27" spans="1:14">
      <c r="A27" s="67" t="s">
        <v>289</v>
      </c>
      <c r="D27" s="14"/>
      <c r="E27" s="14"/>
      <c r="F27" s="14"/>
      <c r="H27" s="69">
        <v>1123844.01</v>
      </c>
      <c r="J27" s="69">
        <v>36.105739999999997</v>
      </c>
      <c r="K27" s="69">
        <v>17214.4132494</v>
      </c>
      <c r="M27" s="68">
        <v>0.3327</v>
      </c>
      <c r="N27" s="68">
        <v>0.1114</v>
      </c>
    </row>
    <row r="28" spans="1:14">
      <c r="A28" t="s">
        <v>290</v>
      </c>
      <c r="B28" t="s">
        <v>291</v>
      </c>
      <c r="C28" t="s">
        <v>99</v>
      </c>
      <c r="D28" t="s">
        <v>122</v>
      </c>
      <c r="E28" t="s">
        <v>292</v>
      </c>
      <c r="F28" t="s">
        <v>100</v>
      </c>
      <c r="G28" t="s">
        <v>101</v>
      </c>
      <c r="H28" s="65">
        <v>4144</v>
      </c>
      <c r="I28" s="65">
        <v>32240</v>
      </c>
      <c r="J28" s="65">
        <v>0</v>
      </c>
      <c r="K28" s="65">
        <v>1336.0255999999999</v>
      </c>
      <c r="L28" s="66">
        <v>2.9999999999999997E-4</v>
      </c>
      <c r="M28" s="66">
        <v>2.58E-2</v>
      </c>
      <c r="N28" s="66">
        <v>8.6E-3</v>
      </c>
    </row>
    <row r="29" spans="1:14">
      <c r="A29" t="s">
        <v>293</v>
      </c>
      <c r="B29" t="s">
        <v>294</v>
      </c>
      <c r="C29" t="s">
        <v>99</v>
      </c>
      <c r="D29" t="s">
        <v>122</v>
      </c>
      <c r="E29" t="s">
        <v>295</v>
      </c>
      <c r="F29" t="s">
        <v>296</v>
      </c>
      <c r="G29" t="s">
        <v>101</v>
      </c>
      <c r="H29" s="65">
        <v>7848</v>
      </c>
      <c r="I29" s="65">
        <v>7776</v>
      </c>
      <c r="J29" s="65">
        <v>0</v>
      </c>
      <c r="K29" s="65">
        <v>610.26048000000003</v>
      </c>
      <c r="L29" s="66">
        <v>5.0000000000000001E-4</v>
      </c>
      <c r="M29" s="66">
        <v>1.18E-2</v>
      </c>
      <c r="N29" s="66">
        <v>3.8999999999999998E-3</v>
      </c>
    </row>
    <row r="30" spans="1:14">
      <c r="A30" t="s">
        <v>297</v>
      </c>
      <c r="B30" t="s">
        <v>298</v>
      </c>
      <c r="C30" t="s">
        <v>99</v>
      </c>
      <c r="D30" t="s">
        <v>122</v>
      </c>
      <c r="E30" t="s">
        <v>299</v>
      </c>
      <c r="F30" t="s">
        <v>248</v>
      </c>
      <c r="G30" t="s">
        <v>101</v>
      </c>
      <c r="H30" s="65">
        <v>399694</v>
      </c>
      <c r="I30" s="65">
        <v>370</v>
      </c>
      <c r="J30" s="65">
        <v>0</v>
      </c>
      <c r="K30" s="65">
        <v>1478.8678</v>
      </c>
      <c r="L30" s="66">
        <v>4.0000000000000002E-4</v>
      </c>
      <c r="M30" s="66">
        <v>2.86E-2</v>
      </c>
      <c r="N30" s="66">
        <v>9.5999999999999992E-3</v>
      </c>
    </row>
    <row r="31" spans="1:14">
      <c r="A31" t="s">
        <v>300</v>
      </c>
      <c r="B31" t="s">
        <v>301</v>
      </c>
      <c r="C31" t="s">
        <v>99</v>
      </c>
      <c r="D31" t="s">
        <v>122</v>
      </c>
      <c r="E31" t="s">
        <v>302</v>
      </c>
      <c r="F31" t="s">
        <v>303</v>
      </c>
      <c r="G31" t="s">
        <v>101</v>
      </c>
      <c r="H31" s="65">
        <v>4612</v>
      </c>
      <c r="I31" s="65">
        <v>14960</v>
      </c>
      <c r="J31" s="65">
        <v>0</v>
      </c>
      <c r="K31" s="65">
        <v>689.95519999999999</v>
      </c>
      <c r="L31" s="66">
        <v>2.0000000000000001E-4</v>
      </c>
      <c r="M31" s="66">
        <v>1.3299999999999999E-2</v>
      </c>
      <c r="N31" s="66">
        <v>4.4999999999999997E-3</v>
      </c>
    </row>
    <row r="32" spans="1:14">
      <c r="A32" t="s">
        <v>304</v>
      </c>
      <c r="B32" t="s">
        <v>305</v>
      </c>
      <c r="C32" t="s">
        <v>99</v>
      </c>
      <c r="D32" t="s">
        <v>122</v>
      </c>
      <c r="E32" t="s">
        <v>306</v>
      </c>
      <c r="F32" t="s">
        <v>111</v>
      </c>
      <c r="G32" t="s">
        <v>101</v>
      </c>
      <c r="H32" s="65">
        <v>1698</v>
      </c>
      <c r="I32" s="65">
        <v>21410</v>
      </c>
      <c r="J32" s="65">
        <v>0</v>
      </c>
      <c r="K32" s="65">
        <v>363.54180000000002</v>
      </c>
      <c r="L32" s="66">
        <v>2.0000000000000001E-4</v>
      </c>
      <c r="M32" s="66">
        <v>7.0000000000000001E-3</v>
      </c>
      <c r="N32" s="66">
        <v>2.3999999999999998E-3</v>
      </c>
    </row>
    <row r="33" spans="1:14">
      <c r="A33" t="s">
        <v>307</v>
      </c>
      <c r="B33" t="s">
        <v>308</v>
      </c>
      <c r="C33" t="s">
        <v>99</v>
      </c>
      <c r="D33" t="s">
        <v>122</v>
      </c>
      <c r="E33" t="s">
        <v>309</v>
      </c>
      <c r="F33" t="s">
        <v>262</v>
      </c>
      <c r="G33" t="s">
        <v>101</v>
      </c>
      <c r="H33" s="65">
        <v>9166</v>
      </c>
      <c r="I33" s="65">
        <v>10000</v>
      </c>
      <c r="J33" s="65">
        <v>0</v>
      </c>
      <c r="K33" s="65">
        <v>916.6</v>
      </c>
      <c r="L33" s="66">
        <v>5.0000000000000001E-4</v>
      </c>
      <c r="M33" s="66">
        <v>1.77E-2</v>
      </c>
      <c r="N33" s="66">
        <v>5.8999999999999999E-3</v>
      </c>
    </row>
    <row r="34" spans="1:14">
      <c r="A34" t="s">
        <v>310</v>
      </c>
      <c r="B34" t="s">
        <v>311</v>
      </c>
      <c r="C34" t="s">
        <v>99</v>
      </c>
      <c r="D34" t="s">
        <v>122</v>
      </c>
      <c r="E34" t="s">
        <v>312</v>
      </c>
      <c r="F34" t="s">
        <v>262</v>
      </c>
      <c r="G34" t="s">
        <v>101</v>
      </c>
      <c r="H34" s="65">
        <v>127442.83</v>
      </c>
      <c r="I34" s="65">
        <v>388</v>
      </c>
      <c r="J34" s="65">
        <v>7.5083299999999999</v>
      </c>
      <c r="K34" s="65">
        <v>501.98651039999999</v>
      </c>
      <c r="L34" s="66">
        <v>1E-4</v>
      </c>
      <c r="M34" s="66">
        <v>9.7000000000000003E-3</v>
      </c>
      <c r="N34" s="66">
        <v>3.2000000000000002E-3</v>
      </c>
    </row>
    <row r="35" spans="1:14">
      <c r="A35" t="s">
        <v>313</v>
      </c>
      <c r="B35" t="s">
        <v>314</v>
      </c>
      <c r="C35" t="s">
        <v>99</v>
      </c>
      <c r="D35" t="s">
        <v>122</v>
      </c>
      <c r="E35" t="s">
        <v>315</v>
      </c>
      <c r="F35" t="s">
        <v>316</v>
      </c>
      <c r="G35" t="s">
        <v>101</v>
      </c>
      <c r="H35" s="65">
        <v>63261</v>
      </c>
      <c r="I35" s="65">
        <v>213.6</v>
      </c>
      <c r="J35" s="65">
        <v>0</v>
      </c>
      <c r="K35" s="65">
        <v>135.125496</v>
      </c>
      <c r="L35" s="66">
        <v>1E-4</v>
      </c>
      <c r="M35" s="66">
        <v>2.5999999999999999E-3</v>
      </c>
      <c r="N35" s="66">
        <v>8.9999999999999998E-4</v>
      </c>
    </row>
    <row r="36" spans="1:14">
      <c r="A36" t="s">
        <v>317</v>
      </c>
      <c r="B36" t="s">
        <v>318</v>
      </c>
      <c r="C36" t="s">
        <v>99</v>
      </c>
      <c r="D36" t="s">
        <v>122</v>
      </c>
      <c r="E36" t="s">
        <v>319</v>
      </c>
      <c r="F36" t="s">
        <v>266</v>
      </c>
      <c r="G36" t="s">
        <v>101</v>
      </c>
      <c r="H36" s="65">
        <v>4816</v>
      </c>
      <c r="I36" s="65">
        <v>7334</v>
      </c>
      <c r="J36" s="65">
        <v>0</v>
      </c>
      <c r="K36" s="65">
        <v>353.20544000000001</v>
      </c>
      <c r="L36" s="66">
        <v>2.9999999999999997E-4</v>
      </c>
      <c r="M36" s="66">
        <v>6.7999999999999996E-3</v>
      </c>
      <c r="N36" s="66">
        <v>2.3E-3</v>
      </c>
    </row>
    <row r="37" spans="1:14">
      <c r="A37" t="s">
        <v>320</v>
      </c>
      <c r="B37" t="s">
        <v>321</v>
      </c>
      <c r="C37" t="s">
        <v>99</v>
      </c>
      <c r="D37" t="s">
        <v>122</v>
      </c>
      <c r="E37" t="s">
        <v>322</v>
      </c>
      <c r="F37" t="s">
        <v>323</v>
      </c>
      <c r="G37" t="s">
        <v>101</v>
      </c>
      <c r="H37" s="65">
        <v>1468</v>
      </c>
      <c r="I37" s="65">
        <v>29780</v>
      </c>
      <c r="J37" s="65">
        <v>0</v>
      </c>
      <c r="K37" s="65">
        <v>437.17039999999997</v>
      </c>
      <c r="L37" s="66">
        <v>2.0000000000000001E-4</v>
      </c>
      <c r="M37" s="66">
        <v>8.3999999999999995E-3</v>
      </c>
      <c r="N37" s="66">
        <v>2.8E-3</v>
      </c>
    </row>
    <row r="38" spans="1:14">
      <c r="A38" t="s">
        <v>324</v>
      </c>
      <c r="B38" t="s">
        <v>325</v>
      </c>
      <c r="C38" t="s">
        <v>99</v>
      </c>
      <c r="D38" t="s">
        <v>122</v>
      </c>
      <c r="E38" t="s">
        <v>326</v>
      </c>
      <c r="F38" t="s">
        <v>323</v>
      </c>
      <c r="G38" t="s">
        <v>101</v>
      </c>
      <c r="H38" s="65">
        <v>69720</v>
      </c>
      <c r="I38" s="65">
        <v>2097</v>
      </c>
      <c r="J38" s="65">
        <v>19.457699999999999</v>
      </c>
      <c r="K38" s="65">
        <v>1481.4861000000001</v>
      </c>
      <c r="L38" s="66">
        <v>5.0000000000000001E-4</v>
      </c>
      <c r="M38" s="66">
        <v>2.86E-2</v>
      </c>
      <c r="N38" s="66">
        <v>9.5999999999999992E-3</v>
      </c>
    </row>
    <row r="39" spans="1:14">
      <c r="A39" t="s">
        <v>327</v>
      </c>
      <c r="B39" t="s">
        <v>328</v>
      </c>
      <c r="C39" t="s">
        <v>99</v>
      </c>
      <c r="D39" t="s">
        <v>122</v>
      </c>
      <c r="E39" t="s">
        <v>329</v>
      </c>
      <c r="F39" t="s">
        <v>270</v>
      </c>
      <c r="G39" t="s">
        <v>101</v>
      </c>
      <c r="H39" s="65">
        <v>2846</v>
      </c>
      <c r="I39" s="65">
        <v>35710</v>
      </c>
      <c r="J39" s="65">
        <v>0</v>
      </c>
      <c r="K39" s="65">
        <v>1016.3066</v>
      </c>
      <c r="L39" s="66">
        <v>2.0000000000000001E-4</v>
      </c>
      <c r="M39" s="66">
        <v>1.9599999999999999E-2</v>
      </c>
      <c r="N39" s="66">
        <v>6.6E-3</v>
      </c>
    </row>
    <row r="40" spans="1:14">
      <c r="A40" t="s">
        <v>330</v>
      </c>
      <c r="B40" t="s">
        <v>331</v>
      </c>
      <c r="C40" t="s">
        <v>99</v>
      </c>
      <c r="D40" t="s">
        <v>122</v>
      </c>
      <c r="E40" t="s">
        <v>332</v>
      </c>
      <c r="F40" t="s">
        <v>270</v>
      </c>
      <c r="G40" t="s">
        <v>101</v>
      </c>
      <c r="H40" s="65">
        <v>56341</v>
      </c>
      <c r="I40" s="65">
        <v>2618</v>
      </c>
      <c r="J40" s="65">
        <v>0</v>
      </c>
      <c r="K40" s="65">
        <v>1475.00738</v>
      </c>
      <c r="L40" s="66">
        <v>2.9999999999999997E-4</v>
      </c>
      <c r="M40" s="66">
        <v>2.8500000000000001E-2</v>
      </c>
      <c r="N40" s="66">
        <v>9.4999999999999998E-3</v>
      </c>
    </row>
    <row r="41" spans="1:14">
      <c r="A41" t="s">
        <v>333</v>
      </c>
      <c r="B41" t="s">
        <v>334</v>
      </c>
      <c r="C41" t="s">
        <v>99</v>
      </c>
      <c r="D41" t="s">
        <v>122</v>
      </c>
      <c r="E41" t="s">
        <v>335</v>
      </c>
      <c r="F41" t="s">
        <v>336</v>
      </c>
      <c r="G41" t="s">
        <v>101</v>
      </c>
      <c r="H41" s="65">
        <v>20628</v>
      </c>
      <c r="I41" s="65">
        <v>8839</v>
      </c>
      <c r="J41" s="65">
        <v>0</v>
      </c>
      <c r="K41" s="65">
        <v>1823.3089199999999</v>
      </c>
      <c r="L41" s="66">
        <v>2.9999999999999997E-4</v>
      </c>
      <c r="M41" s="66">
        <v>3.5200000000000002E-2</v>
      </c>
      <c r="N41" s="66">
        <v>1.18E-2</v>
      </c>
    </row>
    <row r="42" spans="1:14">
      <c r="A42" t="s">
        <v>337</v>
      </c>
      <c r="B42" t="s">
        <v>338</v>
      </c>
      <c r="C42" t="s">
        <v>99</v>
      </c>
      <c r="D42" t="s">
        <v>122</v>
      </c>
      <c r="E42" t="s">
        <v>339</v>
      </c>
      <c r="F42" t="s">
        <v>124</v>
      </c>
      <c r="G42" t="s">
        <v>101</v>
      </c>
      <c r="H42" s="65">
        <v>177155</v>
      </c>
      <c r="I42" s="65">
        <v>670</v>
      </c>
      <c r="J42" s="65">
        <v>0</v>
      </c>
      <c r="K42" s="65">
        <v>1186.9385</v>
      </c>
      <c r="L42" s="66">
        <v>2.0000000000000001E-4</v>
      </c>
      <c r="M42" s="66">
        <v>2.29E-2</v>
      </c>
      <c r="N42" s="66">
        <v>7.7000000000000002E-3</v>
      </c>
    </row>
    <row r="43" spans="1:14">
      <c r="A43" t="s">
        <v>340</v>
      </c>
      <c r="B43" t="s">
        <v>341</v>
      </c>
      <c r="C43" t="s">
        <v>99</v>
      </c>
      <c r="D43" t="s">
        <v>122</v>
      </c>
      <c r="E43" t="s">
        <v>342</v>
      </c>
      <c r="F43" t="s">
        <v>343</v>
      </c>
      <c r="G43" t="s">
        <v>101</v>
      </c>
      <c r="H43" s="65">
        <v>3162</v>
      </c>
      <c r="I43" s="65">
        <v>15240</v>
      </c>
      <c r="J43" s="65">
        <v>0</v>
      </c>
      <c r="K43" s="65">
        <v>481.8888</v>
      </c>
      <c r="L43" s="66">
        <v>1E-4</v>
      </c>
      <c r="M43" s="66">
        <v>9.2999999999999992E-3</v>
      </c>
      <c r="N43" s="66">
        <v>3.0999999999999999E-3</v>
      </c>
    </row>
    <row r="44" spans="1:14">
      <c r="A44" t="s">
        <v>344</v>
      </c>
      <c r="B44" t="s">
        <v>345</v>
      </c>
      <c r="C44" t="s">
        <v>99</v>
      </c>
      <c r="D44" t="s">
        <v>122</v>
      </c>
      <c r="E44" t="s">
        <v>346</v>
      </c>
      <c r="F44" t="s">
        <v>127</v>
      </c>
      <c r="G44" t="s">
        <v>101</v>
      </c>
      <c r="H44" s="65">
        <v>60400</v>
      </c>
      <c r="I44" s="65">
        <v>1681</v>
      </c>
      <c r="J44" s="65">
        <v>9.1397099999999991</v>
      </c>
      <c r="K44" s="65">
        <v>1024.46371</v>
      </c>
      <c r="L44" s="66">
        <v>2.9999999999999997E-4</v>
      </c>
      <c r="M44" s="66">
        <v>1.9800000000000002E-2</v>
      </c>
      <c r="N44" s="66">
        <v>6.6E-3</v>
      </c>
    </row>
    <row r="45" spans="1:14">
      <c r="A45" t="s">
        <v>347</v>
      </c>
      <c r="B45" t="s">
        <v>348</v>
      </c>
      <c r="C45" t="s">
        <v>99</v>
      </c>
      <c r="D45" t="s">
        <v>122</v>
      </c>
      <c r="E45" t="s">
        <v>349</v>
      </c>
      <c r="F45" t="s">
        <v>127</v>
      </c>
      <c r="G45" t="s">
        <v>101</v>
      </c>
      <c r="H45" s="65">
        <v>51929.18</v>
      </c>
      <c r="I45" s="65">
        <v>1085</v>
      </c>
      <c r="J45" s="65">
        <v>0</v>
      </c>
      <c r="K45" s="65">
        <v>563.431603</v>
      </c>
      <c r="L45" s="66">
        <v>2.9999999999999997E-4</v>
      </c>
      <c r="M45" s="66">
        <v>1.09E-2</v>
      </c>
      <c r="N45" s="66">
        <v>3.5999999999999999E-3</v>
      </c>
    </row>
    <row r="46" spans="1:14">
      <c r="A46" t="s">
        <v>350</v>
      </c>
      <c r="B46" t="s">
        <v>351</v>
      </c>
      <c r="C46" t="s">
        <v>99</v>
      </c>
      <c r="D46" t="s">
        <v>122</v>
      </c>
      <c r="E46" t="s">
        <v>352</v>
      </c>
      <c r="F46" t="s">
        <v>128</v>
      </c>
      <c r="G46" t="s">
        <v>101</v>
      </c>
      <c r="H46" s="65">
        <v>11085</v>
      </c>
      <c r="I46" s="65">
        <v>5079</v>
      </c>
      <c r="J46" s="65">
        <v>0</v>
      </c>
      <c r="K46" s="65">
        <v>563.00715000000002</v>
      </c>
      <c r="L46" s="66">
        <v>2.0000000000000001E-4</v>
      </c>
      <c r="M46" s="66">
        <v>1.09E-2</v>
      </c>
      <c r="N46" s="66">
        <v>3.5999999999999999E-3</v>
      </c>
    </row>
    <row r="47" spans="1:14">
      <c r="A47" t="s">
        <v>353</v>
      </c>
      <c r="B47" t="s">
        <v>354</v>
      </c>
      <c r="C47" t="s">
        <v>99</v>
      </c>
      <c r="D47" t="s">
        <v>122</v>
      </c>
      <c r="E47" t="s">
        <v>355</v>
      </c>
      <c r="F47" t="s">
        <v>131</v>
      </c>
      <c r="G47" t="s">
        <v>101</v>
      </c>
      <c r="H47" s="65">
        <v>24930</v>
      </c>
      <c r="I47" s="65">
        <v>1584</v>
      </c>
      <c r="J47" s="65">
        <v>0</v>
      </c>
      <c r="K47" s="65">
        <v>394.89120000000003</v>
      </c>
      <c r="L47" s="66">
        <v>2.0000000000000001E-4</v>
      </c>
      <c r="M47" s="66">
        <v>7.6E-3</v>
      </c>
      <c r="N47" s="66">
        <v>2.5999999999999999E-3</v>
      </c>
    </row>
    <row r="48" spans="1:14">
      <c r="A48" t="s">
        <v>356</v>
      </c>
      <c r="B48" t="s">
        <v>357</v>
      </c>
      <c r="C48" t="s">
        <v>99</v>
      </c>
      <c r="D48" t="s">
        <v>122</v>
      </c>
      <c r="E48" t="s">
        <v>358</v>
      </c>
      <c r="F48" t="s">
        <v>131</v>
      </c>
      <c r="G48" t="s">
        <v>101</v>
      </c>
      <c r="H48" s="65">
        <v>21498</v>
      </c>
      <c r="I48" s="65">
        <v>1772</v>
      </c>
      <c r="J48" s="65">
        <v>0</v>
      </c>
      <c r="K48" s="65">
        <v>380.94456000000002</v>
      </c>
      <c r="L48" s="66">
        <v>1E-4</v>
      </c>
      <c r="M48" s="66">
        <v>7.4000000000000003E-3</v>
      </c>
      <c r="N48" s="66">
        <v>2.5000000000000001E-3</v>
      </c>
    </row>
    <row r="49" spans="1:14">
      <c r="A49" s="67" t="s">
        <v>359</v>
      </c>
      <c r="D49" s="14"/>
      <c r="E49" s="14"/>
      <c r="F49" s="14"/>
      <c r="H49" s="69">
        <v>249072.57</v>
      </c>
      <c r="J49" s="69">
        <v>0</v>
      </c>
      <c r="K49" s="69">
        <v>4806.7683606999999</v>
      </c>
      <c r="M49" s="68">
        <v>9.2899999999999996E-2</v>
      </c>
      <c r="N49" s="68">
        <v>3.1099999999999999E-2</v>
      </c>
    </row>
    <row r="50" spans="1:14">
      <c r="A50" t="s">
        <v>360</v>
      </c>
      <c r="B50" t="s">
        <v>361</v>
      </c>
      <c r="C50" t="s">
        <v>99</v>
      </c>
      <c r="D50" t="s">
        <v>122</v>
      </c>
      <c r="E50" t="s">
        <v>362</v>
      </c>
      <c r="F50" t="s">
        <v>296</v>
      </c>
      <c r="G50" t="s">
        <v>101</v>
      </c>
      <c r="H50" s="65">
        <v>81989.570000000007</v>
      </c>
      <c r="I50" s="65">
        <v>2751</v>
      </c>
      <c r="J50" s="65">
        <v>0</v>
      </c>
      <c r="K50" s="65">
        <v>2255.5330706999998</v>
      </c>
      <c r="L50" s="66">
        <v>6.9999999999999999E-4</v>
      </c>
      <c r="M50" s="66">
        <v>4.36E-2</v>
      </c>
      <c r="N50" s="66">
        <v>1.46E-2</v>
      </c>
    </row>
    <row r="51" spans="1:14">
      <c r="A51" t="s">
        <v>363</v>
      </c>
      <c r="B51" t="s">
        <v>364</v>
      </c>
      <c r="C51" t="s">
        <v>99</v>
      </c>
      <c r="D51" t="s">
        <v>122</v>
      </c>
      <c r="E51" t="s">
        <v>365</v>
      </c>
      <c r="F51" t="s">
        <v>262</v>
      </c>
      <c r="G51" t="s">
        <v>101</v>
      </c>
      <c r="H51" s="65">
        <v>80581</v>
      </c>
      <c r="I51" s="65">
        <v>1153</v>
      </c>
      <c r="J51" s="65">
        <v>0</v>
      </c>
      <c r="K51" s="65">
        <v>929.09893</v>
      </c>
      <c r="L51" s="66">
        <v>1.2999999999999999E-3</v>
      </c>
      <c r="M51" s="66">
        <v>1.7999999999999999E-2</v>
      </c>
      <c r="N51" s="66">
        <v>6.0000000000000001E-3</v>
      </c>
    </row>
    <row r="52" spans="1:14">
      <c r="A52" t="s">
        <v>366</v>
      </c>
      <c r="B52" t="s">
        <v>367</v>
      </c>
      <c r="C52" t="s">
        <v>99</v>
      </c>
      <c r="D52" t="s">
        <v>122</v>
      </c>
      <c r="E52" t="s">
        <v>368</v>
      </c>
      <c r="F52" t="s">
        <v>262</v>
      </c>
      <c r="G52" t="s">
        <v>101</v>
      </c>
      <c r="H52" s="65">
        <v>14796</v>
      </c>
      <c r="I52" s="65">
        <v>146</v>
      </c>
      <c r="J52" s="65">
        <v>0</v>
      </c>
      <c r="K52" s="65">
        <v>21.602160000000001</v>
      </c>
      <c r="L52" s="66">
        <v>1E-4</v>
      </c>
      <c r="M52" s="66">
        <v>4.0000000000000002E-4</v>
      </c>
      <c r="N52" s="66">
        <v>1E-4</v>
      </c>
    </row>
    <row r="53" spans="1:14">
      <c r="A53" t="s">
        <v>369</v>
      </c>
      <c r="B53" t="s">
        <v>370</v>
      </c>
      <c r="C53" t="s">
        <v>99</v>
      </c>
      <c r="D53" t="s">
        <v>122</v>
      </c>
      <c r="E53" t="s">
        <v>371</v>
      </c>
      <c r="F53" t="s">
        <v>323</v>
      </c>
      <c r="G53" t="s">
        <v>101</v>
      </c>
      <c r="H53" s="65">
        <v>62171</v>
      </c>
      <c r="I53" s="65">
        <v>2335</v>
      </c>
      <c r="J53" s="65">
        <v>0</v>
      </c>
      <c r="K53" s="65">
        <v>1451.6928499999999</v>
      </c>
      <c r="L53" s="66">
        <v>1.9E-3</v>
      </c>
      <c r="M53" s="66">
        <v>2.81E-2</v>
      </c>
      <c r="N53" s="66">
        <v>9.4000000000000004E-3</v>
      </c>
    </row>
    <row r="54" spans="1:14">
      <c r="A54" t="s">
        <v>372</v>
      </c>
      <c r="B54" t="s">
        <v>373</v>
      </c>
      <c r="C54" t="s">
        <v>99</v>
      </c>
      <c r="D54" t="s">
        <v>122</v>
      </c>
      <c r="E54" t="s">
        <v>374</v>
      </c>
      <c r="F54" t="s">
        <v>126</v>
      </c>
      <c r="G54" t="s">
        <v>101</v>
      </c>
      <c r="H54" s="65">
        <v>9535</v>
      </c>
      <c r="I54" s="65">
        <v>1561</v>
      </c>
      <c r="J54" s="65">
        <v>0</v>
      </c>
      <c r="K54" s="65">
        <v>148.84135000000001</v>
      </c>
      <c r="L54" s="66">
        <v>1.2999999999999999E-3</v>
      </c>
      <c r="M54" s="66">
        <v>2.8999999999999998E-3</v>
      </c>
      <c r="N54" s="66">
        <v>1E-3</v>
      </c>
    </row>
    <row r="55" spans="1:14">
      <c r="A55" s="67" t="s">
        <v>375</v>
      </c>
      <c r="D55" s="14"/>
      <c r="E55" s="14"/>
      <c r="F55" s="14"/>
      <c r="H55" s="69">
        <v>0</v>
      </c>
      <c r="J55" s="69">
        <v>0</v>
      </c>
      <c r="K55" s="69">
        <v>0</v>
      </c>
      <c r="M55" s="68">
        <v>0</v>
      </c>
      <c r="N55" s="68">
        <v>0</v>
      </c>
    </row>
    <row r="56" spans="1:14">
      <c r="A56" t="s">
        <v>213</v>
      </c>
      <c r="B56" t="s">
        <v>213</v>
      </c>
      <c r="D56" s="14"/>
      <c r="E56" s="14"/>
      <c r="F56" t="s">
        <v>213</v>
      </c>
      <c r="G56" t="s">
        <v>213</v>
      </c>
      <c r="H56" s="65">
        <v>0</v>
      </c>
      <c r="I56" s="65">
        <v>0</v>
      </c>
      <c r="K56" s="65">
        <v>0</v>
      </c>
      <c r="L56" s="66">
        <v>0</v>
      </c>
      <c r="M56" s="66">
        <v>0</v>
      </c>
      <c r="N56" s="66">
        <v>0</v>
      </c>
    </row>
    <row r="57" spans="1:14">
      <c r="A57" s="67" t="s">
        <v>218</v>
      </c>
      <c r="D57" s="14"/>
      <c r="E57" s="14"/>
      <c r="F57" s="14"/>
      <c r="H57" s="69">
        <v>170224</v>
      </c>
      <c r="J57" s="69">
        <v>0</v>
      </c>
      <c r="K57" s="69">
        <v>9726.2801440139992</v>
      </c>
      <c r="M57" s="68">
        <v>0.188</v>
      </c>
      <c r="N57" s="68">
        <v>6.2899999999999998E-2</v>
      </c>
    </row>
    <row r="58" spans="1:14">
      <c r="A58" s="67" t="s">
        <v>232</v>
      </c>
      <c r="D58" s="14"/>
      <c r="E58" s="14"/>
      <c r="F58" s="14"/>
      <c r="H58" s="69">
        <v>106535</v>
      </c>
      <c r="J58" s="69">
        <v>0</v>
      </c>
      <c r="K58" s="69">
        <v>3845.644112</v>
      </c>
      <c r="M58" s="68">
        <v>7.4300000000000005E-2</v>
      </c>
      <c r="N58" s="68">
        <v>2.4899999999999999E-2</v>
      </c>
    </row>
    <row r="59" spans="1:14">
      <c r="A59" t="s">
        <v>376</v>
      </c>
      <c r="B59" t="s">
        <v>377</v>
      </c>
      <c r="C59" t="s">
        <v>378</v>
      </c>
      <c r="D59" t="s">
        <v>379</v>
      </c>
      <c r="E59" t="s">
        <v>380</v>
      </c>
      <c r="F59" t="s">
        <v>381</v>
      </c>
      <c r="G59" t="s">
        <v>105</v>
      </c>
      <c r="H59" s="65">
        <v>2418</v>
      </c>
      <c r="I59" s="65">
        <v>8913</v>
      </c>
      <c r="J59" s="65">
        <v>0</v>
      </c>
      <c r="K59" s="65">
        <v>692.88503309999999</v>
      </c>
      <c r="L59" s="66">
        <v>1E-4</v>
      </c>
      <c r="M59" s="66">
        <v>1.34E-2</v>
      </c>
      <c r="N59" s="66">
        <v>4.4999999999999997E-3</v>
      </c>
    </row>
    <row r="60" spans="1:14">
      <c r="A60" t="s">
        <v>382</v>
      </c>
      <c r="B60" t="s">
        <v>383</v>
      </c>
      <c r="C60" t="s">
        <v>378</v>
      </c>
      <c r="D60" t="s">
        <v>379</v>
      </c>
      <c r="E60" t="s">
        <v>384</v>
      </c>
      <c r="F60" t="s">
        <v>385</v>
      </c>
      <c r="G60" t="s">
        <v>105</v>
      </c>
      <c r="H60" s="65">
        <v>20279</v>
      </c>
      <c r="I60" s="65">
        <v>370</v>
      </c>
      <c r="J60" s="65">
        <v>0</v>
      </c>
      <c r="K60" s="65">
        <v>241.22884450000001</v>
      </c>
      <c r="L60" s="66">
        <v>6.9999999999999999E-4</v>
      </c>
      <c r="M60" s="66">
        <v>4.7000000000000002E-3</v>
      </c>
      <c r="N60" s="66">
        <v>1.6000000000000001E-3</v>
      </c>
    </row>
    <row r="61" spans="1:14">
      <c r="A61" t="s">
        <v>386</v>
      </c>
      <c r="B61" t="s">
        <v>387</v>
      </c>
      <c r="C61" t="s">
        <v>388</v>
      </c>
      <c r="D61" t="s">
        <v>379</v>
      </c>
      <c r="E61" t="s">
        <v>389</v>
      </c>
      <c r="F61" t="s">
        <v>385</v>
      </c>
      <c r="G61" t="s">
        <v>105</v>
      </c>
      <c r="H61" s="65">
        <v>8204</v>
      </c>
      <c r="I61" s="65">
        <v>1802</v>
      </c>
      <c r="J61" s="65">
        <v>0</v>
      </c>
      <c r="K61" s="65">
        <v>475.2929972</v>
      </c>
      <c r="L61" s="66">
        <v>4.0000000000000002E-4</v>
      </c>
      <c r="M61" s="66">
        <v>9.1999999999999998E-3</v>
      </c>
      <c r="N61" s="66">
        <v>3.0999999999999999E-3</v>
      </c>
    </row>
    <row r="62" spans="1:14">
      <c r="A62" t="s">
        <v>390</v>
      </c>
      <c r="B62" t="s">
        <v>391</v>
      </c>
      <c r="C62" t="s">
        <v>378</v>
      </c>
      <c r="D62" t="s">
        <v>379</v>
      </c>
      <c r="E62" t="s">
        <v>392</v>
      </c>
      <c r="F62" t="s">
        <v>393</v>
      </c>
      <c r="G62" t="s">
        <v>105</v>
      </c>
      <c r="H62" s="65">
        <v>634</v>
      </c>
      <c r="I62" s="65">
        <v>31912</v>
      </c>
      <c r="J62" s="65">
        <v>0</v>
      </c>
      <c r="K62" s="65">
        <v>650.46548719999998</v>
      </c>
      <c r="L62" s="66">
        <v>0</v>
      </c>
      <c r="M62" s="66">
        <v>1.26E-2</v>
      </c>
      <c r="N62" s="66">
        <v>4.1999999999999997E-3</v>
      </c>
    </row>
    <row r="63" spans="1:14">
      <c r="A63" t="s">
        <v>394</v>
      </c>
      <c r="B63" t="s">
        <v>395</v>
      </c>
      <c r="C63" t="s">
        <v>388</v>
      </c>
      <c r="D63" t="s">
        <v>379</v>
      </c>
      <c r="E63" t="s">
        <v>396</v>
      </c>
      <c r="F63" t="s">
        <v>393</v>
      </c>
      <c r="G63" t="s">
        <v>105</v>
      </c>
      <c r="H63" s="65">
        <v>60000</v>
      </c>
      <c r="I63" s="65">
        <v>652</v>
      </c>
      <c r="J63" s="65">
        <v>0</v>
      </c>
      <c r="K63" s="65">
        <v>1257.7080000000001</v>
      </c>
      <c r="L63" s="66">
        <v>1.1000000000000001E-3</v>
      </c>
      <c r="M63" s="66">
        <v>2.4299999999999999E-2</v>
      </c>
      <c r="N63" s="66">
        <v>8.0999999999999996E-3</v>
      </c>
    </row>
    <row r="64" spans="1:14">
      <c r="A64" t="s">
        <v>397</v>
      </c>
      <c r="B64" t="s">
        <v>398</v>
      </c>
      <c r="C64" t="s">
        <v>378</v>
      </c>
      <c r="D64" t="s">
        <v>379</v>
      </c>
      <c r="E64" t="s">
        <v>399</v>
      </c>
      <c r="F64" t="s">
        <v>400</v>
      </c>
      <c r="G64" t="s">
        <v>105</v>
      </c>
      <c r="H64" s="65">
        <v>15000</v>
      </c>
      <c r="I64" s="65">
        <v>1095</v>
      </c>
      <c r="J64" s="65">
        <v>0</v>
      </c>
      <c r="K64" s="65">
        <v>528.06375000000003</v>
      </c>
      <c r="L64" s="66">
        <v>1.1000000000000001E-3</v>
      </c>
      <c r="M64" s="66">
        <v>1.0200000000000001E-2</v>
      </c>
      <c r="N64" s="66">
        <v>3.3999999999999998E-3</v>
      </c>
    </row>
    <row r="65" spans="1:14">
      <c r="A65" s="67" t="s">
        <v>233</v>
      </c>
      <c r="D65" s="14"/>
      <c r="E65" s="14"/>
      <c r="F65" s="14"/>
      <c r="H65" s="69">
        <v>63689</v>
      </c>
      <c r="J65" s="69">
        <v>0</v>
      </c>
      <c r="K65" s="69">
        <v>5880.6360320140002</v>
      </c>
      <c r="M65" s="68">
        <v>0.1137</v>
      </c>
      <c r="N65" s="68">
        <v>3.7999999999999999E-2</v>
      </c>
    </row>
    <row r="66" spans="1:14">
      <c r="A66" t="s">
        <v>401</v>
      </c>
      <c r="B66" t="s">
        <v>402</v>
      </c>
      <c r="C66" t="s">
        <v>378</v>
      </c>
      <c r="D66" t="s">
        <v>379</v>
      </c>
      <c r="E66" t="s">
        <v>403</v>
      </c>
      <c r="F66" t="s">
        <v>404</v>
      </c>
      <c r="G66" t="s">
        <v>105</v>
      </c>
      <c r="H66" s="65">
        <v>5365</v>
      </c>
      <c r="I66" s="65">
        <v>754</v>
      </c>
      <c r="J66" s="65">
        <v>0</v>
      </c>
      <c r="K66" s="65">
        <v>130.05350150000001</v>
      </c>
      <c r="L66" s="66">
        <v>2.9999999999999997E-4</v>
      </c>
      <c r="M66" s="66">
        <v>2.5000000000000001E-3</v>
      </c>
      <c r="N66" s="66">
        <v>8.0000000000000004E-4</v>
      </c>
    </row>
    <row r="67" spans="1:14">
      <c r="A67" t="s">
        <v>405</v>
      </c>
      <c r="B67" t="s">
        <v>406</v>
      </c>
      <c r="C67" t="s">
        <v>122</v>
      </c>
      <c r="D67" t="s">
        <v>379</v>
      </c>
      <c r="E67" t="s">
        <v>407</v>
      </c>
      <c r="F67" t="s">
        <v>408</v>
      </c>
      <c r="G67" t="s">
        <v>109</v>
      </c>
      <c r="H67" s="65">
        <v>52908</v>
      </c>
      <c r="I67" s="65">
        <v>250.5</v>
      </c>
      <c r="J67" s="65">
        <v>0</v>
      </c>
      <c r="K67" s="65">
        <v>522.72947921399998</v>
      </c>
      <c r="L67" s="66">
        <v>1E-4</v>
      </c>
      <c r="M67" s="66">
        <v>1.01E-2</v>
      </c>
      <c r="N67" s="66">
        <v>3.3999999999999998E-3</v>
      </c>
    </row>
    <row r="68" spans="1:14">
      <c r="A68" t="s">
        <v>409</v>
      </c>
      <c r="B68" t="s">
        <v>410</v>
      </c>
      <c r="C68" t="s">
        <v>378</v>
      </c>
      <c r="D68" t="s">
        <v>379</v>
      </c>
      <c r="E68" t="s">
        <v>411</v>
      </c>
      <c r="F68" t="s">
        <v>412</v>
      </c>
      <c r="G68" t="s">
        <v>105</v>
      </c>
      <c r="H68" s="65">
        <v>323</v>
      </c>
      <c r="I68" s="65">
        <v>52220</v>
      </c>
      <c r="J68" s="65">
        <v>0</v>
      </c>
      <c r="K68" s="65">
        <v>542.27597900000001</v>
      </c>
      <c r="L68" s="66">
        <v>0</v>
      </c>
      <c r="M68" s="66">
        <v>1.0500000000000001E-2</v>
      </c>
      <c r="N68" s="66">
        <v>3.5000000000000001E-3</v>
      </c>
    </row>
    <row r="69" spans="1:14">
      <c r="A69" t="s">
        <v>413</v>
      </c>
      <c r="B69" t="s">
        <v>414</v>
      </c>
      <c r="C69" t="s">
        <v>378</v>
      </c>
      <c r="D69" t="s">
        <v>379</v>
      </c>
      <c r="E69" t="s">
        <v>415</v>
      </c>
      <c r="F69" t="s">
        <v>416</v>
      </c>
      <c r="G69" t="s">
        <v>105</v>
      </c>
      <c r="H69" s="65">
        <v>1530</v>
      </c>
      <c r="I69" s="65">
        <v>23273</v>
      </c>
      <c r="J69" s="65">
        <v>0</v>
      </c>
      <c r="K69" s="65">
        <v>1144.7872335</v>
      </c>
      <c r="L69" s="66">
        <v>0</v>
      </c>
      <c r="M69" s="66">
        <v>2.2100000000000002E-2</v>
      </c>
      <c r="N69" s="66">
        <v>7.4000000000000003E-3</v>
      </c>
    </row>
    <row r="70" spans="1:14">
      <c r="A70" t="s">
        <v>417</v>
      </c>
      <c r="B70" t="s">
        <v>418</v>
      </c>
      <c r="C70" t="s">
        <v>378</v>
      </c>
      <c r="D70" t="s">
        <v>379</v>
      </c>
      <c r="E70" t="s">
        <v>419</v>
      </c>
      <c r="F70" t="s">
        <v>416</v>
      </c>
      <c r="G70" t="s">
        <v>105</v>
      </c>
      <c r="H70" s="65">
        <v>1048</v>
      </c>
      <c r="I70" s="65">
        <v>22242</v>
      </c>
      <c r="J70" s="65">
        <v>0</v>
      </c>
      <c r="K70" s="65">
        <v>749.40415440000004</v>
      </c>
      <c r="L70" s="66">
        <v>0</v>
      </c>
      <c r="M70" s="66">
        <v>1.4500000000000001E-2</v>
      </c>
      <c r="N70" s="66">
        <v>4.7999999999999996E-3</v>
      </c>
    </row>
    <row r="71" spans="1:14">
      <c r="A71" t="s">
        <v>420</v>
      </c>
      <c r="B71" t="s">
        <v>421</v>
      </c>
      <c r="C71" t="s">
        <v>388</v>
      </c>
      <c r="D71" t="s">
        <v>379</v>
      </c>
      <c r="E71" t="s">
        <v>422</v>
      </c>
      <c r="F71" t="s">
        <v>416</v>
      </c>
      <c r="G71" t="s">
        <v>105</v>
      </c>
      <c r="H71" s="65">
        <v>2100</v>
      </c>
      <c r="I71" s="65">
        <v>6718</v>
      </c>
      <c r="J71" s="65">
        <v>0</v>
      </c>
      <c r="K71" s="65">
        <v>453.56576999999999</v>
      </c>
      <c r="L71" s="66">
        <v>0</v>
      </c>
      <c r="M71" s="66">
        <v>8.8000000000000005E-3</v>
      </c>
      <c r="N71" s="66">
        <v>2.8999999999999998E-3</v>
      </c>
    </row>
    <row r="72" spans="1:14">
      <c r="A72" t="s">
        <v>423</v>
      </c>
      <c r="B72" t="s">
        <v>424</v>
      </c>
      <c r="C72" t="s">
        <v>378</v>
      </c>
      <c r="D72" t="s">
        <v>379</v>
      </c>
      <c r="E72" t="s">
        <v>425</v>
      </c>
      <c r="F72" t="s">
        <v>393</v>
      </c>
      <c r="G72" t="s">
        <v>105</v>
      </c>
      <c r="H72" s="65">
        <v>244</v>
      </c>
      <c r="I72" s="65">
        <v>175188</v>
      </c>
      <c r="J72" s="65">
        <v>0</v>
      </c>
      <c r="K72" s="65">
        <v>1374.2797848</v>
      </c>
      <c r="L72" s="66">
        <v>0</v>
      </c>
      <c r="M72" s="66">
        <v>2.6599999999999999E-2</v>
      </c>
      <c r="N72" s="66">
        <v>8.8999999999999999E-3</v>
      </c>
    </row>
    <row r="73" spans="1:14">
      <c r="A73" t="s">
        <v>426</v>
      </c>
      <c r="B73" t="s">
        <v>427</v>
      </c>
      <c r="C73" t="s">
        <v>388</v>
      </c>
      <c r="D73" t="s">
        <v>379</v>
      </c>
      <c r="E73" t="s">
        <v>425</v>
      </c>
      <c r="F73" t="s">
        <v>393</v>
      </c>
      <c r="G73" t="s">
        <v>105</v>
      </c>
      <c r="H73" s="65">
        <v>171</v>
      </c>
      <c r="I73" s="65">
        <v>175264</v>
      </c>
      <c r="J73" s="65">
        <v>0</v>
      </c>
      <c r="K73" s="65">
        <v>963.5401296</v>
      </c>
      <c r="L73" s="66">
        <v>0</v>
      </c>
      <c r="M73" s="66">
        <v>1.8599999999999998E-2</v>
      </c>
      <c r="N73" s="66">
        <v>6.1999999999999998E-3</v>
      </c>
    </row>
    <row r="74" spans="1:14">
      <c r="A74" s="80" t="s">
        <v>220</v>
      </c>
      <c r="D74" s="14"/>
      <c r="E74" s="14"/>
      <c r="F74" s="14"/>
    </row>
    <row r="75" spans="1:14">
      <c r="A75" s="80" t="s">
        <v>226</v>
      </c>
      <c r="D75" s="14"/>
      <c r="E75" s="14"/>
      <c r="F75" s="14"/>
    </row>
    <row r="76" spans="1:14">
      <c r="A76" s="80" t="s">
        <v>227</v>
      </c>
      <c r="D76" s="14"/>
      <c r="E76" s="14"/>
      <c r="F76" s="14"/>
    </row>
    <row r="77" spans="1:14">
      <c r="A77" s="80" t="s">
        <v>228</v>
      </c>
      <c r="D77" s="14"/>
      <c r="E77" s="14"/>
      <c r="F77" s="14"/>
    </row>
    <row r="78" spans="1:14">
      <c r="A78" s="80" t="s">
        <v>229</v>
      </c>
      <c r="D78" s="14"/>
      <c r="E78" s="14"/>
      <c r="F78" s="14"/>
    </row>
    <row r="79" spans="1:14" hidden="1">
      <c r="D79" s="14"/>
      <c r="E79" s="14"/>
      <c r="F79" s="14"/>
    </row>
    <row r="80" spans="1:14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37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193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8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1967976</v>
      </c>
      <c r="H10" s="7"/>
      <c r="I10" s="63">
        <v>1.83117</v>
      </c>
      <c r="J10" s="63">
        <v>92402.059346800001</v>
      </c>
      <c r="K10" s="7"/>
      <c r="L10" s="64">
        <v>1</v>
      </c>
      <c r="M10" s="64">
        <v>0.5978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1875210</v>
      </c>
      <c r="I11" s="69">
        <v>0</v>
      </c>
      <c r="J11" s="69">
        <v>70106.056559999997</v>
      </c>
      <c r="L11" s="68">
        <v>0.75870000000000004</v>
      </c>
      <c r="M11" s="68">
        <v>0.4536</v>
      </c>
    </row>
    <row r="12" spans="1:62">
      <c r="A12" s="67" t="s">
        <v>428</v>
      </c>
      <c r="C12" s="14"/>
      <c r="D12" s="14"/>
      <c r="E12" s="14"/>
      <c r="F12" s="14"/>
      <c r="G12" s="69">
        <v>694252</v>
      </c>
      <c r="I12" s="69">
        <v>0</v>
      </c>
      <c r="J12" s="69">
        <v>10964.6049</v>
      </c>
      <c r="L12" s="68">
        <v>0.1187</v>
      </c>
      <c r="M12" s="68">
        <v>7.0900000000000005E-2</v>
      </c>
    </row>
    <row r="13" spans="1:62">
      <c r="A13" t="s">
        <v>429</v>
      </c>
      <c r="B13" t="s">
        <v>430</v>
      </c>
      <c r="C13" t="s">
        <v>99</v>
      </c>
      <c r="D13" t="s">
        <v>431</v>
      </c>
      <c r="E13" t="s">
        <v>432</v>
      </c>
      <c r="F13" t="s">
        <v>101</v>
      </c>
      <c r="G13" s="65">
        <v>343980</v>
      </c>
      <c r="H13" s="65">
        <v>1651</v>
      </c>
      <c r="I13" s="65">
        <v>0</v>
      </c>
      <c r="J13" s="65">
        <v>5679.1098000000002</v>
      </c>
      <c r="K13" s="66">
        <v>1.4E-3</v>
      </c>
      <c r="L13" s="66">
        <v>6.1499999999999999E-2</v>
      </c>
      <c r="M13" s="66">
        <v>3.6700000000000003E-2</v>
      </c>
    </row>
    <row r="14" spans="1:62">
      <c r="A14" t="s">
        <v>433</v>
      </c>
      <c r="B14" t="s">
        <v>434</v>
      </c>
      <c r="C14" t="s">
        <v>99</v>
      </c>
      <c r="D14" t="s">
        <v>431</v>
      </c>
      <c r="E14" t="s">
        <v>432</v>
      </c>
      <c r="F14" t="s">
        <v>101</v>
      </c>
      <c r="G14" s="65">
        <v>42866</v>
      </c>
      <c r="H14" s="65">
        <v>1645</v>
      </c>
      <c r="I14" s="65">
        <v>0</v>
      </c>
      <c r="J14" s="65">
        <v>705.14570000000003</v>
      </c>
      <c r="K14" s="66">
        <v>1.2999999999999999E-3</v>
      </c>
      <c r="L14" s="66">
        <v>7.6E-3</v>
      </c>
      <c r="M14" s="66">
        <v>4.5999999999999999E-3</v>
      </c>
    </row>
    <row r="15" spans="1:62">
      <c r="A15" t="s">
        <v>435</v>
      </c>
      <c r="B15" t="s">
        <v>436</v>
      </c>
      <c r="C15" t="s">
        <v>99</v>
      </c>
      <c r="D15" t="s">
        <v>437</v>
      </c>
      <c r="E15" t="s">
        <v>432</v>
      </c>
      <c r="F15" t="s">
        <v>101</v>
      </c>
      <c r="G15" s="65">
        <v>307406</v>
      </c>
      <c r="H15" s="65">
        <v>1490</v>
      </c>
      <c r="I15" s="65">
        <v>0</v>
      </c>
      <c r="J15" s="65">
        <v>4580.3494000000001</v>
      </c>
      <c r="K15" s="66">
        <v>4.0000000000000002E-4</v>
      </c>
      <c r="L15" s="66">
        <v>4.9599999999999998E-2</v>
      </c>
      <c r="M15" s="66">
        <v>2.9600000000000001E-2</v>
      </c>
    </row>
    <row r="16" spans="1:62">
      <c r="A16" s="67" t="s">
        <v>438</v>
      </c>
      <c r="C16" s="14"/>
      <c r="D16" s="14"/>
      <c r="E16" s="14"/>
      <c r="F16" s="14"/>
      <c r="G16" s="69">
        <v>1180958</v>
      </c>
      <c r="I16" s="69">
        <v>0</v>
      </c>
      <c r="J16" s="69">
        <v>59141.451659999999</v>
      </c>
      <c r="L16" s="68">
        <v>0.64</v>
      </c>
      <c r="M16" s="68">
        <v>0.3826</v>
      </c>
    </row>
    <row r="17" spans="1:13">
      <c r="A17" t="s">
        <v>439</v>
      </c>
      <c r="B17" t="s">
        <v>440</v>
      </c>
      <c r="C17" t="s">
        <v>99</v>
      </c>
      <c r="D17" t="s">
        <v>431</v>
      </c>
      <c r="E17" t="s">
        <v>432</v>
      </c>
      <c r="F17" t="s">
        <v>101</v>
      </c>
      <c r="G17" s="65">
        <v>306079</v>
      </c>
      <c r="H17" s="65">
        <v>3883</v>
      </c>
      <c r="I17" s="65">
        <v>0</v>
      </c>
      <c r="J17" s="65">
        <v>11885.047570000001</v>
      </c>
      <c r="K17" s="66">
        <v>2.5000000000000001E-3</v>
      </c>
      <c r="L17" s="66">
        <v>0.12859999999999999</v>
      </c>
      <c r="M17" s="66">
        <v>7.6899999999999996E-2</v>
      </c>
    </row>
    <row r="18" spans="1:13">
      <c r="A18" t="s">
        <v>441</v>
      </c>
      <c r="B18" t="s">
        <v>442</v>
      </c>
      <c r="C18" t="s">
        <v>99</v>
      </c>
      <c r="D18" t="s">
        <v>443</v>
      </c>
      <c r="E18" t="s">
        <v>432</v>
      </c>
      <c r="F18" t="s">
        <v>101</v>
      </c>
      <c r="G18" s="65">
        <v>70286</v>
      </c>
      <c r="H18" s="65">
        <v>6074</v>
      </c>
      <c r="I18" s="65">
        <v>0</v>
      </c>
      <c r="J18" s="65">
        <v>4269.1716399999996</v>
      </c>
      <c r="K18" s="66">
        <v>1.7600000000000001E-2</v>
      </c>
      <c r="L18" s="66">
        <v>4.6199999999999998E-2</v>
      </c>
      <c r="M18" s="66">
        <v>2.76E-2</v>
      </c>
    </row>
    <row r="19" spans="1:13">
      <c r="A19" t="s">
        <v>444</v>
      </c>
      <c r="B19" t="s">
        <v>445</v>
      </c>
      <c r="C19" t="s">
        <v>99</v>
      </c>
      <c r="D19" t="s">
        <v>443</v>
      </c>
      <c r="E19" t="s">
        <v>432</v>
      </c>
      <c r="F19" t="s">
        <v>101</v>
      </c>
      <c r="G19" s="65">
        <v>21949</v>
      </c>
      <c r="H19" s="65">
        <v>5643</v>
      </c>
      <c r="I19" s="65">
        <v>0</v>
      </c>
      <c r="J19" s="65">
        <v>1238.5820699999999</v>
      </c>
      <c r="K19" s="66">
        <v>5.4999999999999997E-3</v>
      </c>
      <c r="L19" s="66">
        <v>1.34E-2</v>
      </c>
      <c r="M19" s="66">
        <v>8.0000000000000002E-3</v>
      </c>
    </row>
    <row r="20" spans="1:13">
      <c r="A20" t="s">
        <v>446</v>
      </c>
      <c r="B20" t="s">
        <v>447</v>
      </c>
      <c r="C20" t="s">
        <v>99</v>
      </c>
      <c r="D20" t="s">
        <v>443</v>
      </c>
      <c r="E20" t="s">
        <v>432</v>
      </c>
      <c r="F20" t="s">
        <v>101</v>
      </c>
      <c r="G20" s="65">
        <v>41044</v>
      </c>
      <c r="H20" s="65">
        <v>6540</v>
      </c>
      <c r="I20" s="65">
        <v>0</v>
      </c>
      <c r="J20" s="65">
        <v>2684.2775999999999</v>
      </c>
      <c r="K20" s="66">
        <v>7.1000000000000004E-3</v>
      </c>
      <c r="L20" s="66">
        <v>2.9000000000000001E-2</v>
      </c>
      <c r="M20" s="66">
        <v>1.7399999999999999E-2</v>
      </c>
    </row>
    <row r="21" spans="1:13">
      <c r="A21" t="s">
        <v>448</v>
      </c>
      <c r="B21" t="s">
        <v>449</v>
      </c>
      <c r="C21" t="s">
        <v>99</v>
      </c>
      <c r="D21" t="s">
        <v>443</v>
      </c>
      <c r="E21" t="s">
        <v>432</v>
      </c>
      <c r="F21" t="s">
        <v>101</v>
      </c>
      <c r="G21" s="65">
        <v>204041</v>
      </c>
      <c r="H21" s="65">
        <v>6090</v>
      </c>
      <c r="I21" s="65">
        <v>0</v>
      </c>
      <c r="J21" s="65">
        <v>12426.0969</v>
      </c>
      <c r="K21" s="66">
        <v>3.5200000000000002E-2</v>
      </c>
      <c r="L21" s="66">
        <v>0.13450000000000001</v>
      </c>
      <c r="M21" s="66">
        <v>8.0399999999999999E-2</v>
      </c>
    </row>
    <row r="22" spans="1:13">
      <c r="A22" t="s">
        <v>450</v>
      </c>
      <c r="B22" t="s">
        <v>451</v>
      </c>
      <c r="C22" t="s">
        <v>99</v>
      </c>
      <c r="D22" t="s">
        <v>437</v>
      </c>
      <c r="E22" t="s">
        <v>432</v>
      </c>
      <c r="F22" t="s">
        <v>101</v>
      </c>
      <c r="G22" s="65">
        <v>198976</v>
      </c>
      <c r="H22" s="65">
        <v>6209</v>
      </c>
      <c r="I22" s="65">
        <v>0</v>
      </c>
      <c r="J22" s="65">
        <v>12354.41984</v>
      </c>
      <c r="K22" s="66">
        <v>2E-3</v>
      </c>
      <c r="L22" s="66">
        <v>0.13370000000000001</v>
      </c>
      <c r="M22" s="66">
        <v>7.9899999999999999E-2</v>
      </c>
    </row>
    <row r="23" spans="1:13">
      <c r="A23" t="s">
        <v>452</v>
      </c>
      <c r="B23" t="s">
        <v>453</v>
      </c>
      <c r="C23" t="s">
        <v>99</v>
      </c>
      <c r="D23" t="s">
        <v>437</v>
      </c>
      <c r="E23" t="s">
        <v>432</v>
      </c>
      <c r="F23" t="s">
        <v>101</v>
      </c>
      <c r="G23" s="65">
        <v>16864</v>
      </c>
      <c r="H23" s="65">
        <v>11550</v>
      </c>
      <c r="I23" s="65">
        <v>0</v>
      </c>
      <c r="J23" s="65">
        <v>1947.7919999999999</v>
      </c>
      <c r="K23" s="66">
        <v>2.0000000000000001E-4</v>
      </c>
      <c r="L23" s="66">
        <v>2.1100000000000001E-2</v>
      </c>
      <c r="M23" s="66">
        <v>1.26E-2</v>
      </c>
    </row>
    <row r="24" spans="1:13">
      <c r="A24" t="s">
        <v>454</v>
      </c>
      <c r="B24" t="s">
        <v>455</v>
      </c>
      <c r="C24" t="s">
        <v>99</v>
      </c>
      <c r="D24" t="s">
        <v>456</v>
      </c>
      <c r="E24" t="s">
        <v>432</v>
      </c>
      <c r="F24" t="s">
        <v>101</v>
      </c>
      <c r="G24" s="65">
        <v>312831</v>
      </c>
      <c r="H24" s="65">
        <v>3876</v>
      </c>
      <c r="I24" s="65">
        <v>0</v>
      </c>
      <c r="J24" s="65">
        <v>12125.32956</v>
      </c>
      <c r="K24" s="66">
        <v>2.8E-3</v>
      </c>
      <c r="L24" s="66">
        <v>0.13120000000000001</v>
      </c>
      <c r="M24" s="66">
        <v>7.8399999999999997E-2</v>
      </c>
    </row>
    <row r="25" spans="1:13">
      <c r="A25" t="s">
        <v>457</v>
      </c>
      <c r="B25" t="s">
        <v>458</v>
      </c>
      <c r="C25" t="s">
        <v>99</v>
      </c>
      <c r="D25" t="s">
        <v>456</v>
      </c>
      <c r="E25" t="s">
        <v>432</v>
      </c>
      <c r="F25" t="s">
        <v>101</v>
      </c>
      <c r="G25" s="65">
        <v>8888</v>
      </c>
      <c r="H25" s="65">
        <v>2371</v>
      </c>
      <c r="I25" s="65">
        <v>0</v>
      </c>
      <c r="J25" s="65">
        <v>210.73447999999999</v>
      </c>
      <c r="K25" s="66">
        <v>2.0000000000000001E-4</v>
      </c>
      <c r="L25" s="66">
        <v>2.3E-3</v>
      </c>
      <c r="M25" s="66">
        <v>1.4E-3</v>
      </c>
    </row>
    <row r="26" spans="1:13">
      <c r="A26" s="67" t="s">
        <v>459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213</v>
      </c>
      <c r="B27" t="s">
        <v>213</v>
      </c>
      <c r="C27" s="14"/>
      <c r="D27" s="14"/>
      <c r="E27" t="s">
        <v>213</v>
      </c>
      <c r="F27" t="s">
        <v>213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460</v>
      </c>
      <c r="C28" s="14"/>
      <c r="D28" s="14"/>
      <c r="E28" s="14"/>
      <c r="F28" s="14"/>
      <c r="G28" s="69">
        <v>0</v>
      </c>
      <c r="I28" s="69">
        <v>0</v>
      </c>
      <c r="J28" s="69">
        <v>0</v>
      </c>
      <c r="L28" s="68">
        <v>0</v>
      </c>
      <c r="M28" s="68">
        <v>0</v>
      </c>
    </row>
    <row r="29" spans="1:13">
      <c r="A29" t="s">
        <v>213</v>
      </c>
      <c r="B29" t="s">
        <v>213</v>
      </c>
      <c r="C29" s="14"/>
      <c r="D29" s="14"/>
      <c r="E29" t="s">
        <v>213</v>
      </c>
      <c r="F29" t="s">
        <v>213</v>
      </c>
      <c r="G29" s="65">
        <v>0</v>
      </c>
      <c r="H29" s="65">
        <v>0</v>
      </c>
      <c r="J29" s="65">
        <v>0</v>
      </c>
      <c r="K29" s="66">
        <v>0</v>
      </c>
      <c r="L29" s="66">
        <v>0</v>
      </c>
      <c r="M29" s="66">
        <v>0</v>
      </c>
    </row>
    <row r="30" spans="1:13">
      <c r="A30" s="67" t="s">
        <v>239</v>
      </c>
      <c r="C30" s="14"/>
      <c r="D30" s="14"/>
      <c r="E30" s="14"/>
      <c r="F30" s="14"/>
      <c r="G30" s="69">
        <v>0</v>
      </c>
      <c r="I30" s="69">
        <v>0</v>
      </c>
      <c r="J30" s="69">
        <v>0</v>
      </c>
      <c r="L30" s="68">
        <v>0</v>
      </c>
      <c r="M30" s="68">
        <v>0</v>
      </c>
    </row>
    <row r="31" spans="1:13">
      <c r="A31" t="s">
        <v>213</v>
      </c>
      <c r="B31" t="s">
        <v>213</v>
      </c>
      <c r="C31" s="14"/>
      <c r="D31" s="14"/>
      <c r="E31" t="s">
        <v>213</v>
      </c>
      <c r="F31" t="s">
        <v>213</v>
      </c>
      <c r="G31" s="65">
        <v>0</v>
      </c>
      <c r="H31" s="65">
        <v>0</v>
      </c>
      <c r="J31" s="65">
        <v>0</v>
      </c>
      <c r="K31" s="66">
        <v>0</v>
      </c>
      <c r="L31" s="66">
        <v>0</v>
      </c>
      <c r="M31" s="66">
        <v>0</v>
      </c>
    </row>
    <row r="32" spans="1:13">
      <c r="A32" s="67" t="s">
        <v>461</v>
      </c>
      <c r="C32" s="14"/>
      <c r="D32" s="14"/>
      <c r="E32" s="14"/>
      <c r="F32" s="14"/>
      <c r="G32" s="69">
        <v>0</v>
      </c>
      <c r="I32" s="69">
        <v>0</v>
      </c>
      <c r="J32" s="69">
        <v>0</v>
      </c>
      <c r="L32" s="68">
        <v>0</v>
      </c>
      <c r="M32" s="68">
        <v>0</v>
      </c>
    </row>
    <row r="33" spans="1:13">
      <c r="A33" t="s">
        <v>213</v>
      </c>
      <c r="B33" t="s">
        <v>213</v>
      </c>
      <c r="C33" s="14"/>
      <c r="D33" s="14"/>
      <c r="E33" t="s">
        <v>213</v>
      </c>
      <c r="F33" t="s">
        <v>213</v>
      </c>
      <c r="G33" s="65">
        <v>0</v>
      </c>
      <c r="H33" s="65">
        <v>0</v>
      </c>
      <c r="J33" s="65">
        <v>0</v>
      </c>
      <c r="K33" s="66">
        <v>0</v>
      </c>
      <c r="L33" s="66">
        <v>0</v>
      </c>
      <c r="M33" s="66">
        <v>0</v>
      </c>
    </row>
    <row r="34" spans="1:13">
      <c r="A34" s="67" t="s">
        <v>218</v>
      </c>
      <c r="C34" s="14"/>
      <c r="D34" s="14"/>
      <c r="E34" s="14"/>
      <c r="F34" s="14"/>
      <c r="G34" s="69">
        <v>92766</v>
      </c>
      <c r="I34" s="69">
        <v>1.83117</v>
      </c>
      <c r="J34" s="69">
        <v>22296.0027868</v>
      </c>
      <c r="L34" s="68">
        <v>0.24129999999999999</v>
      </c>
      <c r="M34" s="68">
        <v>0.14419999999999999</v>
      </c>
    </row>
    <row r="35" spans="1:13">
      <c r="A35" s="67" t="s">
        <v>462</v>
      </c>
      <c r="C35" s="14"/>
      <c r="D35" s="14"/>
      <c r="E35" s="14"/>
      <c r="F35" s="14"/>
      <c r="G35" s="69">
        <v>92766</v>
      </c>
      <c r="I35" s="69">
        <v>1.83117</v>
      </c>
      <c r="J35" s="69">
        <v>22296.0027868</v>
      </c>
      <c r="L35" s="68">
        <v>0.24129999999999999</v>
      </c>
      <c r="M35" s="68">
        <v>0.14419999999999999</v>
      </c>
    </row>
    <row r="36" spans="1:13">
      <c r="A36" t="s">
        <v>463</v>
      </c>
      <c r="B36" t="s">
        <v>464</v>
      </c>
      <c r="C36" t="s">
        <v>378</v>
      </c>
      <c r="D36" t="s">
        <v>465</v>
      </c>
      <c r="E36" t="s">
        <v>432</v>
      </c>
      <c r="F36" t="s">
        <v>105</v>
      </c>
      <c r="G36" s="65">
        <v>25100</v>
      </c>
      <c r="H36" s="65">
        <v>12754</v>
      </c>
      <c r="I36" s="65">
        <v>0</v>
      </c>
      <c r="J36" s="65">
        <v>10292.03161</v>
      </c>
      <c r="K36" s="66">
        <v>2.0000000000000001E-4</v>
      </c>
      <c r="L36" s="66">
        <v>0.1114</v>
      </c>
      <c r="M36" s="66">
        <v>6.6600000000000006E-2</v>
      </c>
    </row>
    <row r="37" spans="1:13">
      <c r="A37" t="s">
        <v>466</v>
      </c>
      <c r="B37" t="s">
        <v>467</v>
      </c>
      <c r="C37" t="s">
        <v>378</v>
      </c>
      <c r="D37" t="s">
        <v>468</v>
      </c>
      <c r="E37" t="s">
        <v>432</v>
      </c>
      <c r="F37" t="s">
        <v>105</v>
      </c>
      <c r="G37" s="65">
        <v>17184</v>
      </c>
      <c r="H37" s="65">
        <v>7679</v>
      </c>
      <c r="I37" s="65">
        <v>0</v>
      </c>
      <c r="J37" s="65">
        <v>4242.3833424000004</v>
      </c>
      <c r="K37" s="66">
        <v>4.0000000000000002E-4</v>
      </c>
      <c r="L37" s="66">
        <v>4.5900000000000003E-2</v>
      </c>
      <c r="M37" s="66">
        <v>2.7400000000000001E-2</v>
      </c>
    </row>
    <row r="38" spans="1:13">
      <c r="A38" t="s">
        <v>469</v>
      </c>
      <c r="B38" t="s">
        <v>470</v>
      </c>
      <c r="C38" t="s">
        <v>378</v>
      </c>
      <c r="D38" t="s">
        <v>471</v>
      </c>
      <c r="E38" t="s">
        <v>432</v>
      </c>
      <c r="F38" t="s">
        <v>105</v>
      </c>
      <c r="G38" s="65">
        <v>482</v>
      </c>
      <c r="H38" s="65">
        <v>37388</v>
      </c>
      <c r="I38" s="65">
        <v>1.83117</v>
      </c>
      <c r="J38" s="65">
        <v>581.20683440000005</v>
      </c>
      <c r="K38" s="66">
        <v>0</v>
      </c>
      <c r="L38" s="66">
        <v>6.3E-3</v>
      </c>
      <c r="M38" s="66">
        <v>3.8E-3</v>
      </c>
    </row>
    <row r="39" spans="1:13">
      <c r="A39" t="s">
        <v>472</v>
      </c>
      <c r="B39" t="s">
        <v>473</v>
      </c>
      <c r="C39" t="s">
        <v>378</v>
      </c>
      <c r="D39" t="s">
        <v>471</v>
      </c>
      <c r="E39" t="s">
        <v>432</v>
      </c>
      <c r="F39" t="s">
        <v>105</v>
      </c>
      <c r="G39" s="65">
        <v>30000</v>
      </c>
      <c r="H39" s="65">
        <v>2948</v>
      </c>
      <c r="I39" s="65">
        <v>0</v>
      </c>
      <c r="J39" s="65">
        <v>2843.346</v>
      </c>
      <c r="K39" s="66">
        <v>0</v>
      </c>
      <c r="L39" s="66">
        <v>3.0800000000000001E-2</v>
      </c>
      <c r="M39" s="66">
        <v>1.84E-2</v>
      </c>
    </row>
    <row r="40" spans="1:13">
      <c r="A40" t="s">
        <v>474</v>
      </c>
      <c r="B40" t="s">
        <v>475</v>
      </c>
      <c r="C40" t="s">
        <v>378</v>
      </c>
      <c r="D40" t="s">
        <v>471</v>
      </c>
      <c r="E40" t="s">
        <v>432</v>
      </c>
      <c r="F40" t="s">
        <v>105</v>
      </c>
      <c r="G40" s="65">
        <v>20000</v>
      </c>
      <c r="H40" s="65">
        <v>6745</v>
      </c>
      <c r="I40" s="65">
        <v>0</v>
      </c>
      <c r="J40" s="65">
        <v>4337.0349999999999</v>
      </c>
      <c r="K40" s="66">
        <v>1E-4</v>
      </c>
      <c r="L40" s="66">
        <v>4.6899999999999997E-2</v>
      </c>
      <c r="M40" s="66">
        <v>2.81E-2</v>
      </c>
    </row>
    <row r="41" spans="1:13">
      <c r="A41" s="67" t="s">
        <v>476</v>
      </c>
      <c r="C41" s="14"/>
      <c r="D41" s="14"/>
      <c r="E41" s="14"/>
      <c r="F41" s="14"/>
      <c r="G41" s="69">
        <v>0</v>
      </c>
      <c r="I41" s="69">
        <v>0</v>
      </c>
      <c r="J41" s="69">
        <v>0</v>
      </c>
      <c r="L41" s="68">
        <v>0</v>
      </c>
      <c r="M41" s="68">
        <v>0</v>
      </c>
    </row>
    <row r="42" spans="1:13">
      <c r="A42" t="s">
        <v>213</v>
      </c>
      <c r="B42" t="s">
        <v>213</v>
      </c>
      <c r="C42" s="14"/>
      <c r="D42" s="14"/>
      <c r="E42" t="s">
        <v>213</v>
      </c>
      <c r="F42" t="s">
        <v>213</v>
      </c>
      <c r="G42" s="65">
        <v>0</v>
      </c>
      <c r="H42" s="65">
        <v>0</v>
      </c>
      <c r="J42" s="65">
        <v>0</v>
      </c>
      <c r="K42" s="66">
        <v>0</v>
      </c>
      <c r="L42" s="66">
        <v>0</v>
      </c>
      <c r="M42" s="66">
        <v>0</v>
      </c>
    </row>
    <row r="43" spans="1:13">
      <c r="A43" s="67" t="s">
        <v>239</v>
      </c>
      <c r="C43" s="14"/>
      <c r="D43" s="14"/>
      <c r="E43" s="14"/>
      <c r="F43" s="14"/>
      <c r="G43" s="69">
        <v>0</v>
      </c>
      <c r="I43" s="69">
        <v>0</v>
      </c>
      <c r="J43" s="69">
        <v>0</v>
      </c>
      <c r="L43" s="68">
        <v>0</v>
      </c>
      <c r="M43" s="68">
        <v>0</v>
      </c>
    </row>
    <row r="44" spans="1:13">
      <c r="A44" t="s">
        <v>213</v>
      </c>
      <c r="B44" t="s">
        <v>213</v>
      </c>
      <c r="C44" s="14"/>
      <c r="D44" s="14"/>
      <c r="E44" t="s">
        <v>213</v>
      </c>
      <c r="F44" t="s">
        <v>213</v>
      </c>
      <c r="G44" s="65">
        <v>0</v>
      </c>
      <c r="H44" s="65">
        <v>0</v>
      </c>
      <c r="J44" s="65">
        <v>0</v>
      </c>
      <c r="K44" s="66">
        <v>0</v>
      </c>
      <c r="L44" s="66">
        <v>0</v>
      </c>
      <c r="M44" s="66">
        <v>0</v>
      </c>
    </row>
    <row r="45" spans="1:13">
      <c r="A45" s="67" t="s">
        <v>461</v>
      </c>
      <c r="C45" s="14"/>
      <c r="D45" s="14"/>
      <c r="E45" s="14"/>
      <c r="F45" s="14"/>
      <c r="G45" s="69">
        <v>0</v>
      </c>
      <c r="I45" s="69">
        <v>0</v>
      </c>
      <c r="J45" s="69">
        <v>0</v>
      </c>
      <c r="L45" s="68">
        <v>0</v>
      </c>
      <c r="M45" s="68">
        <v>0</v>
      </c>
    </row>
    <row r="46" spans="1:13">
      <c r="A46" t="s">
        <v>213</v>
      </c>
      <c r="B46" t="s">
        <v>213</v>
      </c>
      <c r="C46" s="14"/>
      <c r="D46" s="14"/>
      <c r="E46" t="s">
        <v>213</v>
      </c>
      <c r="F46" t="s">
        <v>213</v>
      </c>
      <c r="G46" s="65">
        <v>0</v>
      </c>
      <c r="H46" s="65">
        <v>0</v>
      </c>
      <c r="J46" s="65">
        <v>0</v>
      </c>
      <c r="K46" s="66">
        <v>0</v>
      </c>
      <c r="L46" s="66">
        <v>0</v>
      </c>
      <c r="M46" s="66">
        <v>0</v>
      </c>
    </row>
    <row r="47" spans="1:13">
      <c r="A47" s="80" t="s">
        <v>220</v>
      </c>
      <c r="C47" s="14"/>
      <c r="D47" s="14"/>
      <c r="E47" s="14"/>
      <c r="F47" s="14"/>
    </row>
    <row r="48" spans="1:13">
      <c r="A48" s="80" t="s">
        <v>226</v>
      </c>
      <c r="C48" s="14"/>
      <c r="D48" s="14"/>
      <c r="E48" s="14"/>
      <c r="F48" s="14"/>
    </row>
    <row r="49" spans="1:6">
      <c r="A49" s="80" t="s">
        <v>227</v>
      </c>
      <c r="C49" s="14"/>
      <c r="D49" s="14"/>
      <c r="E49" s="14"/>
      <c r="F49" s="14"/>
    </row>
    <row r="50" spans="1:6">
      <c r="A50" s="80" t="s">
        <v>228</v>
      </c>
      <c r="C50" s="14"/>
      <c r="D50" s="14"/>
      <c r="E50" s="14"/>
      <c r="F50" s="14"/>
    </row>
    <row r="51" spans="1:6">
      <c r="A51" s="80" t="s">
        <v>229</v>
      </c>
      <c r="C51" s="14"/>
      <c r="D51" s="14"/>
      <c r="E51" s="14"/>
      <c r="F51" s="14"/>
    </row>
    <row r="52" spans="1:6" hidden="1">
      <c r="C52" s="14"/>
      <c r="D52" s="14"/>
      <c r="E52" s="14"/>
      <c r="F52" s="14"/>
    </row>
    <row r="53" spans="1:6" hidden="1">
      <c r="C53" s="14"/>
      <c r="D53" s="14"/>
      <c r="E53" s="14"/>
      <c r="F53" s="14"/>
    </row>
    <row r="54" spans="1:6" hidden="1">
      <c r="C54" s="14"/>
      <c r="D54" s="14"/>
      <c r="E54" s="14"/>
      <c r="F54" s="14"/>
    </row>
    <row r="55" spans="1:6" hidden="1">
      <c r="C55" s="14"/>
      <c r="D55" s="14"/>
      <c r="E55" s="14"/>
      <c r="F55" s="14"/>
    </row>
    <row r="56" spans="1:6" hidden="1">
      <c r="C56" s="14"/>
      <c r="D56" s="14"/>
      <c r="E56" s="14"/>
      <c r="F56" s="14"/>
    </row>
    <row r="57" spans="1:6" hidden="1">
      <c r="C57" s="14"/>
      <c r="D57" s="14"/>
      <c r="E57" s="14"/>
      <c r="F57" s="14"/>
    </row>
    <row r="58" spans="1:6" hidden="1">
      <c r="C58" s="14"/>
      <c r="D58" s="14"/>
      <c r="E58" s="14"/>
      <c r="F58" s="14"/>
    </row>
    <row r="59" spans="1:6" hidden="1">
      <c r="C59" s="14"/>
      <c r="D59" s="14"/>
      <c r="E59" s="14"/>
      <c r="F59" s="14"/>
    </row>
    <row r="60" spans="1:6" hidden="1">
      <c r="C60" s="14"/>
      <c r="D60" s="14"/>
      <c r="E60" s="14"/>
      <c r="F60" s="14"/>
    </row>
    <row r="61" spans="1:6" hidden="1">
      <c r="C61" s="14"/>
      <c r="D61" s="14"/>
      <c r="E61" s="14"/>
      <c r="F61" s="14"/>
    </row>
    <row r="62" spans="1:6" hidden="1">
      <c r="C62" s="14"/>
      <c r="D62" s="14"/>
      <c r="E62" s="14"/>
      <c r="F62" s="14"/>
    </row>
    <row r="63" spans="1:6" hidden="1">
      <c r="C63" s="14"/>
      <c r="D63" s="14"/>
      <c r="E63" s="14"/>
      <c r="F63" s="14"/>
    </row>
    <row r="64" spans="1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I8:I1048576 J7:M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8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477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213</v>
      </c>
      <c r="B13" t="s">
        <v>213</v>
      </c>
      <c r="C13" s="14"/>
      <c r="D13" s="14"/>
      <c r="E13" t="s">
        <v>213</v>
      </c>
      <c r="F13" t="s">
        <v>213</v>
      </c>
      <c r="H13" t="s">
        <v>213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478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213</v>
      </c>
      <c r="B15" t="s">
        <v>213</v>
      </c>
      <c r="C15" s="14"/>
      <c r="D15" s="14"/>
      <c r="E15" t="s">
        <v>213</v>
      </c>
      <c r="F15" t="s">
        <v>213</v>
      </c>
      <c r="H15" t="s">
        <v>213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213</v>
      </c>
      <c r="B17" t="s">
        <v>213</v>
      </c>
      <c r="C17" s="14"/>
      <c r="D17" s="14"/>
      <c r="E17" t="s">
        <v>213</v>
      </c>
      <c r="F17" t="s">
        <v>213</v>
      </c>
      <c r="H17" t="s">
        <v>213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239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213</v>
      </c>
      <c r="B19" t="s">
        <v>213</v>
      </c>
      <c r="C19" s="14"/>
      <c r="D19" s="14"/>
      <c r="E19" t="s">
        <v>213</v>
      </c>
      <c r="F19" t="s">
        <v>213</v>
      </c>
      <c r="H19" t="s">
        <v>213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477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213</v>
      </c>
      <c r="B22" t="s">
        <v>213</v>
      </c>
      <c r="C22" s="14"/>
      <c r="D22" s="14"/>
      <c r="E22" t="s">
        <v>213</v>
      </c>
      <c r="F22" t="s">
        <v>213</v>
      </c>
      <c r="H22" t="s">
        <v>213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478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213</v>
      </c>
      <c r="B24" t="s">
        <v>213</v>
      </c>
      <c r="C24" s="14"/>
      <c r="D24" s="14"/>
      <c r="E24" t="s">
        <v>213</v>
      </c>
      <c r="F24" t="s">
        <v>213</v>
      </c>
      <c r="H24" t="s">
        <v>213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213</v>
      </c>
      <c r="B26" t="s">
        <v>213</v>
      </c>
      <c r="C26" s="14"/>
      <c r="D26" s="14"/>
      <c r="E26" t="s">
        <v>213</v>
      </c>
      <c r="F26" t="s">
        <v>213</v>
      </c>
      <c r="H26" t="s">
        <v>213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239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213</v>
      </c>
      <c r="B28" t="s">
        <v>213</v>
      </c>
      <c r="C28" s="14"/>
      <c r="D28" s="14"/>
      <c r="E28" t="s">
        <v>213</v>
      </c>
      <c r="F28" t="s">
        <v>213</v>
      </c>
      <c r="H28" t="s">
        <v>213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220</v>
      </c>
      <c r="B29" s="14"/>
      <c r="C29" s="14"/>
      <c r="D29" s="14"/>
    </row>
    <row r="30" spans="1:14">
      <c r="A30" s="80" t="s">
        <v>226</v>
      </c>
      <c r="B30" s="14"/>
      <c r="C30" s="14"/>
      <c r="D30" s="14"/>
    </row>
    <row r="31" spans="1:14">
      <c r="A31" s="80" t="s">
        <v>227</v>
      </c>
      <c r="B31" s="14"/>
      <c r="C31" s="14"/>
      <c r="D31" s="14"/>
    </row>
    <row r="32" spans="1:14">
      <c r="A32" s="80" t="s">
        <v>228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A10" workbookViewId="0">
      <selection activeCell="L1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18500</v>
      </c>
      <c r="G10" s="7"/>
      <c r="H10" s="63">
        <v>24.3645</v>
      </c>
      <c r="I10" s="22"/>
      <c r="J10" s="64">
        <v>1</v>
      </c>
      <c r="K10" s="64">
        <v>2.0000000000000001E-4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18500</v>
      </c>
      <c r="H11" s="69">
        <v>24.3645</v>
      </c>
      <c r="J11" s="68">
        <v>1</v>
      </c>
      <c r="K11" s="68">
        <v>2.0000000000000001E-4</v>
      </c>
    </row>
    <row r="12" spans="1:59">
      <c r="A12" s="67" t="s">
        <v>479</v>
      </c>
      <c r="C12" s="14"/>
      <c r="D12" s="14"/>
      <c r="F12" s="69">
        <v>18500</v>
      </c>
      <c r="H12" s="69">
        <v>24.3645</v>
      </c>
      <c r="J12" s="68">
        <v>1</v>
      </c>
      <c r="K12" s="68">
        <v>2.0000000000000001E-4</v>
      </c>
    </row>
    <row r="13" spans="1:59">
      <c r="A13" t="s">
        <v>480</v>
      </c>
      <c r="B13" t="s">
        <v>481</v>
      </c>
      <c r="C13" t="s">
        <v>99</v>
      </c>
      <c r="D13" t="s">
        <v>270</v>
      </c>
      <c r="E13" t="s">
        <v>101</v>
      </c>
      <c r="F13" s="65">
        <v>18500</v>
      </c>
      <c r="G13" s="65">
        <v>131.69999999999999</v>
      </c>
      <c r="H13" s="65">
        <v>24.3645</v>
      </c>
      <c r="I13" s="66">
        <v>2.8999999999999998E-3</v>
      </c>
      <c r="J13" s="66">
        <v>1</v>
      </c>
      <c r="K13" s="66">
        <v>2.0000000000000001E-4</v>
      </c>
    </row>
    <row r="14" spans="1:59">
      <c r="A14" s="67" t="s">
        <v>218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482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213</v>
      </c>
      <c r="B16" t="s">
        <v>213</v>
      </c>
      <c r="C16" s="14"/>
      <c r="D16" t="s">
        <v>213</v>
      </c>
      <c r="E16" t="s">
        <v>213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0" t="s">
        <v>220</v>
      </c>
      <c r="C17" s="14"/>
      <c r="D17" s="14"/>
    </row>
    <row r="18" spans="1:4">
      <c r="A18" s="80" t="s">
        <v>226</v>
      </c>
      <c r="C18" s="14"/>
      <c r="D18" s="14"/>
    </row>
    <row r="19" spans="1:4">
      <c r="A19" s="80" t="s">
        <v>227</v>
      </c>
      <c r="C19" s="14"/>
      <c r="D19" s="14"/>
    </row>
    <row r="20" spans="1:4">
      <c r="A20" s="80" t="s">
        <v>228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BEC8A8E2-9409-4ECB-AC91-4BBE4BDF589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2F9A7B-777F-4489-82FA-9B671B4879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9C29AF5-18E8-4908-ACA4-EFD4C58B33D8}">
  <ds:schemaRefs>
    <ds:schemaRef ds:uri="http://schemas.microsoft.com/sharepoint/v3"/>
    <ds:schemaRef ds:uri="http://purl.org/dc/terms/"/>
    <ds:schemaRef ds:uri="http://schemas.microsoft.com/office/2006/metadata/properties"/>
    <ds:schemaRef ds:uri="http://purl.org/dc/dcmitype/"/>
    <ds:schemaRef ds:uri="http://purl.org/dc/elements/1.1/"/>
    <ds:schemaRef ds:uri="http://schemas.microsoft.com/office/2006/documentManagement/types"/>
    <ds:schemaRef ds:uri="1ca4df27-5183-4bee-9dbd-0c46c9c4aa40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520042177_b9720_0420</dc:title>
  <dc:creator>Yuli</dc:creator>
  <cp:lastModifiedBy>User</cp:lastModifiedBy>
  <dcterms:created xsi:type="dcterms:W3CDTF">2015-11-10T09:34:27Z</dcterms:created>
  <dcterms:modified xsi:type="dcterms:W3CDTF">2022-02-07T20:12:53Z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