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0.09.22\"/>
    </mc:Choice>
  </mc:AlternateContent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D43" i="1" l="1"/>
  <c r="D42" i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1" i="1"/>
  <c r="C42" i="1"/>
  <c r="L33" i="2" s="1"/>
  <c r="C11" i="1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4" i="2"/>
</calcChain>
</file>

<file path=xl/sharedStrings.xml><?xml version="1.0" encoding="utf-8"?>
<sst xmlns="http://schemas.openxmlformats.org/spreadsheetml/2006/main" count="2927" uniqueCount="561">
  <si>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</si>
  <si>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</si>
  <si>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</si>
  <si>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</si>
  <si>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</si>
  <si>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</si>
  <si>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</si>
  <si>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</si>
  <si>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</si>
  <si>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</si>
  <si>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</si>
  <si>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</si>
  <si>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</si>
  <si>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</si>
  <si>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</si>
  <si>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</si>
  <si>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</si>
  <si>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</si>
  <si>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</si>
  <si>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</si>
  <si>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</si>
  <si>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</si>
  <si>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</si>
  <si>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</si>
  <si>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</si>
  <si>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</si>
  <si>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</si>
  <si>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</si>
  <si>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</si>
  <si>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</si>
  <si>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</si>
  <si>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</si>
  <si>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</si>
  <si>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</si>
  <si>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</si>
  <si>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</si>
  <si>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</si>
  <si>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</si>
  <si>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</si>
  <si>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</si>
  <si>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</si>
  <si>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</si>
  <si>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</si>
  <si>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</si>
  <si>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</si>
  <si>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</si>
  <si>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</si>
  <si>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</si>
  <si>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</si>
  <si>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</si>
  <si>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</si>
  <si>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</si>
  <si>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</si>
  <si>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</si>
  <si>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</si>
  <si>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</si>
  <si>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</si>
  <si>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</si>
  <si>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</si>
  <si>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</si>
  <si>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</si>
  <si>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</si>
  <si>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</si>
  <si>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</si>
  <si>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</si>
  <si>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</si>
  <si>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</si>
  <si>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</si>
  <si>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</si>
  <si>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</si>
  <si>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</si>
  <si>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</si>
  <si>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</si>
  <si>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</si>
  <si>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</si>
  <si>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</si>
  <si>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</si>
  <si>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</si>
  <si>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</si>
  <si>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</si>
  <si>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</si>
  <si>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</si>
  <si>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</si>
  <si>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</si>
  <si>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</si>
  <si>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</si>
  <si>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</si>
  <si>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</si>
  <si>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</si>
  <si>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</si>
  <si>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</si>
  <si>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</si>
  <si>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</si>
  <si>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</si>
  <si>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</si>
  <si>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</si>
  <si>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</si>
  <si>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</si>
  <si>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</si>
  <si>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</si>
  <si>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</si>
  <si>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</si>
  <si>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</si>
  <si>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</si>
  <si>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</si>
  <si>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</si>
  <si>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</si>
  <si>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</si>
  <si>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</si>
  <si>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</si>
  <si>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</si>
  <si>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</si>
  <si>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</si>
  <si>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</si>
  <si>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</si>
  <si>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</si>
  <si>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</si>
  <si>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</si>
  <si>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</si>
  <si>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</si>
  <si>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</si>
  <si>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</si>
  <si>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</si>
  <si>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</si>
  <si>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</si>
  <si>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</si>
  <si>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</si>
  <si>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</si>
  <si>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</si>
  <si>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</si>
  <si>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</si>
  <si>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</si>
  <si>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</si>
  <si>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</si>
  <si>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</si>
  <si>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</si>
  <si>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</si>
  <si>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</si>
  <si>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</si>
  <si>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</si>
  <si>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</si>
  <si>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</si>
  <si>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</si>
  <si>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</si>
  <si>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</si>
  <si>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</si>
  <si>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</si>
  <si>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</si>
  <si>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</si>
  <si>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</si>
  <si>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</si>
  <si>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</si>
  <si>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</si>
  <si>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</si>
  <si>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</si>
  <si>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</si>
  <si>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</si>
  <si>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</si>
  <si>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</si>
  <si>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</si>
  <si>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</si>
  <si>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</si>
  <si>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</si>
  <si>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</si>
  <si>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</si>
  <si>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</si>
  <si>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</si>
  <si>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</si>
  <si>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</si>
  <si>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</si>
  <si>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</si>
  <si>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</si>
  <si>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</si>
  <si>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</si>
  <si>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</si>
  <si>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</si>
  <si>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</si>
  <si>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</si>
  <si>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</si>
  <si>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</si>
  <si>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</si>
  <si>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</si>
  <si>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</si>
  <si>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</si>
  <si>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</si>
  <si>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</si>
  <si>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</si>
  <si>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</si>
  <si>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</si>
  <si>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</si>
  <si>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</si>
  <si>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</si>
  <si>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</si>
  <si>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</si>
  <si>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</si>
  <si>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</si>
  <si>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</si>
  <si>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30/09/2022</t>
  </si>
  <si>
    <t>בסט אינווסט מיטב מניות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</si>
  <si>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</si>
  <si>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</si>
  <si>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</si>
  <si>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</si>
  <si>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</si>
  <si>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</si>
  <si>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</si>
  <si>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</si>
  <si>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</si>
  <si>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</si>
  <si>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</si>
  <si>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</si>
  <si>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</si>
  <si>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דולר -20001(לקבל)-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</si>
  <si>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</si>
  <si>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</si>
  <si>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</si>
  <si>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</si>
  <si>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</si>
  <si>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</si>
  <si>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</si>
  <si>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</si>
  <si>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</si>
  <si>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</si>
  <si>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</si>
  <si>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</si>
  <si>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</si>
  <si>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סה"כ שחר</t>
  </si>
  <si>
    <t>ממשלתי 0324- האוצר - ממשלתית שקלית</t>
  </si>
  <si>
    <t>1130848</t>
  </si>
  <si>
    <t>RF</t>
  </si>
  <si>
    <t>26/04/22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</si>
  <si>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</si>
  <si>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</si>
  <si>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</si>
  <si>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</si>
  <si>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</si>
  <si>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</si>
  <si>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</si>
  <si>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</si>
  <si>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</si>
  <si>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</si>
  <si>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</si>
  <si>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</si>
  <si>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אנרג'יקס אג ב</t>
  </si>
  <si>
    <t>1168483</t>
  </si>
  <si>
    <t>513901371</t>
  </si>
  <si>
    <t>אנרגיה מתחדשת</t>
  </si>
  <si>
    <t>ilA</t>
  </si>
  <si>
    <t>07/09/20</t>
  </si>
  <si>
    <t>סה"כ אחר</t>
  </si>
  <si>
    <t>סה"כ תל אביב 35</t>
  </si>
  <si>
    <t>אנרג'יקס- אנרג'יקס</t>
  </si>
  <si>
    <t>1123355</t>
  </si>
  <si>
    <t>פניקס    1- הפניקס</t>
  </si>
  <si>
    <t>767012</t>
  </si>
  <si>
    <t>520017450</t>
  </si>
  <si>
    <t>ביטוח</t>
  </si>
  <si>
    <t>הראל     1-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</si>
  <si>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</si>
  <si>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</si>
  <si>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</si>
  <si>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</si>
  <si>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</si>
  <si>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</si>
  <si>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בינלאומי 5- בינלאומי</t>
  </si>
  <si>
    <t>593038</t>
  </si>
  <si>
    <t>520029083</t>
  </si>
  <si>
    <t>בנקים</t>
  </si>
  <si>
    <t>דיסקונט- דיסקונט</t>
  </si>
  <si>
    <t>691212</t>
  </si>
  <si>
    <t>520007030</t>
  </si>
  <si>
    <t>לאומי- לאומי</t>
  </si>
  <si>
    <t>604611</t>
  </si>
  <si>
    <t>520018078</t>
  </si>
  <si>
    <t>אלקטרה- אלקטרה</t>
  </si>
  <si>
    <t>739037</t>
  </si>
  <si>
    <t>520028911</t>
  </si>
  <si>
    <t>השקעה ואחזקות</t>
  </si>
  <si>
    <t>חברה לישראל- חברה לישראל</t>
  </si>
  <si>
    <t>576017</t>
  </si>
  <si>
    <t>520028010</t>
  </si>
  <si>
    <t>דלק קבוצה- דלק קבוצה</t>
  </si>
  <si>
    <t>1084128</t>
  </si>
  <si>
    <t>520044322</t>
  </si>
  <si>
    <t>חיפושי נפט וגז</t>
  </si>
  <si>
    <t>איי.סי.אל- איי.סי.אל</t>
  </si>
  <si>
    <t>281014</t>
  </si>
  <si>
    <t>520027830</t>
  </si>
  <si>
    <t>כימיה, גומי ופלסטיק</t>
  </si>
  <si>
    <t>ביג- ביג</t>
  </si>
  <si>
    <t>1097260</t>
  </si>
  <si>
    <t>513623314</t>
  </si>
  <si>
    <t>נדלן מניב בישראל</t>
  </si>
  <si>
    <t>מליסרון- מליסרון</t>
  </si>
  <si>
    <t>323014</t>
  </si>
  <si>
    <t>520037789</t>
  </si>
  <si>
    <t>טבע- טבע</t>
  </si>
  <si>
    <t>629014</t>
  </si>
  <si>
    <t>520013954</t>
  </si>
  <si>
    <t>פארמה</t>
  </si>
  <si>
    <t>נייס- נייס</t>
  </si>
  <si>
    <t>273011</t>
  </si>
  <si>
    <t>520036872</t>
  </si>
  <si>
    <t>סה"כ תל אביב 90</t>
  </si>
  <si>
    <t>בזן- בתי זיקוק</t>
  </si>
  <si>
    <t>2590248</t>
  </si>
  <si>
    <t>520036658</t>
  </si>
  <si>
    <t>אנרגיה</t>
  </si>
  <si>
    <t>פז נפט- פז נפט</t>
  </si>
  <si>
    <t>1100007</t>
  </si>
  <si>
    <t>510216054</t>
  </si>
  <si>
    <t>אנלייט אנרגיה- אנלייט אנרגיה</t>
  </si>
  <si>
    <t>720011</t>
  </si>
  <si>
    <t>520041146</t>
  </si>
  <si>
    <t>נופר אנרג'י- נופר אנרג'י</t>
  </si>
  <si>
    <t>1170877</t>
  </si>
  <si>
    <t>514599943</t>
  </si>
  <si>
    <t>כלל ביטוח- כלל עסקי ביטוח</t>
  </si>
  <si>
    <t>224014</t>
  </si>
  <si>
    <t>520036120</t>
  </si>
  <si>
    <t>דמרי- דמרי</t>
  </si>
  <si>
    <t>1090315</t>
  </si>
  <si>
    <t>511399388</t>
  </si>
  <si>
    <t>בנייה</t>
  </si>
  <si>
    <t>נאוויטס פטר יהש- נאוויטס פטרו</t>
  </si>
  <si>
    <t>1141969</t>
  </si>
  <si>
    <t>550263107</t>
  </si>
  <si>
    <t>קמטק- קמטק</t>
  </si>
  <si>
    <t>1095264</t>
  </si>
  <si>
    <t>511235434</t>
  </si>
  <si>
    <t>מוליכים למחצה</t>
  </si>
  <si>
    <t>ג'י סיטי- ג'י סיטי</t>
  </si>
  <si>
    <t>126011</t>
  </si>
  <si>
    <t>520033234</t>
  </si>
  <si>
    <t>נדלן מניב בחו"ל</t>
  </si>
  <si>
    <t>אודיוקודס- אודיוקודס</t>
  </si>
  <si>
    <t>1082965</t>
  </si>
  <si>
    <t>520044132</t>
  </si>
  <si>
    <t>ציוד תקשורת</t>
  </si>
  <si>
    <t>מיטרוניקס- מיטרוניקס</t>
  </si>
  <si>
    <t>1091065</t>
  </si>
  <si>
    <t>511527202</t>
  </si>
  <si>
    <t>רובוטיקה ותלת מימד</t>
  </si>
  <si>
    <t>פוקס- פוקס</t>
  </si>
  <si>
    <t>1087022</t>
  </si>
  <si>
    <t>512157603</t>
  </si>
  <si>
    <t>רשתות שיווק</t>
  </si>
  <si>
    <t>שופרסל- שופרסל</t>
  </si>
  <si>
    <t>777037</t>
  </si>
  <si>
    <t>520022732</t>
  </si>
  <si>
    <t>חילן- חילן</t>
  </si>
  <si>
    <t>1084698</t>
  </si>
  <si>
    <t>520039942</t>
  </si>
  <si>
    <t>שרותי מידע</t>
  </si>
  <si>
    <t>דנאל כא- דנאל</t>
  </si>
  <si>
    <t>314013</t>
  </si>
  <si>
    <t>520037565</t>
  </si>
  <si>
    <t>שרותים</t>
  </si>
  <si>
    <t>ישראכרט- ישראכרט</t>
  </si>
  <si>
    <t>1157403</t>
  </si>
  <si>
    <t>510706153</t>
  </si>
  <si>
    <t>שרותים פיננסים</t>
  </si>
  <si>
    <t>מגיק- מג'יק</t>
  </si>
  <si>
    <t>1082312</t>
  </si>
  <si>
    <t>520036740</t>
  </si>
  <si>
    <t>סה"כ מניות היתר</t>
  </si>
  <si>
    <t>אקוואריוס מנועים- אקוואריוס</t>
  </si>
  <si>
    <t>1170240</t>
  </si>
  <si>
    <t>515114429</t>
  </si>
  <si>
    <t>אלקטרוניקה ואופטיקה</t>
  </si>
  <si>
    <t>נקסט ויז'ן- נקסט ויז'ן</t>
  </si>
  <si>
    <t>1176593</t>
  </si>
  <si>
    <t>514259019</t>
  </si>
  <si>
    <t>סונוביה- סונוביה</t>
  </si>
  <si>
    <t>1170539</t>
  </si>
  <si>
    <t>514997741</t>
  </si>
  <si>
    <t>סופרגז- סופרגז אנרגיה</t>
  </si>
  <si>
    <t>1166917</t>
  </si>
  <si>
    <t>516077989</t>
  </si>
  <si>
    <t>סולאיר- סולאיר</t>
  </si>
  <si>
    <t>1172287</t>
  </si>
  <si>
    <t>516046307</t>
  </si>
  <si>
    <t>רותם שני- רותם שני</t>
  </si>
  <si>
    <t>1171529</t>
  </si>
  <si>
    <t>512287517</t>
  </si>
  <si>
    <t>ג'נסל- ג'נסל</t>
  </si>
  <si>
    <t>1169689</t>
  </si>
  <si>
    <t>514579887</t>
  </si>
  <si>
    <t>פינרג'י- פינרג'י</t>
  </si>
  <si>
    <t>1172360</t>
  </si>
  <si>
    <t>514354786</t>
  </si>
  <si>
    <t>מקס סטוק- מקס סטוק</t>
  </si>
  <si>
    <t>1168558</t>
  </si>
  <si>
    <t>513618967</t>
  </si>
  <si>
    <t>אייקון גרופ- אייקון גרופ</t>
  </si>
  <si>
    <t>1182484</t>
  </si>
  <si>
    <t>513955252</t>
  </si>
  <si>
    <t>סה"כ call 001 אופציות</t>
  </si>
  <si>
    <t>INMODE- INMODEMD</t>
  </si>
  <si>
    <t>IL0011595993</t>
  </si>
  <si>
    <t>NASDAQ</t>
  </si>
  <si>
    <t>בלומברג</t>
  </si>
  <si>
    <t>5297</t>
  </si>
  <si>
    <t>Health Care Equip &amp; Services</t>
  </si>
  <si>
    <t>KORNIT DIGITAL-KRNT</t>
  </si>
  <si>
    <t>IL0011216723</t>
  </si>
  <si>
    <t>NYSE</t>
  </si>
  <si>
    <t>1564</t>
  </si>
  <si>
    <t>INDUSTRIAL</t>
  </si>
  <si>
    <t>ZIM INTEGRATED- ZIM</t>
  </si>
  <si>
    <t>IL0065100930</t>
  </si>
  <si>
    <t>ROGEN PHARMAL - URGN</t>
  </si>
  <si>
    <t>IL0011407140</t>
  </si>
  <si>
    <t>2313</t>
  </si>
  <si>
    <t>Pharma &amp; Biotechnology</t>
  </si>
  <si>
    <t>PALO ALTO NETWO</t>
  </si>
  <si>
    <t>US6974351057</t>
  </si>
  <si>
    <t>4723</t>
  </si>
  <si>
    <t>Software &amp; Services</t>
  </si>
  <si>
    <t>PERION NETWORK</t>
  </si>
  <si>
    <t>IL0010958192</t>
  </si>
  <si>
    <t>5277</t>
  </si>
  <si>
    <t>REE AUTOMOTIVE- REE</t>
  </si>
  <si>
    <t>IL0011786154</t>
  </si>
  <si>
    <t>514557339</t>
  </si>
  <si>
    <t>Stratasys- Stratasys</t>
  </si>
  <si>
    <t>IL0011267213</t>
  </si>
  <si>
    <t>514757848</t>
  </si>
  <si>
    <t>Technology Hardware &amp; Equip</t>
  </si>
  <si>
    <t>GILAT SATELLITE</t>
  </si>
  <si>
    <t>IL0010825102</t>
  </si>
  <si>
    <t>520038936</t>
  </si>
  <si>
    <t>BAYERISCHE MOTO- BMW</t>
  </si>
  <si>
    <t>DE0005190003</t>
  </si>
  <si>
    <t>FWB</t>
  </si>
  <si>
    <t>5315</t>
  </si>
  <si>
    <t>Automobiles &amp; Components</t>
  </si>
  <si>
    <t>VOLKSWAGEN AG- VOLKSWAGEN</t>
  </si>
  <si>
    <t>DE0007664005</t>
  </si>
  <si>
    <t>4255</t>
  </si>
  <si>
    <t>ARKO CORP- ארקו קורפ</t>
  </si>
  <si>
    <t>US0412421085</t>
  </si>
  <si>
    <t>3535148</t>
  </si>
  <si>
    <t>Energy</t>
  </si>
  <si>
    <t>GOOG GOOGLE C Class- GOOGLE</t>
  </si>
  <si>
    <t>US02079K1079</t>
  </si>
  <si>
    <t>960</t>
  </si>
  <si>
    <t>Media</t>
  </si>
  <si>
    <t>FB - FACEBOOK</t>
  </si>
  <si>
    <t>US30303M1027</t>
  </si>
  <si>
    <t>5097</t>
  </si>
  <si>
    <t>ASTRAZENECA PLC</t>
  </si>
  <si>
    <t>US0463531089</t>
  </si>
  <si>
    <t>5238</t>
  </si>
  <si>
    <t>ALIBABA GROUP H</t>
  </si>
  <si>
    <t>US01609W1027</t>
  </si>
  <si>
    <t>4806</t>
  </si>
  <si>
    <t>MSFT -  MICROSOFT- MICROSOFT</t>
  </si>
  <si>
    <t>us5949181045</t>
  </si>
  <si>
    <t>5083</t>
  </si>
  <si>
    <t>סה"כ שמחקות מדדי מניות בישראל</t>
  </si>
  <si>
    <t>MTF סל (4A) ת"א 125- מגדל קרנות נאמנ</t>
  </si>
  <si>
    <t>1150283</t>
  </si>
  <si>
    <t>511303661</t>
  </si>
  <si>
    <t>מניות</t>
  </si>
  <si>
    <t>MTF סל (4A) ת"א 35- מגדל קרנות נאמנ</t>
  </si>
  <si>
    <t>1150184</t>
  </si>
  <si>
    <t>קסם ETF ת"א 125- קסם קרנות נאמנו</t>
  </si>
  <si>
    <t>1146356</t>
  </si>
  <si>
    <t>510938608</t>
  </si>
  <si>
    <t>סה"כ שמחקות מדדי מניות בחו"ל</t>
  </si>
  <si>
    <t>הראל S&amp;P500 מנוטרל- הראל קרנות מדד</t>
  </si>
  <si>
    <t>1149137</t>
  </si>
  <si>
    <t>511776783</t>
  </si>
  <si>
    <t>MTF סל (Nasdaq 100 (4D- מגדל קרנות נאמנ</t>
  </si>
  <si>
    <t>1181387</t>
  </si>
  <si>
    <t>מגדל MTF DAX30 מנוטרל- מגדל קרנות נאמנ</t>
  </si>
  <si>
    <t>1150416</t>
  </si>
  <si>
    <t>מור סל S&amp;P 500 מנוטרלת מט"ח- מור קרנות נאמנ</t>
  </si>
  <si>
    <t>1165828</t>
  </si>
  <si>
    <t>514884485</t>
  </si>
  <si>
    <t>פסגות DAX 30 מנוטרל- פסגות קרנות נאמ</t>
  </si>
  <si>
    <t>1149830</t>
  </si>
  <si>
    <t>513765339</t>
  </si>
  <si>
    <t>פסגות S&amp;P 500 מנוטרלת מט"ח- פסגות קרנות נאמ</t>
  </si>
  <si>
    <t>1148436</t>
  </si>
  <si>
    <t>קסם NDX100(4A)ETF מנוטרלת מט"ח- קסם קרנות נאמנו</t>
  </si>
  <si>
    <t>1146612</t>
  </si>
  <si>
    <t>קסם S&amp;P 500 (4A) ETF מנוטרלת- קסם קרנות נאמנו</t>
  </si>
  <si>
    <t>1146604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</si>
  <si>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</si>
  <si>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</si>
  <si>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</si>
  <si>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</si>
  <si>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QQQQ - Nasdaq 100- INVESCO POWERSHARES</t>
  </si>
  <si>
    <t>US46090E1038</t>
  </si>
  <si>
    <t>1290</t>
  </si>
  <si>
    <t>SPY - S&amp;P 500</t>
  </si>
  <si>
    <t>US78462F1030</t>
  </si>
  <si>
    <t>4640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</si>
  <si>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</si>
  <si>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</si>
  <si>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</si>
  <si>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</si>
  <si>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</si>
  <si>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</si>
  <si>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</si>
  <si>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</si>
  <si>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NDX CALL 14025 21/10/2022</t>
  </si>
  <si>
    <t>BBG01718R9J5</t>
  </si>
  <si>
    <t>Other</t>
  </si>
  <si>
    <t>SPX CALL 4380 21/10/2022</t>
  </si>
  <si>
    <t>BBG016W9LRN2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</si>
  <si>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</si>
  <si>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</si>
  <si>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</si>
  <si>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</si>
  <si>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</si>
  <si>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</si>
  <si>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</si>
  <si>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</si>
  <si>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</si>
  <si>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</si>
  <si>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</si>
  <si>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</si>
  <si>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</si>
  <si>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</si>
  <si>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</si>
  <si>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</si>
  <si>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</si>
  <si>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</si>
  <si>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אליהו הנפקות אג"ח א'-רמ- אליהו הנפקות</t>
  </si>
  <si>
    <t>1142009</t>
  </si>
  <si>
    <t>515703528</t>
  </si>
  <si>
    <t>A2.il</t>
  </si>
  <si>
    <t>24/09/17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</si>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</sst>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8"/>
  <sheetViews>
    <sheetView rightToLeft="1" tabSelected="1" topLeftCell="A16" workbookViewId="0">
      <selection activeCell="D39" sqref="D39:D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55781.628699536028</v>
      </c>
      <c r="D11" s="76">
        <f>C11/$C$42</f>
        <v>0.11214408828570166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27384.400802</v>
      </c>
      <c r="D13" s="78">
        <f t="shared" ref="D13:D22" si="0">C13/$C$42</f>
        <v>5.50539439737813E-2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1032.518</v>
      </c>
      <c r="D15" s="78">
        <f t="shared" si="0"/>
        <v>2.0757871802610027E-3</v>
      </c>
    </row>
    <row r="16" spans="1:36">
      <c r="A16" s="10" t="s">
        <v>13</v>
      </c>
      <c r="B16" s="70" t="s">
        <v>19</v>
      </c>
      <c r="C16" s="77">
        <v>191098.3146460127</v>
      </c>
      <c r="D16" s="78">
        <f t="shared" si="0"/>
        <v>0.38418645651860461</v>
      </c>
    </row>
    <row r="17" spans="1:4">
      <c r="A17" s="10" t="s">
        <v>13</v>
      </c>
      <c r="B17" s="70" t="s">
        <v>195</v>
      </c>
      <c r="C17" s="77">
        <v>222039.70413157999</v>
      </c>
      <c r="D17" s="78">
        <f t="shared" si="0"/>
        <v>0.44639141530247389</v>
      </c>
    </row>
    <row r="18" spans="1:4">
      <c r="A18" s="10" t="s">
        <v>13</v>
      </c>
      <c r="B18" s="70" t="s">
        <v>20</v>
      </c>
      <c r="C18" s="77">
        <v>0</v>
      </c>
      <c r="D18" s="78">
        <f t="shared" si="0"/>
        <v>0</v>
      </c>
    </row>
    <row r="19" spans="1:4">
      <c r="A19" s="10" t="s">
        <v>13</v>
      </c>
      <c r="B19" s="70" t="s">
        <v>21</v>
      </c>
      <c r="C19" s="77">
        <v>0</v>
      </c>
      <c r="D19" s="78">
        <f t="shared" si="0"/>
        <v>0</v>
      </c>
    </row>
    <row r="20" spans="1:4">
      <c r="A20" s="10" t="s">
        <v>13</v>
      </c>
      <c r="B20" s="70" t="s">
        <v>22</v>
      </c>
      <c r="C20" s="77">
        <v>6.2073359999999997</v>
      </c>
      <c r="D20" s="78">
        <f t="shared" si="0"/>
        <v>1.2479306406641443E-5</v>
      </c>
    </row>
    <row r="21" spans="1:4">
      <c r="A21" s="10" t="s">
        <v>13</v>
      </c>
      <c r="B21" s="70" t="s">
        <v>23</v>
      </c>
      <c r="C21" s="77">
        <v>0</v>
      </c>
      <c r="D21" s="78">
        <f t="shared" si="0"/>
        <v>0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67.562963871999997</v>
      </c>
      <c r="D26" s="78">
        <f t="shared" si="1"/>
        <v>1.3582943277108475E-4</v>
      </c>
    </row>
    <row r="27" spans="1:4">
      <c r="A27" s="10" t="s">
        <v>13</v>
      </c>
      <c r="B27" s="70" t="s">
        <v>28</v>
      </c>
      <c r="C27" s="77">
        <v>0</v>
      </c>
      <c r="D27" s="78">
        <f t="shared" si="1"/>
        <v>0</v>
      </c>
    </row>
    <row r="28" spans="1:4">
      <c r="A28" s="10" t="s">
        <v>13</v>
      </c>
      <c r="B28" s="70" t="s">
        <v>29</v>
      </c>
      <c r="C28" s="77">
        <v>0</v>
      </c>
      <c r="D28" s="78">
        <f t="shared" si="1"/>
        <v>0</v>
      </c>
    </row>
    <row r="29" spans="1:4">
      <c r="A29" s="10" t="s">
        <v>13</v>
      </c>
      <c r="B29" s="70" t="s">
        <v>30</v>
      </c>
      <c r="C29" s="77">
        <v>0</v>
      </c>
      <c r="D29" s="78">
        <f t="shared" si="1"/>
        <v>0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0</v>
      </c>
      <c r="D31" s="78">
        <f t="shared" si="1"/>
        <v>0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0</v>
      </c>
      <c r="D33" s="78">
        <f t="shared" si="1"/>
        <v>0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0</v>
      </c>
      <c r="D37" s="78">
        <f t="shared" si="1"/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3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497410.33657900064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v>0</v>
      </c>
      <c r="D43" s="78">
        <f t="shared" si="2"/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>
        <v>3.4857999999999998</v>
      </c>
    </row>
    <row r="48" spans="1:4">
      <c r="C48" t="s">
        <v>106</v>
      </c>
      <c r="D48">
        <v>3.5430000000000001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2100</v>
      </c>
      <c r="H11" s="7"/>
      <c r="I11" s="75">
        <v>6.2073359999999997</v>
      </c>
      <c r="J11" s="25"/>
      <c r="K11" s="76">
        <v>1</v>
      </c>
      <c r="L11" s="76">
        <v>0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505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214</v>
      </c>
      <c r="C14" t="s">
        <v>214</v>
      </c>
      <c r="D14" s="16"/>
      <c r="E14" t="s">
        <v>214</v>
      </c>
      <c r="F14" t="s">
        <v>214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506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214</v>
      </c>
      <c r="C16" t="s">
        <v>214</v>
      </c>
      <c r="D16" s="16"/>
      <c r="E16" t="s">
        <v>214</v>
      </c>
      <c r="F16" t="s">
        <v>214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507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214</v>
      </c>
      <c r="C18" t="s">
        <v>214</v>
      </c>
      <c r="D18" s="16"/>
      <c r="E18" t="s">
        <v>214</v>
      </c>
      <c r="F18" t="s">
        <v>214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249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214</v>
      </c>
      <c r="C20" t="s">
        <v>214</v>
      </c>
      <c r="D20" s="16"/>
      <c r="E20" t="s">
        <v>214</v>
      </c>
      <c r="F20" t="s">
        <v>214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219</v>
      </c>
      <c r="C21" s="16"/>
      <c r="D21" s="16"/>
      <c r="E21" s="16"/>
      <c r="G21" s="81">
        <v>2100</v>
      </c>
      <c r="I21" s="81">
        <v>6.2073359999999997</v>
      </c>
      <c r="K21" s="80">
        <v>1</v>
      </c>
      <c r="L21" s="80">
        <v>0</v>
      </c>
    </row>
    <row r="22" spans="2:12">
      <c r="B22" s="79" t="s">
        <v>505</v>
      </c>
      <c r="C22" s="16"/>
      <c r="D22" s="16"/>
      <c r="E22" s="16"/>
      <c r="G22" s="81">
        <v>2100</v>
      </c>
      <c r="I22" s="81">
        <v>6.2073359999999997</v>
      </c>
      <c r="K22" s="80">
        <v>1</v>
      </c>
      <c r="L22" s="80">
        <v>0</v>
      </c>
    </row>
    <row r="23" spans="2:12">
      <c r="B23" t="s">
        <v>508</v>
      </c>
      <c r="C23" t="s">
        <v>509</v>
      </c>
      <c r="D23" t="s">
        <v>123</v>
      </c>
      <c r="E23" t="s">
        <v>510</v>
      </c>
      <c r="F23" t="s">
        <v>106</v>
      </c>
      <c r="G23" s="77">
        <v>600</v>
      </c>
      <c r="H23" s="77">
        <v>192</v>
      </c>
      <c r="I23" s="77">
        <v>4.0815359999999998</v>
      </c>
      <c r="J23" s="78">
        <v>0</v>
      </c>
      <c r="K23" s="78">
        <v>0.65749999999999997</v>
      </c>
      <c r="L23" s="78">
        <v>0</v>
      </c>
    </row>
    <row r="24" spans="2:12">
      <c r="B24" t="s">
        <v>511</v>
      </c>
      <c r="C24" t="s">
        <v>512</v>
      </c>
      <c r="D24" t="s">
        <v>123</v>
      </c>
      <c r="E24" t="s">
        <v>510</v>
      </c>
      <c r="F24" t="s">
        <v>106</v>
      </c>
      <c r="G24" s="77">
        <v>1500</v>
      </c>
      <c r="H24" s="77">
        <v>40</v>
      </c>
      <c r="I24" s="77">
        <v>2.1257999999999999</v>
      </c>
      <c r="J24" s="78">
        <v>0</v>
      </c>
      <c r="K24" s="78">
        <v>0.34250000000000003</v>
      </c>
      <c r="L24" s="78">
        <v>0</v>
      </c>
    </row>
    <row r="25" spans="2:12">
      <c r="B25" s="79" t="s">
        <v>513</v>
      </c>
      <c r="C25" s="16"/>
      <c r="D25" s="16"/>
      <c r="E25" s="16"/>
      <c r="G25" s="81">
        <v>0</v>
      </c>
      <c r="I25" s="81">
        <v>0</v>
      </c>
      <c r="K25" s="80">
        <v>0</v>
      </c>
      <c r="L25" s="80">
        <v>0</v>
      </c>
    </row>
    <row r="26" spans="2:12">
      <c r="B26" t="s">
        <v>214</v>
      </c>
      <c r="C26" t="s">
        <v>214</v>
      </c>
      <c r="D26" s="16"/>
      <c r="E26" t="s">
        <v>214</v>
      </c>
      <c r="F26" t="s">
        <v>214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  <c r="L26" s="78">
        <v>0</v>
      </c>
    </row>
    <row r="27" spans="2:12">
      <c r="B27" s="79" t="s">
        <v>507</v>
      </c>
      <c r="C27" s="16"/>
      <c r="D27" s="16"/>
      <c r="E27" s="16"/>
      <c r="G27" s="81">
        <v>0</v>
      </c>
      <c r="I27" s="81">
        <v>0</v>
      </c>
      <c r="K27" s="80">
        <v>0</v>
      </c>
      <c r="L27" s="80">
        <v>0</v>
      </c>
    </row>
    <row r="28" spans="2:12">
      <c r="B28" t="s">
        <v>214</v>
      </c>
      <c r="C28" t="s">
        <v>214</v>
      </c>
      <c r="D28" s="16"/>
      <c r="E28" t="s">
        <v>214</v>
      </c>
      <c r="F28" t="s">
        <v>214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  <c r="L28" s="78">
        <v>0</v>
      </c>
    </row>
    <row r="29" spans="2:12">
      <c r="B29" s="79" t="s">
        <v>514</v>
      </c>
      <c r="C29" s="16"/>
      <c r="D29" s="16"/>
      <c r="E29" s="16"/>
      <c r="G29" s="81">
        <v>0</v>
      </c>
      <c r="I29" s="81">
        <v>0</v>
      </c>
      <c r="K29" s="80">
        <v>0</v>
      </c>
      <c r="L29" s="80">
        <v>0</v>
      </c>
    </row>
    <row r="30" spans="2:12">
      <c r="B30" t="s">
        <v>214</v>
      </c>
      <c r="C30" t="s">
        <v>214</v>
      </c>
      <c r="D30" s="16"/>
      <c r="E30" t="s">
        <v>214</v>
      </c>
      <c r="F30" t="s">
        <v>214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  <c r="L30" s="78">
        <v>0</v>
      </c>
    </row>
    <row r="31" spans="2:12">
      <c r="B31" s="79" t="s">
        <v>249</v>
      </c>
      <c r="C31" s="16"/>
      <c r="D31" s="16"/>
      <c r="E31" s="16"/>
      <c r="G31" s="81">
        <v>0</v>
      </c>
      <c r="I31" s="81">
        <v>0</v>
      </c>
      <c r="K31" s="80">
        <v>0</v>
      </c>
      <c r="L31" s="80">
        <v>0</v>
      </c>
    </row>
    <row r="32" spans="2:12">
      <c r="B32" t="s">
        <v>214</v>
      </c>
      <c r="C32" t="s">
        <v>214</v>
      </c>
      <c r="D32" s="16"/>
      <c r="E32" t="s">
        <v>214</v>
      </c>
      <c r="F32" t="s">
        <v>214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  <c r="L32" s="78">
        <v>0</v>
      </c>
    </row>
    <row r="33" spans="2:5">
      <c r="B33" t="s">
        <v>221</v>
      </c>
      <c r="C33" s="16"/>
      <c r="D33" s="16"/>
      <c r="E33" s="16"/>
    </row>
    <row r="34" spans="2:5">
      <c r="B34" t="s">
        <v>235</v>
      </c>
      <c r="C34" s="16"/>
      <c r="D34" s="16"/>
      <c r="E34" s="16"/>
    </row>
    <row r="35" spans="2:5">
      <c r="B35" t="s">
        <v>236</v>
      </c>
      <c r="C35" s="16"/>
      <c r="D35" s="16"/>
      <c r="E35" s="16"/>
    </row>
    <row r="36" spans="2:5">
      <c r="B36" t="s">
        <v>237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214</v>
      </c>
      <c r="C13" t="s">
        <v>214</v>
      </c>
      <c r="D13" s="19"/>
      <c r="E13" t="s">
        <v>214</v>
      </c>
      <c r="F13" t="s">
        <v>214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219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214</v>
      </c>
      <c r="C15" t="s">
        <v>214</v>
      </c>
      <c r="D15" s="19"/>
      <c r="E15" t="s">
        <v>214</v>
      </c>
      <c r="F15" t="s">
        <v>214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221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235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236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237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515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214</v>
      </c>
      <c r="C14" t="s">
        <v>214</v>
      </c>
      <c r="E14" t="s">
        <v>214</v>
      </c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516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214</v>
      </c>
      <c r="C16" t="s">
        <v>214</v>
      </c>
      <c r="E16" t="s">
        <v>214</v>
      </c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517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518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214</v>
      </c>
      <c r="C19" t="s">
        <v>214</v>
      </c>
      <c r="E19" t="s">
        <v>214</v>
      </c>
      <c r="H19" s="77">
        <v>0</v>
      </c>
      <c r="I19" t="s">
        <v>214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519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214</v>
      </c>
      <c r="C21" t="s">
        <v>214</v>
      </c>
      <c r="E21" t="s">
        <v>214</v>
      </c>
      <c r="H21" s="77">
        <v>0</v>
      </c>
      <c r="I21" t="s">
        <v>214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520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214</v>
      </c>
      <c r="C23" t="s">
        <v>214</v>
      </c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521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214</v>
      </c>
      <c r="C25" t="s">
        <v>214</v>
      </c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219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515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214</v>
      </c>
      <c r="C28" t="s">
        <v>214</v>
      </c>
      <c r="E28" t="s">
        <v>214</v>
      </c>
      <c r="H28" s="77">
        <v>0</v>
      </c>
      <c r="I28" t="s">
        <v>214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516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214</v>
      </c>
      <c r="C30" t="s">
        <v>214</v>
      </c>
      <c r="E30" t="s">
        <v>214</v>
      </c>
      <c r="H30" s="77">
        <v>0</v>
      </c>
      <c r="I30" t="s">
        <v>214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517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518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214</v>
      </c>
      <c r="C33" t="s">
        <v>214</v>
      </c>
      <c r="E33" t="s">
        <v>214</v>
      </c>
      <c r="H33" s="77">
        <v>0</v>
      </c>
      <c r="I33" t="s">
        <v>214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519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214</v>
      </c>
      <c r="C35" t="s">
        <v>214</v>
      </c>
      <c r="E35" t="s">
        <v>214</v>
      </c>
      <c r="H35" s="77">
        <v>0</v>
      </c>
      <c r="I35" t="s">
        <v>214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520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214</v>
      </c>
      <c r="C37" t="s">
        <v>214</v>
      </c>
      <c r="E37" t="s">
        <v>214</v>
      </c>
      <c r="H37" s="77">
        <v>0</v>
      </c>
      <c r="I37" t="s">
        <v>214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521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214</v>
      </c>
      <c r="C39" t="s">
        <v>214</v>
      </c>
      <c r="E39" t="s">
        <v>214</v>
      </c>
      <c r="H39" s="77">
        <v>0</v>
      </c>
      <c r="I39" t="s">
        <v>214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221</v>
      </c>
    </row>
    <row r="41" spans="2:17">
      <c r="B41" t="s">
        <v>235</v>
      </c>
    </row>
    <row r="42" spans="2:17">
      <c r="B42" t="s">
        <v>236</v>
      </c>
    </row>
    <row r="43" spans="2:17">
      <c r="B43" t="s">
        <v>237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522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214</v>
      </c>
      <c r="C14" t="s">
        <v>214</v>
      </c>
      <c r="D14" t="s">
        <v>214</v>
      </c>
      <c r="G14" s="77">
        <v>0</v>
      </c>
      <c r="H14" t="s">
        <v>214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523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214</v>
      </c>
      <c r="C16" t="s">
        <v>214</v>
      </c>
      <c r="D16" t="s">
        <v>214</v>
      </c>
      <c r="G16" s="77">
        <v>0</v>
      </c>
      <c r="H16" t="s">
        <v>214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524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214</v>
      </c>
      <c r="C18" t="s">
        <v>214</v>
      </c>
      <c r="D18" t="s">
        <v>214</v>
      </c>
      <c r="G18" s="77">
        <v>0</v>
      </c>
      <c r="H18" t="s">
        <v>214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525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214</v>
      </c>
      <c r="C20" t="s">
        <v>214</v>
      </c>
      <c r="D20" t="s">
        <v>214</v>
      </c>
      <c r="G20" s="77">
        <v>0</v>
      </c>
      <c r="H20" t="s">
        <v>214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249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214</v>
      </c>
      <c r="C22" t="s">
        <v>214</v>
      </c>
      <c r="D22" t="s">
        <v>214</v>
      </c>
      <c r="G22" s="77">
        <v>0</v>
      </c>
      <c r="H22" t="s">
        <v>214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219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233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214</v>
      </c>
      <c r="C25" t="s">
        <v>214</v>
      </c>
      <c r="D25" t="s">
        <v>214</v>
      </c>
      <c r="G25" s="77">
        <v>0</v>
      </c>
      <c r="H25" t="s">
        <v>214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526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214</v>
      </c>
      <c r="C27" t="s">
        <v>214</v>
      </c>
      <c r="D27" t="s">
        <v>214</v>
      </c>
      <c r="G27" s="77">
        <v>0</v>
      </c>
      <c r="H27" t="s">
        <v>214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235</v>
      </c>
    </row>
    <row r="29" spans="2:16">
      <c r="B29" t="s">
        <v>236</v>
      </c>
    </row>
    <row r="30" spans="2:16">
      <c r="B30" t="s">
        <v>237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527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214</v>
      </c>
      <c r="C14" t="s">
        <v>214</v>
      </c>
      <c r="D14" s="16"/>
      <c r="E14" s="16"/>
      <c r="F14" t="s">
        <v>214</v>
      </c>
      <c r="G14" t="s">
        <v>214</v>
      </c>
      <c r="J14" s="77">
        <v>0</v>
      </c>
      <c r="K14" t="s">
        <v>214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528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J16" s="77">
        <v>0</v>
      </c>
      <c r="K16" t="s">
        <v>214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240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J18" s="77">
        <v>0</v>
      </c>
      <c r="K18" t="s">
        <v>214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249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J20" s="77">
        <v>0</v>
      </c>
      <c r="K20" t="s">
        <v>214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219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529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214</v>
      </c>
      <c r="C23" t="s">
        <v>214</v>
      </c>
      <c r="D23" s="16"/>
      <c r="E23" s="16"/>
      <c r="F23" t="s">
        <v>214</v>
      </c>
      <c r="G23" t="s">
        <v>214</v>
      </c>
      <c r="J23" s="77">
        <v>0</v>
      </c>
      <c r="K23" t="s">
        <v>214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530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214</v>
      </c>
      <c r="C25" t="s">
        <v>214</v>
      </c>
      <c r="D25" s="16"/>
      <c r="E25" s="16"/>
      <c r="F25" t="s">
        <v>214</v>
      </c>
      <c r="G25" t="s">
        <v>214</v>
      </c>
      <c r="J25" s="77">
        <v>0</v>
      </c>
      <c r="K25" t="s">
        <v>214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221</v>
      </c>
      <c r="D26" s="16"/>
      <c r="E26" s="16"/>
      <c r="F26" s="16"/>
    </row>
    <row r="27" spans="2:19">
      <c r="B27" t="s">
        <v>235</v>
      </c>
      <c r="D27" s="16"/>
      <c r="E27" s="16"/>
      <c r="F27" s="16"/>
    </row>
    <row r="28" spans="2:19">
      <c r="B28" t="s">
        <v>236</v>
      </c>
      <c r="D28" s="16"/>
      <c r="E28" s="16"/>
      <c r="F28" s="16"/>
    </row>
    <row r="29" spans="2:19">
      <c r="B29" t="s">
        <v>237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2.17</v>
      </c>
      <c r="K11" s="7"/>
      <c r="L11" s="7"/>
      <c r="M11" s="76">
        <v>6.2600000000000003E-2</v>
      </c>
      <c r="N11" s="75">
        <v>70495.58</v>
      </c>
      <c r="O11" s="7"/>
      <c r="P11" s="75">
        <v>67.562963871999997</v>
      </c>
      <c r="Q11" s="7"/>
      <c r="R11" s="76">
        <v>1</v>
      </c>
      <c r="S11" s="76">
        <v>1E-4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2.17</v>
      </c>
      <c r="M12" s="80">
        <v>6.2600000000000003E-2</v>
      </c>
      <c r="N12" s="81">
        <v>70495.58</v>
      </c>
      <c r="P12" s="81">
        <v>67.562963871999997</v>
      </c>
      <c r="R12" s="80">
        <v>1</v>
      </c>
      <c r="S12" s="80">
        <v>1E-4</v>
      </c>
    </row>
    <row r="13" spans="2:81">
      <c r="B13" s="79" t="s">
        <v>527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214</v>
      </c>
      <c r="C14" t="s">
        <v>214</v>
      </c>
      <c r="D14" s="16"/>
      <c r="E14" s="16"/>
      <c r="F14" t="s">
        <v>214</v>
      </c>
      <c r="G14" t="s">
        <v>214</v>
      </c>
      <c r="J14" s="77">
        <v>0</v>
      </c>
      <c r="K14" t="s">
        <v>214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528</v>
      </c>
      <c r="C15" s="16"/>
      <c r="D15" s="16"/>
      <c r="E15" s="16"/>
      <c r="J15" s="81">
        <v>2.17</v>
      </c>
      <c r="M15" s="80">
        <v>6.2600000000000003E-2</v>
      </c>
      <c r="N15" s="81">
        <v>70495.58</v>
      </c>
      <c r="P15" s="81">
        <v>67.562963871999997</v>
      </c>
      <c r="R15" s="80">
        <v>1</v>
      </c>
      <c r="S15" s="80">
        <v>1E-4</v>
      </c>
    </row>
    <row r="16" spans="2:81">
      <c r="B16" t="s">
        <v>531</v>
      </c>
      <c r="C16" t="s">
        <v>532</v>
      </c>
      <c r="D16" t="s">
        <v>123</v>
      </c>
      <c r="E16" t="s">
        <v>533</v>
      </c>
      <c r="F16" t="s">
        <v>256</v>
      </c>
      <c r="G16" t="s">
        <v>534</v>
      </c>
      <c r="H16" t="s">
        <v>150</v>
      </c>
      <c r="I16" t="s">
        <v>535</v>
      </c>
      <c r="J16" s="77">
        <v>2.17</v>
      </c>
      <c r="K16" t="s">
        <v>102</v>
      </c>
      <c r="L16" s="78">
        <v>4.1000000000000002E-2</v>
      </c>
      <c r="M16" s="78">
        <v>6.2600000000000003E-2</v>
      </c>
      <c r="N16" s="77">
        <v>70495.58</v>
      </c>
      <c r="O16" s="77">
        <v>95.84</v>
      </c>
      <c r="P16" s="77">
        <v>67.562963871999997</v>
      </c>
      <c r="Q16" s="78">
        <v>1E-4</v>
      </c>
      <c r="R16" s="78">
        <v>1</v>
      </c>
      <c r="S16" s="78">
        <v>1E-4</v>
      </c>
    </row>
    <row r="17" spans="2:19">
      <c r="B17" s="79" t="s">
        <v>240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J18" s="77">
        <v>0</v>
      </c>
      <c r="K18" t="s">
        <v>214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249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J20" s="77">
        <v>0</v>
      </c>
      <c r="K20" t="s">
        <v>214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219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241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214</v>
      </c>
      <c r="C23" t="s">
        <v>214</v>
      </c>
      <c r="D23" s="16"/>
      <c r="E23" s="16"/>
      <c r="F23" t="s">
        <v>214</v>
      </c>
      <c r="G23" t="s">
        <v>214</v>
      </c>
      <c r="J23" s="77">
        <v>0</v>
      </c>
      <c r="K23" t="s">
        <v>214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242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214</v>
      </c>
      <c r="C25" t="s">
        <v>214</v>
      </c>
      <c r="D25" s="16"/>
      <c r="E25" s="16"/>
      <c r="F25" t="s">
        <v>214</v>
      </c>
      <c r="G25" t="s">
        <v>214</v>
      </c>
      <c r="J25" s="77">
        <v>0</v>
      </c>
      <c r="K25" t="s">
        <v>214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221</v>
      </c>
      <c r="C26" s="16"/>
      <c r="D26" s="16"/>
      <c r="E26" s="16"/>
    </row>
    <row r="27" spans="2:19">
      <c r="B27" t="s">
        <v>235</v>
      </c>
      <c r="C27" s="16"/>
      <c r="D27" s="16"/>
      <c r="E27" s="16"/>
    </row>
    <row r="28" spans="2:19">
      <c r="B28" t="s">
        <v>236</v>
      </c>
      <c r="C28" s="16"/>
      <c r="D28" s="16"/>
      <c r="E28" s="16"/>
    </row>
    <row r="29" spans="2:19">
      <c r="B29" t="s">
        <v>237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214</v>
      </c>
      <c r="C13" t="s">
        <v>214</v>
      </c>
      <c r="D13" s="16"/>
      <c r="E13" s="16"/>
      <c r="F13" t="s">
        <v>214</v>
      </c>
      <c r="G13" t="s">
        <v>214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219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241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242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221</v>
      </c>
      <c r="C19" s="16"/>
      <c r="D19" s="16"/>
      <c r="E19" s="16"/>
    </row>
    <row r="20" spans="2:13">
      <c r="B20" t="s">
        <v>235</v>
      </c>
      <c r="C20" s="16"/>
      <c r="D20" s="16"/>
      <c r="E20" s="16"/>
    </row>
    <row r="21" spans="2:13">
      <c r="B21" t="s">
        <v>236</v>
      </c>
      <c r="C21" s="16"/>
      <c r="D21" s="16"/>
      <c r="E21" s="16"/>
    </row>
    <row r="22" spans="2:13">
      <c r="B22" t="s">
        <v>237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200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536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214</v>
      </c>
      <c r="C14" t="s">
        <v>214</v>
      </c>
      <c r="D14" t="s">
        <v>214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537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214</v>
      </c>
      <c r="C16" t="s">
        <v>214</v>
      </c>
      <c r="D16" t="s">
        <v>214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538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214</v>
      </c>
      <c r="C18" t="s">
        <v>214</v>
      </c>
      <c r="D18" t="s">
        <v>214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539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214</v>
      </c>
      <c r="C20" t="s">
        <v>214</v>
      </c>
      <c r="D20" t="s">
        <v>214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219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540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214</v>
      </c>
      <c r="C23" t="s">
        <v>214</v>
      </c>
      <c r="D23" t="s">
        <v>214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541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214</v>
      </c>
      <c r="C25" t="s">
        <v>214</v>
      </c>
      <c r="D25" t="s">
        <v>214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542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214</v>
      </c>
      <c r="C27" t="s">
        <v>214</v>
      </c>
      <c r="D27" t="s">
        <v>214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543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214</v>
      </c>
      <c r="C29" t="s">
        <v>214</v>
      </c>
      <c r="D29" t="s">
        <v>214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221</v>
      </c>
      <c r="C30" s="16"/>
    </row>
    <row r="31" spans="2:11">
      <c r="B31" t="s">
        <v>235</v>
      </c>
      <c r="C31" s="16"/>
    </row>
    <row r="32" spans="2:11">
      <c r="B32" t="s">
        <v>236</v>
      </c>
      <c r="C32" s="16"/>
    </row>
    <row r="33" spans="2:3">
      <c r="B33" t="s">
        <v>237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544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214</v>
      </c>
      <c r="C13" t="s">
        <v>214</v>
      </c>
      <c r="D13" t="s">
        <v>214</v>
      </c>
      <c r="E13" t="s">
        <v>214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504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214</v>
      </c>
      <c r="C15" t="s">
        <v>214</v>
      </c>
      <c r="D15" t="s">
        <v>214</v>
      </c>
      <c r="E15" t="s">
        <v>214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221</v>
      </c>
      <c r="C16" s="16"/>
      <c r="D16" s="16"/>
    </row>
    <row r="17" spans="2:4">
      <c r="B17" t="s">
        <v>235</v>
      </c>
      <c r="C17" s="16"/>
      <c r="D17" s="16"/>
    </row>
    <row r="18" spans="2:4">
      <c r="B18" t="s">
        <v>236</v>
      </c>
      <c r="C18" s="16"/>
      <c r="D18" s="16"/>
    </row>
    <row r="19" spans="2:4">
      <c r="B19" t="s">
        <v>237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505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214</v>
      </c>
      <c r="C14" t="s">
        <v>214</v>
      </c>
      <c r="D14" t="s">
        <v>214</v>
      </c>
      <c r="E14" t="s">
        <v>214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506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214</v>
      </c>
      <c r="C16" t="s">
        <v>214</v>
      </c>
      <c r="D16" t="s">
        <v>214</v>
      </c>
      <c r="E16" t="s">
        <v>214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545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214</v>
      </c>
      <c r="C18" t="s">
        <v>214</v>
      </c>
      <c r="D18" t="s">
        <v>214</v>
      </c>
      <c r="E18" t="s">
        <v>214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507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214</v>
      </c>
      <c r="C20" t="s">
        <v>214</v>
      </c>
      <c r="D20" t="s">
        <v>214</v>
      </c>
      <c r="E20" t="s">
        <v>214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249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214</v>
      </c>
      <c r="C22" t="s">
        <v>214</v>
      </c>
      <c r="D22" t="s">
        <v>214</v>
      </c>
      <c r="E22" t="s">
        <v>214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219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505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214</v>
      </c>
      <c r="C25" t="s">
        <v>214</v>
      </c>
      <c r="D25" t="s">
        <v>214</v>
      </c>
      <c r="E25" t="s">
        <v>214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513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214</v>
      </c>
      <c r="C27" t="s">
        <v>214</v>
      </c>
      <c r="D27" t="s">
        <v>214</v>
      </c>
      <c r="E27" t="s">
        <v>214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507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214</v>
      </c>
      <c r="C29" t="s">
        <v>214</v>
      </c>
      <c r="D29" t="s">
        <v>214</v>
      </c>
      <c r="E29" t="s">
        <v>214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514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214</v>
      </c>
      <c r="C31" t="s">
        <v>214</v>
      </c>
      <c r="D31" t="s">
        <v>214</v>
      </c>
      <c r="E31" t="s">
        <v>214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249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214</v>
      </c>
      <c r="C33" t="s">
        <v>214</v>
      </c>
      <c r="D33" t="s">
        <v>214</v>
      </c>
      <c r="E33" t="s">
        <v>214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221</v>
      </c>
      <c r="C34" s="16"/>
      <c r="D34" s="16"/>
    </row>
    <row r="35" spans="2:12">
      <c r="B35" t="s">
        <v>235</v>
      </c>
      <c r="C35" s="16"/>
      <c r="D35" s="16"/>
    </row>
    <row r="36" spans="2:12">
      <c r="B36" t="s">
        <v>236</v>
      </c>
      <c r="C36" s="16"/>
      <c r="D36" s="16"/>
    </row>
    <row r="37" spans="2:12">
      <c r="B37" t="s">
        <v>237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7" workbookViewId="0">
      <selection activeCell="L12" sqref="K12:L33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J12+J30</f>
        <v>55781.628699536028</v>
      </c>
      <c r="K11" s="76">
        <f>J11/$J$11</f>
        <v>1</v>
      </c>
      <c r="L11" s="76">
        <f>J11/'סכום נכסי הקרן'!$C$42</f>
        <v>0.11214408828570166</v>
      </c>
    </row>
    <row r="12" spans="2:13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f>J13+J15+J19</f>
        <v>55781.628699536028</v>
      </c>
      <c r="K12" s="80">
        <f t="shared" ref="K12:K33" si="0">J12/$J$11</f>
        <v>1</v>
      </c>
      <c r="L12" s="80">
        <f>J12/'סכום נכסי הקרן'!$C$42</f>
        <v>0.11214408828570166</v>
      </c>
    </row>
    <row r="13" spans="2:13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f>J14</f>
        <v>18191.768300000029</v>
      </c>
      <c r="K13" s="80">
        <f t="shared" si="0"/>
        <v>0.3261247246470475</v>
      </c>
      <c r="L13" s="80">
        <f>J13/'סכום נכסי הקרן'!$C$42</f>
        <v>3.657295991296864E-2</v>
      </c>
    </row>
    <row r="14" spans="2:13">
      <c r="B14" t="s">
        <v>202</v>
      </c>
      <c r="C14" t="s">
        <v>203</v>
      </c>
      <c r="D14" t="s">
        <v>204</v>
      </c>
      <c r="E14" t="s">
        <v>205</v>
      </c>
      <c r="F14" t="s">
        <v>206</v>
      </c>
      <c r="G14" t="s">
        <v>102</v>
      </c>
      <c r="H14" s="78">
        <v>0</v>
      </c>
      <c r="I14" s="78">
        <v>0</v>
      </c>
      <c r="J14" s="77">
        <f>20207.86466-2016.09635999997</f>
        <v>18191.768300000029</v>
      </c>
      <c r="K14" s="78">
        <f t="shared" si="0"/>
        <v>0.3261247246470475</v>
      </c>
      <c r="L14" s="78">
        <f>J14/'סכום נכסי הקרן'!$C$42</f>
        <v>3.657295991296864E-2</v>
      </c>
    </row>
    <row r="15" spans="2:13">
      <c r="B15" s="79" t="s">
        <v>207</v>
      </c>
      <c r="C15" s="26"/>
      <c r="D15" s="27"/>
      <c r="E15" s="27"/>
      <c r="F15" s="27"/>
      <c r="G15" s="27"/>
      <c r="H15" s="27"/>
      <c r="I15" s="80">
        <v>0</v>
      </c>
      <c r="J15" s="81">
        <v>37589.860399536003</v>
      </c>
      <c r="K15" s="80">
        <f t="shared" si="0"/>
        <v>0.67387527535295255</v>
      </c>
      <c r="L15" s="80">
        <f>J15/'סכום נכסי הקרן'!$C$42</f>
        <v>7.557112837273304E-2</v>
      </c>
    </row>
    <row r="16" spans="2:13">
      <c r="B16" t="s">
        <v>208</v>
      </c>
      <c r="C16" t="s">
        <v>209</v>
      </c>
      <c r="D16" t="s">
        <v>204</v>
      </c>
      <c r="E16" t="s">
        <v>205</v>
      </c>
      <c r="F16" t="s">
        <v>206</v>
      </c>
      <c r="G16" t="s">
        <v>110</v>
      </c>
      <c r="H16" s="78">
        <v>0</v>
      </c>
      <c r="I16" s="78">
        <v>0</v>
      </c>
      <c r="J16" s="77">
        <v>867.67965414599996</v>
      </c>
      <c r="K16" s="78">
        <f t="shared" si="0"/>
        <v>1.5554935816228991E-2</v>
      </c>
      <c r="L16" s="78">
        <f>J16/'סכום נכסי הקרן'!$C$42</f>
        <v>1.7443940954536068E-3</v>
      </c>
    </row>
    <row r="17" spans="2:12">
      <c r="B17" t="s">
        <v>210</v>
      </c>
      <c r="C17" t="s">
        <v>211</v>
      </c>
      <c r="D17" t="s">
        <v>204</v>
      </c>
      <c r="E17" t="s">
        <v>205</v>
      </c>
      <c r="F17" t="s">
        <v>206</v>
      </c>
      <c r="G17" t="s">
        <v>106</v>
      </c>
      <c r="H17" s="78">
        <v>0</v>
      </c>
      <c r="I17" s="78">
        <v>0</v>
      </c>
      <c r="J17" s="77">
        <v>26615.942388210002</v>
      </c>
      <c r="K17" s="78">
        <f t="shared" si="0"/>
        <v>0.47714530767064861</v>
      </c>
      <c r="L17" s="78">
        <f>J17/'סכום נכסי הקרן'!$C$42</f>
        <v>5.3509025508525501E-2</v>
      </c>
    </row>
    <row r="18" spans="2:12">
      <c r="B18" t="s">
        <v>212</v>
      </c>
      <c r="C18" t="s">
        <v>211</v>
      </c>
      <c r="D18" t="s">
        <v>204</v>
      </c>
      <c r="E18" t="s">
        <v>205</v>
      </c>
      <c r="F18" t="s">
        <v>206</v>
      </c>
      <c r="G18" t="s">
        <v>106</v>
      </c>
      <c r="H18" s="78">
        <v>0</v>
      </c>
      <c r="I18" s="78">
        <v>0</v>
      </c>
      <c r="J18" s="77">
        <v>10106.23835718</v>
      </c>
      <c r="K18" s="78">
        <f t="shared" si="0"/>
        <v>0.18117503186607495</v>
      </c>
      <c r="L18" s="78">
        <f>J18/'סכום נכסי הקרן'!$C$42</f>
        <v>2.0317708768753922E-2</v>
      </c>
    </row>
    <row r="19" spans="2:12">
      <c r="B19" s="79" t="s">
        <v>213</v>
      </c>
      <c r="D19" s="16"/>
      <c r="I19" s="80">
        <v>0</v>
      </c>
      <c r="J19" s="81">
        <v>0</v>
      </c>
      <c r="K19" s="80">
        <f t="shared" si="0"/>
        <v>0</v>
      </c>
      <c r="L19" s="80">
        <f>J19/'סכום נכסי הקרן'!$C$42</f>
        <v>0</v>
      </c>
    </row>
    <row r="20" spans="2:12">
      <c r="B20" t="s">
        <v>214</v>
      </c>
      <c r="C20" t="s">
        <v>214</v>
      </c>
      <c r="D20" s="16"/>
      <c r="E20" t="s">
        <v>214</v>
      </c>
      <c r="G20" t="s">
        <v>214</v>
      </c>
      <c r="H20" s="78">
        <v>0</v>
      </c>
      <c r="I20" s="78">
        <v>0</v>
      </c>
      <c r="J20" s="77">
        <v>0</v>
      </c>
      <c r="K20" s="78">
        <f t="shared" si="0"/>
        <v>0</v>
      </c>
      <c r="L20" s="78">
        <f>J20/'סכום נכסי הקרן'!$C$42</f>
        <v>0</v>
      </c>
    </row>
    <row r="21" spans="2:12">
      <c r="B21" s="79" t="s">
        <v>215</v>
      </c>
      <c r="D21" s="16"/>
      <c r="I21" s="80">
        <v>0</v>
      </c>
      <c r="J21" s="81">
        <v>0</v>
      </c>
      <c r="K21" s="80">
        <f t="shared" si="0"/>
        <v>0</v>
      </c>
      <c r="L21" s="80">
        <f>J21/'סכום נכסי הקרן'!$C$42</f>
        <v>0</v>
      </c>
    </row>
    <row r="22" spans="2:12">
      <c r="B22" t="s">
        <v>214</v>
      </c>
      <c r="C22" t="s">
        <v>214</v>
      </c>
      <c r="D22" s="16"/>
      <c r="E22" t="s">
        <v>214</v>
      </c>
      <c r="G22" t="s">
        <v>214</v>
      </c>
      <c r="H22" s="78">
        <v>0</v>
      </c>
      <c r="I22" s="78">
        <v>0</v>
      </c>
      <c r="J22" s="77">
        <v>0</v>
      </c>
      <c r="K22" s="78">
        <f t="shared" si="0"/>
        <v>0</v>
      </c>
      <c r="L22" s="78">
        <f>J22/'סכום נכסי הקרן'!$C$42</f>
        <v>0</v>
      </c>
    </row>
    <row r="23" spans="2:12">
      <c r="B23" s="79" t="s">
        <v>216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214</v>
      </c>
      <c r="C24" t="s">
        <v>214</v>
      </c>
      <c r="D24" s="16"/>
      <c r="E24" t="s">
        <v>214</v>
      </c>
      <c r="G24" t="s">
        <v>214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217</v>
      </c>
      <c r="D25" s="16"/>
      <c r="I25" s="80">
        <v>0</v>
      </c>
      <c r="J25" s="81">
        <v>0</v>
      </c>
      <c r="K25" s="80">
        <f t="shared" si="0"/>
        <v>0</v>
      </c>
      <c r="L25" s="80">
        <f>J25/'סכום נכסי הקרן'!$C$42</f>
        <v>0</v>
      </c>
    </row>
    <row r="26" spans="2:12">
      <c r="B26" t="s">
        <v>214</v>
      </c>
      <c r="C26" t="s">
        <v>214</v>
      </c>
      <c r="D26" s="16"/>
      <c r="E26" t="s">
        <v>214</v>
      </c>
      <c r="G26" t="s">
        <v>214</v>
      </c>
      <c r="H26" s="78">
        <v>0</v>
      </c>
      <c r="I26" s="78">
        <v>0</v>
      </c>
      <c r="J26" s="77">
        <v>0</v>
      </c>
      <c r="K26" s="78">
        <f t="shared" si="0"/>
        <v>0</v>
      </c>
      <c r="L26" s="78">
        <f>J26/'סכום נכסי הקרן'!$C$42</f>
        <v>0</v>
      </c>
    </row>
    <row r="27" spans="2:12">
      <c r="B27" s="79" t="s">
        <v>218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t="s">
        <v>214</v>
      </c>
      <c r="C28" t="s">
        <v>214</v>
      </c>
      <c r="D28" s="16"/>
      <c r="E28" t="s">
        <v>214</v>
      </c>
      <c r="G28" t="s">
        <v>214</v>
      </c>
      <c r="H28" s="78">
        <v>0</v>
      </c>
      <c r="I28" s="78">
        <v>0</v>
      </c>
      <c r="J28" s="77">
        <v>0</v>
      </c>
      <c r="K28" s="78">
        <f t="shared" si="0"/>
        <v>0</v>
      </c>
      <c r="L28" s="78">
        <f>J28/'סכום נכסי הקרן'!$C$42</f>
        <v>0</v>
      </c>
    </row>
    <row r="29" spans="2:12">
      <c r="B29" s="79" t="s">
        <v>219</v>
      </c>
      <c r="D29" s="16"/>
      <c r="I29" s="80">
        <v>0</v>
      </c>
      <c r="J29" s="81">
        <v>0</v>
      </c>
      <c r="K29" s="80">
        <f t="shared" si="0"/>
        <v>0</v>
      </c>
      <c r="L29" s="80">
        <f>J29/'סכום נכסי הקרן'!$C$42</f>
        <v>0</v>
      </c>
    </row>
    <row r="30" spans="2:12">
      <c r="B30" s="79" t="s">
        <v>220</v>
      </c>
      <c r="D30" s="16"/>
      <c r="I30" s="80">
        <v>0</v>
      </c>
      <c r="J30" s="81">
        <v>0</v>
      </c>
      <c r="K30" s="80">
        <f t="shared" si="0"/>
        <v>0</v>
      </c>
      <c r="L30" s="80">
        <f>J30/'סכום נכסי הקרן'!$C$42</f>
        <v>0</v>
      </c>
    </row>
    <row r="31" spans="2:12">
      <c r="B31" t="s">
        <v>214</v>
      </c>
      <c r="C31" t="s">
        <v>214</v>
      </c>
      <c r="D31" s="16"/>
      <c r="E31" t="s">
        <v>214</v>
      </c>
      <c r="G31" t="s">
        <v>214</v>
      </c>
      <c r="H31" s="78">
        <v>0</v>
      </c>
      <c r="I31" s="78">
        <v>0</v>
      </c>
      <c r="J31" s="77">
        <v>0</v>
      </c>
      <c r="K31" s="78">
        <f t="shared" si="0"/>
        <v>0</v>
      </c>
      <c r="L31" s="78">
        <f>J31/'סכום נכסי הקרן'!$C$42</f>
        <v>0</v>
      </c>
    </row>
    <row r="32" spans="2:12">
      <c r="B32" s="79" t="s">
        <v>218</v>
      </c>
      <c r="D32" s="16"/>
      <c r="I32" s="80">
        <v>0</v>
      </c>
      <c r="J32" s="81">
        <v>0</v>
      </c>
      <c r="K32" s="80">
        <f t="shared" si="0"/>
        <v>0</v>
      </c>
      <c r="L32" s="80">
        <f>J32/'סכום נכסי הקרן'!$C$42</f>
        <v>0</v>
      </c>
    </row>
    <row r="33" spans="2:12">
      <c r="B33" t="s">
        <v>214</v>
      </c>
      <c r="C33" t="s">
        <v>214</v>
      </c>
      <c r="D33" s="16"/>
      <c r="E33" t="s">
        <v>214</v>
      </c>
      <c r="G33" t="s">
        <v>214</v>
      </c>
      <c r="H33" s="78">
        <v>0</v>
      </c>
      <c r="I33" s="78">
        <v>0</v>
      </c>
      <c r="J33" s="77">
        <v>0</v>
      </c>
      <c r="K33" s="78">
        <f t="shared" si="0"/>
        <v>0</v>
      </c>
      <c r="L33" s="78">
        <f>J33/'סכום נכסי הקרן'!$C$42</f>
        <v>0</v>
      </c>
    </row>
    <row r="34" spans="2:12">
      <c r="B34" t="s">
        <v>221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200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505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214</v>
      </c>
      <c r="C14" t="s">
        <v>214</v>
      </c>
      <c r="D14" t="s">
        <v>214</v>
      </c>
      <c r="E14" t="s">
        <v>214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506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214</v>
      </c>
      <c r="C16" t="s">
        <v>214</v>
      </c>
      <c r="D16" t="s">
        <v>214</v>
      </c>
      <c r="E16" t="s">
        <v>214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545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214</v>
      </c>
      <c r="C18" t="s">
        <v>214</v>
      </c>
      <c r="D18" t="s">
        <v>214</v>
      </c>
      <c r="E18" t="s">
        <v>214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507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214</v>
      </c>
      <c r="C20" t="s">
        <v>214</v>
      </c>
      <c r="D20" t="s">
        <v>214</v>
      </c>
      <c r="E20" t="s">
        <v>214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249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214</v>
      </c>
      <c r="C22" t="s">
        <v>214</v>
      </c>
      <c r="D22" t="s">
        <v>214</v>
      </c>
      <c r="E22" t="s">
        <v>214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219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505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214</v>
      </c>
      <c r="C25" t="s">
        <v>214</v>
      </c>
      <c r="D25" t="s">
        <v>214</v>
      </c>
      <c r="E25" t="s">
        <v>214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513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214</v>
      </c>
      <c r="C27" t="s">
        <v>214</v>
      </c>
      <c r="D27" t="s">
        <v>214</v>
      </c>
      <c r="E27" t="s">
        <v>214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507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214</v>
      </c>
      <c r="C29" t="s">
        <v>214</v>
      </c>
      <c r="D29" t="s">
        <v>214</v>
      </c>
      <c r="E29" t="s">
        <v>214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249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214</v>
      </c>
      <c r="C31" t="s">
        <v>214</v>
      </c>
      <c r="D31" t="s">
        <v>214</v>
      </c>
      <c r="E31" t="s">
        <v>214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221</v>
      </c>
      <c r="C32" s="16"/>
      <c r="D32" s="16"/>
    </row>
    <row r="33" spans="2:4">
      <c r="B33" t="s">
        <v>235</v>
      </c>
      <c r="C33" s="16"/>
      <c r="D33" s="16"/>
    </row>
    <row r="34" spans="2:4">
      <c r="B34" t="s">
        <v>236</v>
      </c>
      <c r="C34" s="16"/>
      <c r="D34" s="16"/>
    </row>
    <row r="35" spans="2:4">
      <c r="B35" t="s">
        <v>237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515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214</v>
      </c>
      <c r="C14" t="s">
        <v>214</v>
      </c>
      <c r="D14" s="16"/>
      <c r="E14" t="s">
        <v>214</v>
      </c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516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214</v>
      </c>
      <c r="C16" t="s">
        <v>214</v>
      </c>
      <c r="D16" s="16"/>
      <c r="E16" t="s">
        <v>214</v>
      </c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517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518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214</v>
      </c>
      <c r="C19" t="s">
        <v>214</v>
      </c>
      <c r="D19" s="16"/>
      <c r="E19" t="s">
        <v>214</v>
      </c>
      <c r="H19" s="77">
        <v>0</v>
      </c>
      <c r="I19" t="s">
        <v>214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519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214</v>
      </c>
      <c r="C21" t="s">
        <v>214</v>
      </c>
      <c r="D21" s="16"/>
      <c r="E21" t="s">
        <v>214</v>
      </c>
      <c r="H21" s="77">
        <v>0</v>
      </c>
      <c r="I21" t="s">
        <v>214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520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214</v>
      </c>
      <c r="C23" t="s">
        <v>214</v>
      </c>
      <c r="D23" s="16"/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521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214</v>
      </c>
      <c r="C25" t="s">
        <v>214</v>
      </c>
      <c r="D25" s="16"/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219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515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214</v>
      </c>
      <c r="C28" t="s">
        <v>214</v>
      </c>
      <c r="D28" s="16"/>
      <c r="E28" t="s">
        <v>214</v>
      </c>
      <c r="H28" s="77">
        <v>0</v>
      </c>
      <c r="I28" t="s">
        <v>214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516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214</v>
      </c>
      <c r="C30" t="s">
        <v>214</v>
      </c>
      <c r="D30" s="16"/>
      <c r="E30" t="s">
        <v>214</v>
      </c>
      <c r="H30" s="77">
        <v>0</v>
      </c>
      <c r="I30" t="s">
        <v>214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517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518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214</v>
      </c>
      <c r="C33" t="s">
        <v>214</v>
      </c>
      <c r="D33" s="16"/>
      <c r="E33" t="s">
        <v>214</v>
      </c>
      <c r="H33" s="77">
        <v>0</v>
      </c>
      <c r="I33" t="s">
        <v>214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519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214</v>
      </c>
      <c r="C35" t="s">
        <v>214</v>
      </c>
      <c r="D35" s="16"/>
      <c r="E35" t="s">
        <v>214</v>
      </c>
      <c r="H35" s="77">
        <v>0</v>
      </c>
      <c r="I35" t="s">
        <v>214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520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214</v>
      </c>
      <c r="C37" t="s">
        <v>214</v>
      </c>
      <c r="D37" s="16"/>
      <c r="E37" t="s">
        <v>214</v>
      </c>
      <c r="H37" s="77">
        <v>0</v>
      </c>
      <c r="I37" t="s">
        <v>214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521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214</v>
      </c>
      <c r="C39" t="s">
        <v>214</v>
      </c>
      <c r="D39" s="16"/>
      <c r="E39" t="s">
        <v>214</v>
      </c>
      <c r="H39" s="77">
        <v>0</v>
      </c>
      <c r="I39" t="s">
        <v>214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221</v>
      </c>
      <c r="D40" s="16"/>
    </row>
    <row r="41" spans="2:17">
      <c r="B41" t="s">
        <v>235</v>
      </c>
      <c r="D41" s="16"/>
    </row>
    <row r="42" spans="2:17">
      <c r="B42" t="s">
        <v>236</v>
      </c>
      <c r="D42" s="16"/>
    </row>
    <row r="43" spans="2:17">
      <c r="B43" t="s">
        <v>237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546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214</v>
      </c>
      <c r="D14" t="s">
        <v>214</v>
      </c>
      <c r="F14" t="s">
        <v>214</v>
      </c>
      <c r="I14" s="77">
        <v>0</v>
      </c>
      <c r="J14" t="s">
        <v>214</v>
      </c>
      <c r="K14" t="s">
        <v>214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547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214</v>
      </c>
      <c r="D16" t="s">
        <v>214</v>
      </c>
      <c r="F16" t="s">
        <v>214</v>
      </c>
      <c r="I16" s="77">
        <v>0</v>
      </c>
      <c r="J16" t="s">
        <v>214</v>
      </c>
      <c r="K16" t="s">
        <v>214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548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214</v>
      </c>
      <c r="D18" t="s">
        <v>214</v>
      </c>
      <c r="F18" t="s">
        <v>214</v>
      </c>
      <c r="I18" s="77">
        <v>0</v>
      </c>
      <c r="J18" t="s">
        <v>214</v>
      </c>
      <c r="K18" t="s">
        <v>214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549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214</v>
      </c>
      <c r="D20" t="s">
        <v>214</v>
      </c>
      <c r="F20" t="s">
        <v>214</v>
      </c>
      <c r="I20" s="77">
        <v>0</v>
      </c>
      <c r="J20" t="s">
        <v>214</v>
      </c>
      <c r="K20" t="s">
        <v>214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550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214</v>
      </c>
      <c r="D22" t="s">
        <v>214</v>
      </c>
      <c r="F22" t="s">
        <v>214</v>
      </c>
      <c r="I22" s="77">
        <v>0</v>
      </c>
      <c r="J22" t="s">
        <v>214</v>
      </c>
      <c r="K22" t="s">
        <v>214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551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552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214</v>
      </c>
      <c r="D25" t="s">
        <v>214</v>
      </c>
      <c r="F25" t="s">
        <v>214</v>
      </c>
      <c r="I25" s="77">
        <v>0</v>
      </c>
      <c r="J25" t="s">
        <v>214</v>
      </c>
      <c r="K25" t="s">
        <v>214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553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214</v>
      </c>
      <c r="D27" t="s">
        <v>214</v>
      </c>
      <c r="F27" t="s">
        <v>214</v>
      </c>
      <c r="I27" s="77">
        <v>0</v>
      </c>
      <c r="J27" t="s">
        <v>214</v>
      </c>
      <c r="K27" t="s">
        <v>214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554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214</v>
      </c>
      <c r="D29" t="s">
        <v>214</v>
      </c>
      <c r="F29" t="s">
        <v>214</v>
      </c>
      <c r="I29" s="77">
        <v>0</v>
      </c>
      <c r="J29" t="s">
        <v>214</v>
      </c>
      <c r="K29" t="s">
        <v>214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555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214</v>
      </c>
      <c r="D31" t="s">
        <v>214</v>
      </c>
      <c r="F31" t="s">
        <v>214</v>
      </c>
      <c r="I31" s="77">
        <v>0</v>
      </c>
      <c r="J31" t="s">
        <v>214</v>
      </c>
      <c r="K31" t="s">
        <v>214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219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556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214</v>
      </c>
      <c r="D34" t="s">
        <v>214</v>
      </c>
      <c r="F34" t="s">
        <v>214</v>
      </c>
      <c r="I34" s="77">
        <v>0</v>
      </c>
      <c r="J34" t="s">
        <v>214</v>
      </c>
      <c r="K34" t="s">
        <v>214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548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214</v>
      </c>
      <c r="D36" t="s">
        <v>214</v>
      </c>
      <c r="F36" t="s">
        <v>214</v>
      </c>
      <c r="I36" s="77">
        <v>0</v>
      </c>
      <c r="J36" t="s">
        <v>214</v>
      </c>
      <c r="K36" t="s">
        <v>214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549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214</v>
      </c>
      <c r="D38" t="s">
        <v>214</v>
      </c>
      <c r="F38" t="s">
        <v>214</v>
      </c>
      <c r="I38" s="77">
        <v>0</v>
      </c>
      <c r="J38" t="s">
        <v>214</v>
      </c>
      <c r="K38" t="s">
        <v>214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555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214</v>
      </c>
      <c r="D40" t="s">
        <v>214</v>
      </c>
      <c r="F40" t="s">
        <v>214</v>
      </c>
      <c r="I40" s="77">
        <v>0</v>
      </c>
      <c r="J40" t="s">
        <v>214</v>
      </c>
      <c r="K40" t="s">
        <v>214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221</v>
      </c>
    </row>
    <row r="42" spans="2:18">
      <c r="B42" t="s">
        <v>235</v>
      </c>
    </row>
    <row r="43" spans="2:18">
      <c r="B43" t="s">
        <v>236</v>
      </c>
    </row>
    <row r="44" spans="2:18">
      <c r="B44" t="s">
        <v>237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527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214</v>
      </c>
      <c r="C14" t="s">
        <v>214</v>
      </c>
      <c r="E14" t="s">
        <v>214</v>
      </c>
      <c r="G14" s="77">
        <v>0</v>
      </c>
      <c r="H14" t="s">
        <v>214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528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214</v>
      </c>
      <c r="C16" t="s">
        <v>214</v>
      </c>
      <c r="E16" t="s">
        <v>214</v>
      </c>
      <c r="G16" s="77">
        <v>0</v>
      </c>
      <c r="H16" t="s">
        <v>214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557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214</v>
      </c>
      <c r="C18" t="s">
        <v>214</v>
      </c>
      <c r="E18" t="s">
        <v>214</v>
      </c>
      <c r="G18" s="77">
        <v>0</v>
      </c>
      <c r="H18" t="s">
        <v>214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558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214</v>
      </c>
      <c r="C20" t="s">
        <v>214</v>
      </c>
      <c r="E20" t="s">
        <v>214</v>
      </c>
      <c r="G20" s="77">
        <v>0</v>
      </c>
      <c r="H20" t="s">
        <v>214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249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214</v>
      </c>
      <c r="C22" t="s">
        <v>214</v>
      </c>
      <c r="E22" t="s">
        <v>214</v>
      </c>
      <c r="G22" s="77">
        <v>0</v>
      </c>
      <c r="H22" t="s">
        <v>214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219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214</v>
      </c>
      <c r="C24" t="s">
        <v>214</v>
      </c>
      <c r="E24" t="s">
        <v>214</v>
      </c>
      <c r="G24" s="77">
        <v>0</v>
      </c>
      <c r="H24" t="s">
        <v>214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221</v>
      </c>
    </row>
    <row r="26" spans="2:15">
      <c r="B26" t="s">
        <v>235</v>
      </c>
    </row>
    <row r="27" spans="2:15">
      <c r="B27" t="s">
        <v>236</v>
      </c>
    </row>
    <row r="28" spans="2:15">
      <c r="B28" t="s">
        <v>237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559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214</v>
      </c>
      <c r="E14" s="78">
        <v>0</v>
      </c>
      <c r="F14" t="s">
        <v>214</v>
      </c>
      <c r="G14" s="77">
        <v>0</v>
      </c>
      <c r="H14" s="78">
        <v>0</v>
      </c>
      <c r="I14" s="78">
        <v>0</v>
      </c>
    </row>
    <row r="15" spans="2:55">
      <c r="B15" s="79" t="s">
        <v>560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214</v>
      </c>
      <c r="E16" s="78">
        <v>0</v>
      </c>
      <c r="F16" t="s">
        <v>214</v>
      </c>
      <c r="G16" s="77">
        <v>0</v>
      </c>
      <c r="H16" s="78">
        <v>0</v>
      </c>
      <c r="I16" s="78">
        <v>0</v>
      </c>
    </row>
    <row r="17" spans="2:9">
      <c r="B17" s="79" t="s">
        <v>219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559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214</v>
      </c>
      <c r="E19" s="78">
        <v>0</v>
      </c>
      <c r="F19" t="s">
        <v>214</v>
      </c>
      <c r="G19" s="77">
        <v>0</v>
      </c>
      <c r="H19" s="78">
        <v>0</v>
      </c>
      <c r="I19" s="78">
        <v>0</v>
      </c>
    </row>
    <row r="20" spans="2:9">
      <c r="B20" s="79" t="s">
        <v>560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214</v>
      </c>
      <c r="E21" s="78">
        <v>0</v>
      </c>
      <c r="F21" t="s">
        <v>214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214</v>
      </c>
      <c r="D13" t="s">
        <v>214</v>
      </c>
      <c r="E13" s="19"/>
      <c r="F13" s="78">
        <v>0</v>
      </c>
      <c r="G13" t="s">
        <v>214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219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214</v>
      </c>
      <c r="D15" t="s">
        <v>214</v>
      </c>
      <c r="E15" s="19"/>
      <c r="F15" s="78">
        <v>0</v>
      </c>
      <c r="G15" t="s">
        <v>214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214</v>
      </c>
      <c r="C13" t="s">
        <v>214</v>
      </c>
      <c r="D13" t="s">
        <v>214</v>
      </c>
      <c r="E13" s="19"/>
      <c r="F13" s="78">
        <v>0</v>
      </c>
      <c r="G13" t="s">
        <v>214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219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214</v>
      </c>
      <c r="C15" t="s">
        <v>214</v>
      </c>
      <c r="D15" t="s">
        <v>214</v>
      </c>
      <c r="E15" s="19"/>
      <c r="F15" s="78">
        <v>0</v>
      </c>
      <c r="G15" t="s">
        <v>214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214</v>
      </c>
      <c r="C13" s="77">
        <v>0</v>
      </c>
    </row>
    <row r="14" spans="2:17">
      <c r="B14" s="79" t="s">
        <v>219</v>
      </c>
      <c r="C14" s="81">
        <v>0</v>
      </c>
    </row>
    <row r="15" spans="2:17">
      <c r="B15" t="s">
        <v>214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239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214</v>
      </c>
      <c r="C14" t="s">
        <v>214</v>
      </c>
      <c r="D14" t="s">
        <v>214</v>
      </c>
      <c r="E14" t="s">
        <v>214</v>
      </c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224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214</v>
      </c>
      <c r="C16" t="s">
        <v>214</v>
      </c>
      <c r="D16" t="s">
        <v>214</v>
      </c>
      <c r="E16" t="s">
        <v>214</v>
      </c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240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214</v>
      </c>
      <c r="C18" t="s">
        <v>214</v>
      </c>
      <c r="D18" t="s">
        <v>214</v>
      </c>
      <c r="E18" t="s">
        <v>214</v>
      </c>
      <c r="H18" s="77">
        <v>0</v>
      </c>
      <c r="I18" t="s">
        <v>214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249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214</v>
      </c>
      <c r="C20" t="s">
        <v>214</v>
      </c>
      <c r="D20" t="s">
        <v>214</v>
      </c>
      <c r="E20" t="s">
        <v>214</v>
      </c>
      <c r="H20" s="77">
        <v>0</v>
      </c>
      <c r="I20" t="s">
        <v>214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241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214</v>
      </c>
      <c r="C23" t="s">
        <v>214</v>
      </c>
      <c r="D23" t="s">
        <v>214</v>
      </c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242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214</v>
      </c>
      <c r="C25" t="s">
        <v>214</v>
      </c>
      <c r="D25" t="s">
        <v>214</v>
      </c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221</v>
      </c>
      <c r="D26" s="16"/>
    </row>
    <row r="27" spans="2:16">
      <c r="B27" t="s">
        <v>235</v>
      </c>
      <c r="D27" s="16"/>
    </row>
    <row r="28" spans="2:16">
      <c r="B28" t="s">
        <v>237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527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214</v>
      </c>
      <c r="C14" t="s">
        <v>214</v>
      </c>
      <c r="D14" t="s">
        <v>214</v>
      </c>
      <c r="E14" t="s">
        <v>214</v>
      </c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528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214</v>
      </c>
      <c r="C16" t="s">
        <v>214</v>
      </c>
      <c r="D16" t="s">
        <v>214</v>
      </c>
      <c r="E16" t="s">
        <v>214</v>
      </c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240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214</v>
      </c>
      <c r="C18" t="s">
        <v>214</v>
      </c>
      <c r="D18" t="s">
        <v>214</v>
      </c>
      <c r="E18" t="s">
        <v>214</v>
      </c>
      <c r="H18" s="77">
        <v>0</v>
      </c>
      <c r="I18" t="s">
        <v>214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249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214</v>
      </c>
      <c r="C20" t="s">
        <v>214</v>
      </c>
      <c r="D20" t="s">
        <v>214</v>
      </c>
      <c r="E20" t="s">
        <v>214</v>
      </c>
      <c r="H20" s="77">
        <v>0</v>
      </c>
      <c r="I20" t="s">
        <v>214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241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214</v>
      </c>
      <c r="C23" t="s">
        <v>214</v>
      </c>
      <c r="D23" t="s">
        <v>214</v>
      </c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242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214</v>
      </c>
      <c r="C25" t="s">
        <v>214</v>
      </c>
      <c r="D25" t="s">
        <v>214</v>
      </c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221</v>
      </c>
      <c r="D26" s="16"/>
    </row>
    <row r="27" spans="2:16">
      <c r="B27" t="s">
        <v>235</v>
      </c>
      <c r="D27" s="16"/>
    </row>
    <row r="28" spans="2:16">
      <c r="B28" t="s">
        <v>237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1.47</v>
      </c>
      <c r="I11" s="7"/>
      <c r="J11" s="7"/>
      <c r="K11" s="76">
        <v>3.0599999999999999E-2</v>
      </c>
      <c r="L11" s="75">
        <v>26625572</v>
      </c>
      <c r="M11" s="7"/>
      <c r="N11" s="75">
        <v>0</v>
      </c>
      <c r="O11" s="75">
        <v>27384.400802</v>
      </c>
      <c r="P11" s="7"/>
      <c r="Q11" s="76">
        <v>1</v>
      </c>
      <c r="R11" s="76">
        <v>5.4800000000000001E-2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1.47</v>
      </c>
      <c r="K12" s="80">
        <v>3.0599999999999999E-2</v>
      </c>
      <c r="L12" s="81">
        <v>26625572</v>
      </c>
      <c r="N12" s="81">
        <v>0</v>
      </c>
      <c r="O12" s="81">
        <v>27384.400802</v>
      </c>
      <c r="Q12" s="80">
        <v>1</v>
      </c>
      <c r="R12" s="80">
        <v>5.4800000000000001E-2</v>
      </c>
    </row>
    <row r="13" spans="2:53">
      <c r="B13" s="79" t="s">
        <v>222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s="79" t="s">
        <v>223</v>
      </c>
      <c r="C14" s="16"/>
      <c r="D14" s="16"/>
      <c r="H14" s="81">
        <v>0</v>
      </c>
      <c r="K14" s="80">
        <v>0</v>
      </c>
      <c r="L14" s="81">
        <v>0</v>
      </c>
      <c r="N14" s="81">
        <v>0</v>
      </c>
      <c r="O14" s="81">
        <v>0</v>
      </c>
      <c r="Q14" s="80">
        <v>0</v>
      </c>
      <c r="R14" s="80">
        <v>0</v>
      </c>
    </row>
    <row r="15" spans="2:53">
      <c r="B15" t="s">
        <v>214</v>
      </c>
      <c r="C15" t="s">
        <v>214</v>
      </c>
      <c r="D15" s="16"/>
      <c r="E15" t="s">
        <v>214</v>
      </c>
      <c r="H15" s="77">
        <v>0</v>
      </c>
      <c r="I15" t="s">
        <v>214</v>
      </c>
      <c r="J15" s="78">
        <v>0</v>
      </c>
      <c r="K15" s="78">
        <v>0</v>
      </c>
      <c r="L15" s="77">
        <v>0</v>
      </c>
      <c r="M15" s="77">
        <v>0</v>
      </c>
      <c r="O15" s="77">
        <v>0</v>
      </c>
      <c r="P15" s="78">
        <v>0</v>
      </c>
      <c r="Q15" s="78">
        <v>0</v>
      </c>
      <c r="R15" s="78">
        <v>0</v>
      </c>
    </row>
    <row r="16" spans="2:53">
      <c r="B16" s="79" t="s">
        <v>224</v>
      </c>
      <c r="C16" s="16"/>
      <c r="D16" s="16"/>
      <c r="H16" s="81">
        <v>1.47</v>
      </c>
      <c r="K16" s="80">
        <v>3.0599999999999999E-2</v>
      </c>
      <c r="L16" s="81">
        <v>26625572</v>
      </c>
      <c r="N16" s="81">
        <v>0</v>
      </c>
      <c r="O16" s="81">
        <v>27384.400802</v>
      </c>
      <c r="Q16" s="80">
        <v>1</v>
      </c>
      <c r="R16" s="80">
        <v>5.4800000000000001E-2</v>
      </c>
    </row>
    <row r="17" spans="2:18">
      <c r="B17" s="79" t="s">
        <v>225</v>
      </c>
      <c r="C17" s="16"/>
      <c r="D17" s="16"/>
      <c r="H17" s="81">
        <v>0</v>
      </c>
      <c r="K17" s="80">
        <v>0</v>
      </c>
      <c r="L17" s="81">
        <v>0</v>
      </c>
      <c r="N17" s="81">
        <v>0</v>
      </c>
      <c r="O17" s="81">
        <v>0</v>
      </c>
      <c r="Q17" s="80">
        <v>0</v>
      </c>
      <c r="R17" s="80">
        <v>0</v>
      </c>
    </row>
    <row r="18" spans="2:18">
      <c r="B18" t="s">
        <v>214</v>
      </c>
      <c r="C18" t="s">
        <v>214</v>
      </c>
      <c r="D18" s="16"/>
      <c r="E18" t="s">
        <v>214</v>
      </c>
      <c r="H18" s="77">
        <v>0</v>
      </c>
      <c r="I18" t="s">
        <v>214</v>
      </c>
      <c r="J18" s="78">
        <v>0</v>
      </c>
      <c r="K18" s="78">
        <v>0</v>
      </c>
      <c r="L18" s="77">
        <v>0</v>
      </c>
      <c r="M18" s="77">
        <v>0</v>
      </c>
      <c r="O18" s="77">
        <v>0</v>
      </c>
      <c r="P18" s="78">
        <v>0</v>
      </c>
      <c r="Q18" s="78">
        <v>0</v>
      </c>
      <c r="R18" s="78">
        <v>0</v>
      </c>
    </row>
    <row r="19" spans="2:18">
      <c r="B19" s="79" t="s">
        <v>226</v>
      </c>
      <c r="C19" s="16"/>
      <c r="D19" s="16"/>
      <c r="H19" s="81">
        <v>1.47</v>
      </c>
      <c r="K19" s="80">
        <v>3.0599999999999999E-2</v>
      </c>
      <c r="L19" s="81">
        <v>26625572</v>
      </c>
      <c r="N19" s="81">
        <v>0</v>
      </c>
      <c r="O19" s="81">
        <v>27384.400802</v>
      </c>
      <c r="Q19" s="80">
        <v>1</v>
      </c>
      <c r="R19" s="80">
        <v>5.4800000000000001E-2</v>
      </c>
    </row>
    <row r="20" spans="2:18">
      <c r="B20" t="s">
        <v>227</v>
      </c>
      <c r="C20" t="s">
        <v>228</v>
      </c>
      <c r="D20" t="s">
        <v>100</v>
      </c>
      <c r="E20" t="s">
        <v>229</v>
      </c>
      <c r="G20" t="s">
        <v>230</v>
      </c>
      <c r="H20" s="77">
        <v>1.47</v>
      </c>
      <c r="I20" t="s">
        <v>102</v>
      </c>
      <c r="J20" s="78">
        <v>3.7499999999999999E-2</v>
      </c>
      <c r="K20" s="78">
        <v>3.0599999999999999E-2</v>
      </c>
      <c r="L20" s="77">
        <v>26625572</v>
      </c>
      <c r="M20" s="77">
        <v>102.85</v>
      </c>
      <c r="N20" s="77">
        <v>0</v>
      </c>
      <c r="O20" s="77">
        <v>27384.400802</v>
      </c>
      <c r="P20" s="78">
        <v>1.1999999999999999E-3</v>
      </c>
      <c r="Q20" s="78">
        <v>1</v>
      </c>
      <c r="R20" s="78">
        <v>5.4800000000000001E-2</v>
      </c>
    </row>
    <row r="21" spans="2:18">
      <c r="B21" s="79" t="s">
        <v>231</v>
      </c>
      <c r="C21" s="16"/>
      <c r="D21" s="16"/>
      <c r="H21" s="81">
        <v>0</v>
      </c>
      <c r="K21" s="80">
        <v>0</v>
      </c>
      <c r="L21" s="81">
        <v>0</v>
      </c>
      <c r="N21" s="81">
        <v>0</v>
      </c>
      <c r="O21" s="81">
        <v>0</v>
      </c>
      <c r="Q21" s="80">
        <v>0</v>
      </c>
      <c r="R21" s="80">
        <v>0</v>
      </c>
    </row>
    <row r="22" spans="2:18">
      <c r="B22" t="s">
        <v>214</v>
      </c>
      <c r="C22" t="s">
        <v>214</v>
      </c>
      <c r="D22" s="16"/>
      <c r="E22" t="s">
        <v>214</v>
      </c>
      <c r="H22" s="77">
        <v>0</v>
      </c>
      <c r="I22" t="s">
        <v>214</v>
      </c>
      <c r="J22" s="78">
        <v>0</v>
      </c>
      <c r="K22" s="78">
        <v>0</v>
      </c>
      <c r="L22" s="77">
        <v>0</v>
      </c>
      <c r="M22" s="77">
        <v>0</v>
      </c>
      <c r="O22" s="77">
        <v>0</v>
      </c>
      <c r="P22" s="78">
        <v>0</v>
      </c>
      <c r="Q22" s="78">
        <v>0</v>
      </c>
      <c r="R22" s="78">
        <v>0</v>
      </c>
    </row>
    <row r="23" spans="2:18">
      <c r="B23" s="79" t="s">
        <v>232</v>
      </c>
      <c r="C23" s="16"/>
      <c r="D23" s="16"/>
      <c r="H23" s="81">
        <v>0</v>
      </c>
      <c r="K23" s="80">
        <v>0</v>
      </c>
      <c r="L23" s="81">
        <v>0</v>
      </c>
      <c r="N23" s="81">
        <v>0</v>
      </c>
      <c r="O23" s="81">
        <v>0</v>
      </c>
      <c r="Q23" s="80">
        <v>0</v>
      </c>
      <c r="R23" s="80">
        <v>0</v>
      </c>
    </row>
    <row r="24" spans="2:18">
      <c r="B24" t="s">
        <v>214</v>
      </c>
      <c r="C24" t="s">
        <v>214</v>
      </c>
      <c r="D24" s="16"/>
      <c r="E24" t="s">
        <v>214</v>
      </c>
      <c r="H24" s="77">
        <v>0</v>
      </c>
      <c r="I24" t="s">
        <v>214</v>
      </c>
      <c r="J24" s="78">
        <v>0</v>
      </c>
      <c r="K24" s="78">
        <v>0</v>
      </c>
      <c r="L24" s="77">
        <v>0</v>
      </c>
      <c r="M24" s="77">
        <v>0</v>
      </c>
      <c r="O24" s="77">
        <v>0</v>
      </c>
      <c r="P24" s="78">
        <v>0</v>
      </c>
      <c r="Q24" s="78">
        <v>0</v>
      </c>
      <c r="R24" s="78">
        <v>0</v>
      </c>
    </row>
    <row r="25" spans="2:18">
      <c r="B25" s="79" t="s">
        <v>219</v>
      </c>
      <c r="C25" s="16"/>
      <c r="D25" s="16"/>
      <c r="H25" s="81">
        <v>0</v>
      </c>
      <c r="K25" s="80">
        <v>0</v>
      </c>
      <c r="L25" s="81">
        <v>0</v>
      </c>
      <c r="N25" s="81">
        <v>0</v>
      </c>
      <c r="O25" s="81">
        <v>0</v>
      </c>
      <c r="Q25" s="80">
        <v>0</v>
      </c>
      <c r="R25" s="80">
        <v>0</v>
      </c>
    </row>
    <row r="26" spans="2:18">
      <c r="B26" s="79" t="s">
        <v>233</v>
      </c>
      <c r="C26" s="16"/>
      <c r="D26" s="16"/>
      <c r="H26" s="81">
        <v>0</v>
      </c>
      <c r="K26" s="80">
        <v>0</v>
      </c>
      <c r="L26" s="81">
        <v>0</v>
      </c>
      <c r="N26" s="81">
        <v>0</v>
      </c>
      <c r="O26" s="81">
        <v>0</v>
      </c>
      <c r="Q26" s="80">
        <v>0</v>
      </c>
      <c r="R26" s="80">
        <v>0</v>
      </c>
    </row>
    <row r="27" spans="2:18">
      <c r="B27" t="s">
        <v>214</v>
      </c>
      <c r="C27" t="s">
        <v>214</v>
      </c>
      <c r="D27" s="16"/>
      <c r="E27" t="s">
        <v>214</v>
      </c>
      <c r="H27" s="77">
        <v>0</v>
      </c>
      <c r="I27" t="s">
        <v>214</v>
      </c>
      <c r="J27" s="78">
        <v>0</v>
      </c>
      <c r="K27" s="78">
        <v>0</v>
      </c>
      <c r="L27" s="77">
        <v>0</v>
      </c>
      <c r="M27" s="77">
        <v>0</v>
      </c>
      <c r="O27" s="77">
        <v>0</v>
      </c>
      <c r="P27" s="78">
        <v>0</v>
      </c>
      <c r="Q27" s="78">
        <v>0</v>
      </c>
      <c r="R27" s="78">
        <v>0</v>
      </c>
    </row>
    <row r="28" spans="2:18">
      <c r="B28" s="79" t="s">
        <v>234</v>
      </c>
      <c r="C28" s="16"/>
      <c r="D28" s="16"/>
      <c r="H28" s="81">
        <v>0</v>
      </c>
      <c r="K28" s="80">
        <v>0</v>
      </c>
      <c r="L28" s="81">
        <v>0</v>
      </c>
      <c r="N28" s="81">
        <v>0</v>
      </c>
      <c r="O28" s="81">
        <v>0</v>
      </c>
      <c r="Q28" s="80">
        <v>0</v>
      </c>
      <c r="R28" s="80">
        <v>0</v>
      </c>
    </row>
    <row r="29" spans="2:18">
      <c r="B29" t="s">
        <v>214</v>
      </c>
      <c r="C29" t="s">
        <v>214</v>
      </c>
      <c r="D29" s="16"/>
      <c r="E29" t="s">
        <v>214</v>
      </c>
      <c r="H29" s="77">
        <v>0</v>
      </c>
      <c r="I29" t="s">
        <v>214</v>
      </c>
      <c r="J29" s="78">
        <v>0</v>
      </c>
      <c r="K29" s="78">
        <v>0</v>
      </c>
      <c r="L29" s="77">
        <v>0</v>
      </c>
      <c r="M29" s="77">
        <v>0</v>
      </c>
      <c r="O29" s="77">
        <v>0</v>
      </c>
      <c r="P29" s="78">
        <v>0</v>
      </c>
      <c r="Q29" s="78">
        <v>0</v>
      </c>
      <c r="R29" s="78">
        <v>0</v>
      </c>
    </row>
    <row r="30" spans="2:18">
      <c r="B30" t="s">
        <v>235</v>
      </c>
      <c r="C30" s="16"/>
      <c r="D30" s="16"/>
    </row>
    <row r="31" spans="2:18">
      <c r="B31" t="s">
        <v>236</v>
      </c>
      <c r="C31" s="16"/>
      <c r="D31" s="16"/>
    </row>
    <row r="32" spans="2:18">
      <c r="B32" t="s">
        <v>237</v>
      </c>
      <c r="C32" s="16"/>
      <c r="D32" s="16"/>
    </row>
    <row r="33" spans="2:4">
      <c r="B33" t="s">
        <v>238</v>
      </c>
      <c r="C33" s="16"/>
      <c r="D33" s="16"/>
    </row>
    <row r="34" spans="2:4">
      <c r="C34" s="16"/>
      <c r="D34" s="16"/>
    </row>
    <row r="35" spans="2:4"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527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214</v>
      </c>
      <c r="C14" t="s">
        <v>214</v>
      </c>
      <c r="D14" t="s">
        <v>214</v>
      </c>
      <c r="E14" t="s">
        <v>214</v>
      </c>
      <c r="F14" s="15"/>
      <c r="G14" s="15"/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528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214</v>
      </c>
      <c r="C16" t="s">
        <v>214</v>
      </c>
      <c r="D16" t="s">
        <v>214</v>
      </c>
      <c r="E16" t="s">
        <v>214</v>
      </c>
      <c r="F16" s="15"/>
      <c r="G16" s="15"/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240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214</v>
      </c>
      <c r="C18" t="s">
        <v>214</v>
      </c>
      <c r="D18" t="s">
        <v>214</v>
      </c>
      <c r="E18" t="s">
        <v>214</v>
      </c>
      <c r="F18" s="15"/>
      <c r="G18" s="15"/>
      <c r="H18" s="77">
        <v>0</v>
      </c>
      <c r="I18" t="s">
        <v>214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249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214</v>
      </c>
      <c r="C20" t="s">
        <v>214</v>
      </c>
      <c r="D20" t="s">
        <v>214</v>
      </c>
      <c r="E20" t="s">
        <v>214</v>
      </c>
      <c r="F20" s="15"/>
      <c r="G20" s="15"/>
      <c r="H20" s="77">
        <v>0</v>
      </c>
      <c r="I20" t="s">
        <v>214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241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214</v>
      </c>
      <c r="C23" t="s">
        <v>214</v>
      </c>
      <c r="D23" t="s">
        <v>214</v>
      </c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242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214</v>
      </c>
      <c r="C25" t="s">
        <v>214</v>
      </c>
      <c r="D25" t="s">
        <v>214</v>
      </c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221</v>
      </c>
      <c r="D26" s="16"/>
    </row>
    <row r="27" spans="2:23">
      <c r="B27" t="s">
        <v>235</v>
      </c>
      <c r="D27" s="16"/>
    </row>
    <row r="28" spans="2:23">
      <c r="B28" t="s">
        <v>236</v>
      </c>
      <c r="D28" s="16"/>
    </row>
    <row r="29" spans="2:23">
      <c r="B29" t="s">
        <v>237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239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214</v>
      </c>
      <c r="C14" t="s">
        <v>214</v>
      </c>
      <c r="D14" s="16"/>
      <c r="E14" s="16"/>
      <c r="F14" s="16"/>
      <c r="G14" t="s">
        <v>214</v>
      </c>
      <c r="H14" t="s">
        <v>214</v>
      </c>
      <c r="K14" s="77">
        <v>0</v>
      </c>
      <c r="L14" t="s">
        <v>214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224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214</v>
      </c>
      <c r="C16" t="s">
        <v>214</v>
      </c>
      <c r="D16" s="16"/>
      <c r="E16" s="16"/>
      <c r="F16" s="16"/>
      <c r="G16" t="s">
        <v>214</v>
      </c>
      <c r="H16" t="s">
        <v>214</v>
      </c>
      <c r="K16" s="77">
        <v>0</v>
      </c>
      <c r="L16" t="s">
        <v>214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240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214</v>
      </c>
      <c r="C18" t="s">
        <v>214</v>
      </c>
      <c r="D18" s="16"/>
      <c r="E18" s="16"/>
      <c r="F18" s="16"/>
      <c r="G18" t="s">
        <v>214</v>
      </c>
      <c r="H18" t="s">
        <v>214</v>
      </c>
      <c r="K18" s="77">
        <v>0</v>
      </c>
      <c r="L18" t="s">
        <v>214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219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241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214</v>
      </c>
      <c r="C21" t="s">
        <v>214</v>
      </c>
      <c r="D21" s="16"/>
      <c r="E21" s="16"/>
      <c r="F21" s="16"/>
      <c r="G21" t="s">
        <v>214</v>
      </c>
      <c r="H21" t="s">
        <v>214</v>
      </c>
      <c r="K21" s="77">
        <v>0</v>
      </c>
      <c r="L21" t="s">
        <v>214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242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214</v>
      </c>
      <c r="C23" t="s">
        <v>214</v>
      </c>
      <c r="D23" s="16"/>
      <c r="E23" s="16"/>
      <c r="F23" s="16"/>
      <c r="G23" t="s">
        <v>214</v>
      </c>
      <c r="H23" t="s">
        <v>214</v>
      </c>
      <c r="K23" s="77">
        <v>0</v>
      </c>
      <c r="L23" t="s">
        <v>214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221</v>
      </c>
      <c r="C24" s="16"/>
      <c r="D24" s="16"/>
      <c r="E24" s="16"/>
      <c r="F24" s="16"/>
      <c r="G24" s="16"/>
    </row>
    <row r="25" spans="2:21">
      <c r="B25" t="s">
        <v>235</v>
      </c>
      <c r="C25" s="16"/>
      <c r="D25" s="16"/>
      <c r="E25" s="16"/>
      <c r="F25" s="16"/>
      <c r="G25" s="16"/>
    </row>
    <row r="26" spans="2:21">
      <c r="B26" t="s">
        <v>236</v>
      </c>
      <c r="C26" s="16"/>
      <c r="D26" s="16"/>
      <c r="E26" s="16"/>
      <c r="F26" s="16"/>
      <c r="G26" s="16"/>
    </row>
    <row r="27" spans="2:21">
      <c r="B27" t="s">
        <v>237</v>
      </c>
      <c r="C27" s="16"/>
      <c r="D27" s="16"/>
      <c r="E27" s="16"/>
      <c r="F27" s="16"/>
      <c r="G27" s="16"/>
    </row>
    <row r="28" spans="2:21">
      <c r="B28" t="s">
        <v>238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4.8099999999999996</v>
      </c>
      <c r="L11" s="7"/>
      <c r="M11" s="7"/>
      <c r="N11" s="76">
        <v>3.4799999999999998E-2</v>
      </c>
      <c r="O11" s="75">
        <v>1202000</v>
      </c>
      <c r="P11" s="33"/>
      <c r="Q11" s="75">
        <v>0</v>
      </c>
      <c r="R11" s="75">
        <v>1032.518</v>
      </c>
      <c r="S11" s="7"/>
      <c r="T11" s="76">
        <v>1</v>
      </c>
      <c r="U11" s="76">
        <v>2.0999999999999999E-3</v>
      </c>
      <c r="V11" s="35"/>
      <c r="BI11" s="16"/>
      <c r="BJ11" s="19"/>
      <c r="BK11" s="16"/>
      <c r="BN11" s="16"/>
    </row>
    <row r="12" spans="2:66">
      <c r="B12" s="79" t="s">
        <v>200</v>
      </c>
      <c r="C12" s="16"/>
      <c r="D12" s="16"/>
      <c r="E12" s="16"/>
      <c r="F12" s="16"/>
      <c r="K12" s="81">
        <v>4.8099999999999996</v>
      </c>
      <c r="N12" s="80">
        <v>3.4799999999999998E-2</v>
      </c>
      <c r="O12" s="81">
        <v>1202000</v>
      </c>
      <c r="Q12" s="81">
        <v>0</v>
      </c>
      <c r="R12" s="81">
        <v>1032.518</v>
      </c>
      <c r="T12" s="80">
        <v>1</v>
      </c>
      <c r="U12" s="80">
        <v>2.0999999999999999E-3</v>
      </c>
    </row>
    <row r="13" spans="2:66">
      <c r="B13" s="79" t="s">
        <v>239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214</v>
      </c>
      <c r="C14" t="s">
        <v>214</v>
      </c>
      <c r="D14" s="16"/>
      <c r="E14" s="16"/>
      <c r="F14" s="16"/>
      <c r="G14" t="s">
        <v>214</v>
      </c>
      <c r="H14" t="s">
        <v>214</v>
      </c>
      <c r="K14" s="77">
        <v>0</v>
      </c>
      <c r="L14" t="s">
        <v>214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224</v>
      </c>
      <c r="C15" s="16"/>
      <c r="D15" s="16"/>
      <c r="E15" s="16"/>
      <c r="F15" s="16"/>
      <c r="K15" s="81">
        <v>4.8099999999999996</v>
      </c>
      <c r="N15" s="80">
        <v>3.4799999999999998E-2</v>
      </c>
      <c r="O15" s="81">
        <v>1202000</v>
      </c>
      <c r="Q15" s="81">
        <v>0</v>
      </c>
      <c r="R15" s="81">
        <v>1032.518</v>
      </c>
      <c r="T15" s="80">
        <v>1</v>
      </c>
      <c r="U15" s="80">
        <v>2.0999999999999999E-3</v>
      </c>
    </row>
    <row r="16" spans="2:66">
      <c r="B16" t="s">
        <v>243</v>
      </c>
      <c r="C16" t="s">
        <v>244</v>
      </c>
      <c r="D16" t="s">
        <v>100</v>
      </c>
      <c r="E16" t="s">
        <v>123</v>
      </c>
      <c r="F16" t="s">
        <v>245</v>
      </c>
      <c r="G16" t="s">
        <v>246</v>
      </c>
      <c r="H16" t="s">
        <v>247</v>
      </c>
      <c r="I16" t="s">
        <v>206</v>
      </c>
      <c r="J16" t="s">
        <v>248</v>
      </c>
      <c r="K16" s="77">
        <v>4.8099999999999996</v>
      </c>
      <c r="L16" t="s">
        <v>102</v>
      </c>
      <c r="M16" s="78">
        <v>2.5000000000000001E-3</v>
      </c>
      <c r="N16" s="78">
        <v>3.4799999999999998E-2</v>
      </c>
      <c r="O16" s="77">
        <v>1202000</v>
      </c>
      <c r="P16" s="77">
        <v>85.9</v>
      </c>
      <c r="Q16" s="77">
        <v>0</v>
      </c>
      <c r="R16" s="77">
        <v>1032.518</v>
      </c>
      <c r="S16" s="78">
        <v>2.0999999999999999E-3</v>
      </c>
      <c r="T16" s="78">
        <v>1</v>
      </c>
      <c r="U16" s="78">
        <v>2.0999999999999999E-3</v>
      </c>
    </row>
    <row r="17" spans="2:21">
      <c r="B17" s="79" t="s">
        <v>240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214</v>
      </c>
      <c r="C18" t="s">
        <v>214</v>
      </c>
      <c r="D18" s="16"/>
      <c r="E18" s="16"/>
      <c r="F18" s="16"/>
      <c r="G18" t="s">
        <v>214</v>
      </c>
      <c r="H18" t="s">
        <v>214</v>
      </c>
      <c r="K18" s="77">
        <v>0</v>
      </c>
      <c r="L18" t="s">
        <v>214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249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214</v>
      </c>
      <c r="C20" t="s">
        <v>214</v>
      </c>
      <c r="D20" s="16"/>
      <c r="E20" s="16"/>
      <c r="F20" s="16"/>
      <c r="G20" t="s">
        <v>214</v>
      </c>
      <c r="H20" t="s">
        <v>214</v>
      </c>
      <c r="K20" s="77">
        <v>0</v>
      </c>
      <c r="L20" t="s">
        <v>214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219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241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214</v>
      </c>
      <c r="C23" t="s">
        <v>214</v>
      </c>
      <c r="D23" s="16"/>
      <c r="E23" s="16"/>
      <c r="F23" s="16"/>
      <c r="G23" t="s">
        <v>214</v>
      </c>
      <c r="H23" t="s">
        <v>214</v>
      </c>
      <c r="K23" s="77">
        <v>0</v>
      </c>
      <c r="L23" t="s">
        <v>214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242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214</v>
      </c>
      <c r="C25" t="s">
        <v>214</v>
      </c>
      <c r="D25" s="16"/>
      <c r="E25" s="16"/>
      <c r="F25" s="16"/>
      <c r="G25" t="s">
        <v>214</v>
      </c>
      <c r="H25" t="s">
        <v>214</v>
      </c>
      <c r="K25" s="77">
        <v>0</v>
      </c>
      <c r="L25" t="s">
        <v>214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221</v>
      </c>
      <c r="C26" s="16"/>
      <c r="D26" s="16"/>
      <c r="E26" s="16"/>
      <c r="F26" s="16"/>
    </row>
    <row r="27" spans="2:21">
      <c r="B27" t="s">
        <v>235</v>
      </c>
      <c r="C27" s="16"/>
      <c r="D27" s="16"/>
      <c r="E27" s="16"/>
      <c r="F27" s="16"/>
    </row>
    <row r="28" spans="2:21">
      <c r="B28" t="s">
        <v>236</v>
      </c>
      <c r="C28" s="16"/>
      <c r="D28" s="16"/>
      <c r="E28" s="16"/>
      <c r="F28" s="16"/>
    </row>
    <row r="29" spans="2:21">
      <c r="B29" t="s">
        <v>237</v>
      </c>
      <c r="C29" s="16"/>
      <c r="D29" s="16"/>
      <c r="E29" s="16"/>
      <c r="F29" s="16"/>
    </row>
    <row r="30" spans="2:21">
      <c r="B30" t="s">
        <v>238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12546614.560000001</v>
      </c>
      <c r="J11" s="7"/>
      <c r="K11" s="75">
        <v>54.916449999999998</v>
      </c>
      <c r="L11" s="75">
        <v>191098.3146460127</v>
      </c>
      <c r="M11" s="7"/>
      <c r="N11" s="76">
        <v>1</v>
      </c>
      <c r="O11" s="76">
        <v>0.3826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11822332.99</v>
      </c>
      <c r="K12" s="81">
        <v>54.916449999999998</v>
      </c>
      <c r="L12" s="81">
        <v>144444.08282030001</v>
      </c>
      <c r="N12" s="80">
        <v>0.75590000000000002</v>
      </c>
      <c r="O12" s="80">
        <v>0.28920000000000001</v>
      </c>
    </row>
    <row r="13" spans="2:62">
      <c r="B13" s="79" t="s">
        <v>250</v>
      </c>
      <c r="E13" s="16"/>
      <c r="F13" s="16"/>
      <c r="G13" s="16"/>
      <c r="I13" s="81">
        <v>2077208</v>
      </c>
      <c r="K13" s="81">
        <v>54.916449999999998</v>
      </c>
      <c r="L13" s="81">
        <v>84243.35183</v>
      </c>
      <c r="N13" s="80">
        <v>0.44080000000000003</v>
      </c>
      <c r="O13" s="80">
        <v>0.16869999999999999</v>
      </c>
    </row>
    <row r="14" spans="2:62">
      <c r="B14" t="s">
        <v>251</v>
      </c>
      <c r="C14" t="s">
        <v>252</v>
      </c>
      <c r="D14" t="s">
        <v>100</v>
      </c>
      <c r="E14" t="s">
        <v>123</v>
      </c>
      <c r="F14" t="s">
        <v>245</v>
      </c>
      <c r="G14" t="s">
        <v>246</v>
      </c>
      <c r="H14" t="s">
        <v>102</v>
      </c>
      <c r="I14" s="77">
        <v>181721</v>
      </c>
      <c r="J14" s="77">
        <v>1398</v>
      </c>
      <c r="K14" s="77">
        <v>0</v>
      </c>
      <c r="L14" s="77">
        <v>2540.4595800000002</v>
      </c>
      <c r="M14" s="78">
        <v>2.9999999999999997E-4</v>
      </c>
      <c r="N14" s="78">
        <v>1.3299999999999999E-2</v>
      </c>
      <c r="O14" s="78">
        <v>5.1000000000000004E-3</v>
      </c>
    </row>
    <row r="15" spans="2:62">
      <c r="B15" t="s">
        <v>253</v>
      </c>
      <c r="C15" t="s">
        <v>254</v>
      </c>
      <c r="D15" t="s">
        <v>100</v>
      </c>
      <c r="E15" t="s">
        <v>123</v>
      </c>
      <c r="F15" t="s">
        <v>255</v>
      </c>
      <c r="G15" t="s">
        <v>256</v>
      </c>
      <c r="H15" t="s">
        <v>102</v>
      </c>
      <c r="I15" s="77">
        <v>97100</v>
      </c>
      <c r="J15" s="77">
        <v>3397</v>
      </c>
      <c r="K15" s="77">
        <v>0</v>
      </c>
      <c r="L15" s="77">
        <v>3298.4870000000001</v>
      </c>
      <c r="M15" s="78">
        <v>4.0000000000000002E-4</v>
      </c>
      <c r="N15" s="78">
        <v>1.7299999999999999E-2</v>
      </c>
      <c r="O15" s="78">
        <v>6.6E-3</v>
      </c>
    </row>
    <row r="16" spans="2:62">
      <c r="B16" t="s">
        <v>257</v>
      </c>
      <c r="C16" t="s">
        <v>258</v>
      </c>
      <c r="D16" t="s">
        <v>100</v>
      </c>
      <c r="E16" t="s">
        <v>123</v>
      </c>
      <c r="F16" t="s">
        <v>259</v>
      </c>
      <c r="G16" t="s">
        <v>256</v>
      </c>
      <c r="H16" t="s">
        <v>102</v>
      </c>
      <c r="I16" s="77">
        <v>121645</v>
      </c>
      <c r="J16" s="77">
        <v>3150</v>
      </c>
      <c r="K16" s="77">
        <v>0</v>
      </c>
      <c r="L16" s="77">
        <v>3831.8175000000001</v>
      </c>
      <c r="M16" s="78">
        <v>5.0000000000000001E-4</v>
      </c>
      <c r="N16" s="78">
        <v>2.01E-2</v>
      </c>
      <c r="O16" s="78">
        <v>7.7000000000000002E-3</v>
      </c>
    </row>
    <row r="17" spans="2:15">
      <c r="B17" t="s">
        <v>260</v>
      </c>
      <c r="C17" t="s">
        <v>261</v>
      </c>
      <c r="D17" t="s">
        <v>100</v>
      </c>
      <c r="E17" t="s">
        <v>123</v>
      </c>
      <c r="F17" t="s">
        <v>262</v>
      </c>
      <c r="G17" t="s">
        <v>263</v>
      </c>
      <c r="H17" t="s">
        <v>102</v>
      </c>
      <c r="I17" s="77">
        <v>1962</v>
      </c>
      <c r="J17" s="77">
        <v>67700</v>
      </c>
      <c r="K17" s="77">
        <v>0</v>
      </c>
      <c r="L17" s="77">
        <v>1328.2739999999999</v>
      </c>
      <c r="M17" s="78">
        <v>0</v>
      </c>
      <c r="N17" s="78">
        <v>7.0000000000000001E-3</v>
      </c>
      <c r="O17" s="78">
        <v>2.7000000000000001E-3</v>
      </c>
    </row>
    <row r="18" spans="2:15">
      <c r="B18" t="s">
        <v>264</v>
      </c>
      <c r="C18" t="s">
        <v>265</v>
      </c>
      <c r="D18" t="s">
        <v>100</v>
      </c>
      <c r="E18" t="s">
        <v>123</v>
      </c>
      <c r="F18" t="s">
        <v>266</v>
      </c>
      <c r="G18" t="s">
        <v>267</v>
      </c>
      <c r="H18" t="s">
        <v>102</v>
      </c>
      <c r="I18" s="77">
        <v>111674</v>
      </c>
      <c r="J18" s="77">
        <v>14500</v>
      </c>
      <c r="K18" s="77">
        <v>0</v>
      </c>
      <c r="L18" s="77">
        <v>16192.73</v>
      </c>
      <c r="M18" s="78">
        <v>1.1000000000000001E-3</v>
      </c>
      <c r="N18" s="78">
        <v>8.4699999999999998E-2</v>
      </c>
      <c r="O18" s="78">
        <v>3.2399999999999998E-2</v>
      </c>
    </row>
    <row r="19" spans="2:15">
      <c r="B19" t="s">
        <v>268</v>
      </c>
      <c r="C19" t="s">
        <v>269</v>
      </c>
      <c r="D19" t="s">
        <v>100</v>
      </c>
      <c r="E19" t="s">
        <v>123</v>
      </c>
      <c r="F19" t="s">
        <v>270</v>
      </c>
      <c r="G19" t="s">
        <v>267</v>
      </c>
      <c r="H19" t="s">
        <v>102</v>
      </c>
      <c r="I19" s="77">
        <v>628485</v>
      </c>
      <c r="J19" s="77">
        <v>1806</v>
      </c>
      <c r="K19" s="77">
        <v>0</v>
      </c>
      <c r="L19" s="77">
        <v>11350.4391</v>
      </c>
      <c r="M19" s="78">
        <v>5.0000000000000001E-4</v>
      </c>
      <c r="N19" s="78">
        <v>5.9400000000000001E-2</v>
      </c>
      <c r="O19" s="78">
        <v>2.2700000000000001E-2</v>
      </c>
    </row>
    <row r="20" spans="2:15">
      <c r="B20" t="s">
        <v>271</v>
      </c>
      <c r="C20" t="s">
        <v>272</v>
      </c>
      <c r="D20" t="s">
        <v>100</v>
      </c>
      <c r="E20" t="s">
        <v>123</v>
      </c>
      <c r="F20" t="s">
        <v>273</v>
      </c>
      <c r="G20" t="s">
        <v>267</v>
      </c>
      <c r="H20" t="s">
        <v>102</v>
      </c>
      <c r="I20" s="77">
        <v>623460</v>
      </c>
      <c r="J20" s="77">
        <v>3062</v>
      </c>
      <c r="K20" s="77">
        <v>0</v>
      </c>
      <c r="L20" s="77">
        <v>19090.3452</v>
      </c>
      <c r="M20" s="78">
        <v>4.0000000000000002E-4</v>
      </c>
      <c r="N20" s="78">
        <v>9.9900000000000003E-2</v>
      </c>
      <c r="O20" s="78">
        <v>3.8199999999999998E-2</v>
      </c>
    </row>
    <row r="21" spans="2:15">
      <c r="B21" t="s">
        <v>274</v>
      </c>
      <c r="C21" t="s">
        <v>275</v>
      </c>
      <c r="D21" t="s">
        <v>100</v>
      </c>
      <c r="E21" t="s">
        <v>123</v>
      </c>
      <c r="F21" t="s">
        <v>276</v>
      </c>
      <c r="G21" t="s">
        <v>277</v>
      </c>
      <c r="H21" t="s">
        <v>102</v>
      </c>
      <c r="I21" s="77">
        <v>1255</v>
      </c>
      <c r="J21" s="77">
        <v>200000</v>
      </c>
      <c r="K21" s="77">
        <v>13.74353</v>
      </c>
      <c r="L21" s="77">
        <v>2523.7435300000002</v>
      </c>
      <c r="M21" s="78">
        <v>2.9999999999999997E-4</v>
      </c>
      <c r="N21" s="78">
        <v>1.32E-2</v>
      </c>
      <c r="O21" s="78">
        <v>5.1000000000000004E-3</v>
      </c>
    </row>
    <row r="22" spans="2:15">
      <c r="B22" t="s">
        <v>278</v>
      </c>
      <c r="C22" t="s">
        <v>279</v>
      </c>
      <c r="D22" t="s">
        <v>100</v>
      </c>
      <c r="E22" t="s">
        <v>123</v>
      </c>
      <c r="F22" t="s">
        <v>280</v>
      </c>
      <c r="G22" t="s">
        <v>277</v>
      </c>
      <c r="H22" t="s">
        <v>102</v>
      </c>
      <c r="I22" s="77">
        <v>1134</v>
      </c>
      <c r="J22" s="77">
        <v>138200</v>
      </c>
      <c r="K22" s="77">
        <v>41.172919999999998</v>
      </c>
      <c r="L22" s="77">
        <v>1608.3609200000001</v>
      </c>
      <c r="M22" s="78">
        <v>1E-4</v>
      </c>
      <c r="N22" s="78">
        <v>8.3999999999999995E-3</v>
      </c>
      <c r="O22" s="78">
        <v>3.2000000000000002E-3</v>
      </c>
    </row>
    <row r="23" spans="2:15">
      <c r="B23" t="s">
        <v>281</v>
      </c>
      <c r="C23" t="s">
        <v>282</v>
      </c>
      <c r="D23" t="s">
        <v>100</v>
      </c>
      <c r="E23" t="s">
        <v>123</v>
      </c>
      <c r="F23" t="s">
        <v>283</v>
      </c>
      <c r="G23" t="s">
        <v>284</v>
      </c>
      <c r="H23" t="s">
        <v>102</v>
      </c>
      <c r="I23" s="77">
        <v>8762</v>
      </c>
      <c r="J23" s="77">
        <v>56000</v>
      </c>
      <c r="K23" s="77">
        <v>0</v>
      </c>
      <c r="L23" s="77">
        <v>4906.72</v>
      </c>
      <c r="M23" s="78">
        <v>5.0000000000000001E-4</v>
      </c>
      <c r="N23" s="78">
        <v>2.5700000000000001E-2</v>
      </c>
      <c r="O23" s="78">
        <v>9.7999999999999997E-3</v>
      </c>
    </row>
    <row r="24" spans="2:15">
      <c r="B24" t="s">
        <v>285</v>
      </c>
      <c r="C24" t="s">
        <v>286</v>
      </c>
      <c r="D24" t="s">
        <v>100</v>
      </c>
      <c r="E24" t="s">
        <v>123</v>
      </c>
      <c r="F24" t="s">
        <v>287</v>
      </c>
      <c r="G24" t="s">
        <v>288</v>
      </c>
      <c r="H24" t="s">
        <v>102</v>
      </c>
      <c r="I24" s="77">
        <v>57432</v>
      </c>
      <c r="J24" s="77">
        <v>2880</v>
      </c>
      <c r="K24" s="77">
        <v>0</v>
      </c>
      <c r="L24" s="77">
        <v>1654.0416</v>
      </c>
      <c r="M24" s="78">
        <v>0</v>
      </c>
      <c r="N24" s="78">
        <v>8.6999999999999994E-3</v>
      </c>
      <c r="O24" s="78">
        <v>3.3E-3</v>
      </c>
    </row>
    <row r="25" spans="2:15">
      <c r="B25" t="s">
        <v>289</v>
      </c>
      <c r="C25" t="s">
        <v>290</v>
      </c>
      <c r="D25" t="s">
        <v>100</v>
      </c>
      <c r="E25" t="s">
        <v>123</v>
      </c>
      <c r="F25" t="s">
        <v>291</v>
      </c>
      <c r="G25" t="s">
        <v>292</v>
      </c>
      <c r="H25" t="s">
        <v>102</v>
      </c>
      <c r="I25" s="77">
        <v>6019</v>
      </c>
      <c r="J25" s="77">
        <v>39880</v>
      </c>
      <c r="K25" s="77">
        <v>0</v>
      </c>
      <c r="L25" s="77">
        <v>2400.3771999999999</v>
      </c>
      <c r="M25" s="78">
        <v>2.9999999999999997E-4</v>
      </c>
      <c r="N25" s="78">
        <v>1.26E-2</v>
      </c>
      <c r="O25" s="78">
        <v>4.7999999999999996E-3</v>
      </c>
    </row>
    <row r="26" spans="2:15">
      <c r="B26" t="s">
        <v>293</v>
      </c>
      <c r="C26" t="s">
        <v>294</v>
      </c>
      <c r="D26" t="s">
        <v>100</v>
      </c>
      <c r="E26" t="s">
        <v>123</v>
      </c>
      <c r="F26" t="s">
        <v>295</v>
      </c>
      <c r="G26" t="s">
        <v>292</v>
      </c>
      <c r="H26" t="s">
        <v>102</v>
      </c>
      <c r="I26" s="77">
        <v>16234</v>
      </c>
      <c r="J26" s="77">
        <v>24000</v>
      </c>
      <c r="K26" s="77">
        <v>0</v>
      </c>
      <c r="L26" s="77">
        <v>3896.16</v>
      </c>
      <c r="M26" s="78">
        <v>2.9999999999999997E-4</v>
      </c>
      <c r="N26" s="78">
        <v>2.0400000000000001E-2</v>
      </c>
      <c r="O26" s="78">
        <v>7.7999999999999996E-3</v>
      </c>
    </row>
    <row r="27" spans="2:15">
      <c r="B27" t="s">
        <v>296</v>
      </c>
      <c r="C27" t="s">
        <v>297</v>
      </c>
      <c r="D27" t="s">
        <v>100</v>
      </c>
      <c r="E27" t="s">
        <v>123</v>
      </c>
      <c r="F27" t="s">
        <v>298</v>
      </c>
      <c r="G27" t="s">
        <v>299</v>
      </c>
      <c r="H27" t="s">
        <v>102</v>
      </c>
      <c r="I27" s="77">
        <v>214829</v>
      </c>
      <c r="J27" s="77">
        <v>2740</v>
      </c>
      <c r="K27" s="77">
        <v>0</v>
      </c>
      <c r="L27" s="77">
        <v>5886.3145999999997</v>
      </c>
      <c r="M27" s="78">
        <v>2.0000000000000001E-4</v>
      </c>
      <c r="N27" s="78">
        <v>3.0800000000000001E-2</v>
      </c>
      <c r="O27" s="78">
        <v>1.18E-2</v>
      </c>
    </row>
    <row r="28" spans="2:15">
      <c r="B28" t="s">
        <v>300</v>
      </c>
      <c r="C28" t="s">
        <v>301</v>
      </c>
      <c r="D28" t="s">
        <v>100</v>
      </c>
      <c r="E28" t="s">
        <v>123</v>
      </c>
      <c r="F28" t="s">
        <v>302</v>
      </c>
      <c r="G28" t="s">
        <v>129</v>
      </c>
      <c r="H28" t="s">
        <v>102</v>
      </c>
      <c r="I28" s="77">
        <v>5496</v>
      </c>
      <c r="J28" s="77">
        <v>67960</v>
      </c>
      <c r="K28" s="77">
        <v>0</v>
      </c>
      <c r="L28" s="77">
        <v>3735.0816</v>
      </c>
      <c r="M28" s="78">
        <v>1E-4</v>
      </c>
      <c r="N28" s="78">
        <v>1.95E-2</v>
      </c>
      <c r="O28" s="78">
        <v>7.4999999999999997E-3</v>
      </c>
    </row>
    <row r="29" spans="2:15">
      <c r="B29" s="79" t="s">
        <v>303</v>
      </c>
      <c r="E29" s="16"/>
      <c r="F29" s="16"/>
      <c r="G29" s="16"/>
      <c r="I29" s="81">
        <v>7674551.9900000002</v>
      </c>
      <c r="K29" s="81">
        <v>0</v>
      </c>
      <c r="L29" s="81">
        <v>48881.874439300002</v>
      </c>
      <c r="N29" s="80">
        <v>0.25580000000000003</v>
      </c>
      <c r="O29" s="80">
        <v>9.7900000000000001E-2</v>
      </c>
    </row>
    <row r="30" spans="2:15">
      <c r="B30" t="s">
        <v>304</v>
      </c>
      <c r="C30" t="s">
        <v>305</v>
      </c>
      <c r="D30" t="s">
        <v>100</v>
      </c>
      <c r="E30" t="s">
        <v>123</v>
      </c>
      <c r="F30" t="s">
        <v>306</v>
      </c>
      <c r="G30" t="s">
        <v>307</v>
      </c>
      <c r="H30" t="s">
        <v>102</v>
      </c>
      <c r="I30" s="77">
        <v>5917617</v>
      </c>
      <c r="J30" s="77">
        <v>122</v>
      </c>
      <c r="K30" s="77">
        <v>0</v>
      </c>
      <c r="L30" s="77">
        <v>7219.4927399999997</v>
      </c>
      <c r="M30" s="78">
        <v>1.8E-3</v>
      </c>
      <c r="N30" s="78">
        <v>3.78E-2</v>
      </c>
      <c r="O30" s="78">
        <v>1.4500000000000001E-2</v>
      </c>
    </row>
    <row r="31" spans="2:15">
      <c r="B31" t="s">
        <v>308</v>
      </c>
      <c r="C31" t="s">
        <v>309</v>
      </c>
      <c r="D31" t="s">
        <v>100</v>
      </c>
      <c r="E31" t="s">
        <v>123</v>
      </c>
      <c r="F31" t="s">
        <v>310</v>
      </c>
      <c r="G31" t="s">
        <v>307</v>
      </c>
      <c r="H31" t="s">
        <v>102</v>
      </c>
      <c r="I31" s="77">
        <v>8789</v>
      </c>
      <c r="J31" s="77">
        <v>39050</v>
      </c>
      <c r="K31" s="77">
        <v>0</v>
      </c>
      <c r="L31" s="77">
        <v>3432.1044999999999</v>
      </c>
      <c r="M31" s="78">
        <v>5.9999999999999995E-4</v>
      </c>
      <c r="N31" s="78">
        <v>1.7999999999999999E-2</v>
      </c>
      <c r="O31" s="78">
        <v>6.8999999999999999E-3</v>
      </c>
    </row>
    <row r="32" spans="2:15">
      <c r="B32" t="s">
        <v>311</v>
      </c>
      <c r="C32" t="s">
        <v>312</v>
      </c>
      <c r="D32" t="s">
        <v>100</v>
      </c>
      <c r="E32" t="s">
        <v>123</v>
      </c>
      <c r="F32" t="s">
        <v>313</v>
      </c>
      <c r="G32" t="s">
        <v>246</v>
      </c>
      <c r="H32" t="s">
        <v>102</v>
      </c>
      <c r="I32" s="77">
        <v>947653</v>
      </c>
      <c r="J32" s="77">
        <v>757.3</v>
      </c>
      <c r="K32" s="77">
        <v>0</v>
      </c>
      <c r="L32" s="77">
        <v>7176.5761689999999</v>
      </c>
      <c r="M32" s="78">
        <v>8.9999999999999998E-4</v>
      </c>
      <c r="N32" s="78">
        <v>3.7600000000000001E-2</v>
      </c>
      <c r="O32" s="78">
        <v>1.44E-2</v>
      </c>
    </row>
    <row r="33" spans="2:15">
      <c r="B33" t="s">
        <v>314</v>
      </c>
      <c r="C33" t="s">
        <v>315</v>
      </c>
      <c r="D33" t="s">
        <v>100</v>
      </c>
      <c r="E33" t="s">
        <v>123</v>
      </c>
      <c r="F33" t="s">
        <v>316</v>
      </c>
      <c r="G33" t="s">
        <v>246</v>
      </c>
      <c r="H33" t="s">
        <v>102</v>
      </c>
      <c r="I33" s="77">
        <v>28000</v>
      </c>
      <c r="J33" s="77">
        <v>10630</v>
      </c>
      <c r="K33" s="77">
        <v>0</v>
      </c>
      <c r="L33" s="77">
        <v>2976.4</v>
      </c>
      <c r="M33" s="78">
        <v>8.0000000000000004E-4</v>
      </c>
      <c r="N33" s="78">
        <v>1.5599999999999999E-2</v>
      </c>
      <c r="O33" s="78">
        <v>6.0000000000000001E-3</v>
      </c>
    </row>
    <row r="34" spans="2:15">
      <c r="B34" t="s">
        <v>317</v>
      </c>
      <c r="C34" t="s">
        <v>318</v>
      </c>
      <c r="D34" t="s">
        <v>100</v>
      </c>
      <c r="E34" t="s">
        <v>123</v>
      </c>
      <c r="F34" t="s">
        <v>319</v>
      </c>
      <c r="G34" t="s">
        <v>256</v>
      </c>
      <c r="H34" t="s">
        <v>102</v>
      </c>
      <c r="I34" s="77">
        <v>61665</v>
      </c>
      <c r="J34" s="77">
        <v>6077</v>
      </c>
      <c r="K34" s="77">
        <v>0</v>
      </c>
      <c r="L34" s="77">
        <v>3747.3820500000002</v>
      </c>
      <c r="M34" s="78">
        <v>8.0000000000000004E-4</v>
      </c>
      <c r="N34" s="78">
        <v>1.9599999999999999E-2</v>
      </c>
      <c r="O34" s="78">
        <v>7.4999999999999997E-3</v>
      </c>
    </row>
    <row r="35" spans="2:15">
      <c r="B35" t="s">
        <v>320</v>
      </c>
      <c r="C35" t="s">
        <v>321</v>
      </c>
      <c r="D35" t="s">
        <v>100</v>
      </c>
      <c r="E35" t="s">
        <v>123</v>
      </c>
      <c r="F35" t="s">
        <v>322</v>
      </c>
      <c r="G35" t="s">
        <v>323</v>
      </c>
      <c r="H35" t="s">
        <v>102</v>
      </c>
      <c r="I35" s="77">
        <v>12290</v>
      </c>
      <c r="J35" s="77">
        <v>24300</v>
      </c>
      <c r="K35" s="77">
        <v>0</v>
      </c>
      <c r="L35" s="77">
        <v>2986.47</v>
      </c>
      <c r="M35" s="78">
        <v>6.9999999999999999E-4</v>
      </c>
      <c r="N35" s="78">
        <v>1.5599999999999999E-2</v>
      </c>
      <c r="O35" s="78">
        <v>6.0000000000000001E-3</v>
      </c>
    </row>
    <row r="36" spans="2:15">
      <c r="B36" t="s">
        <v>324</v>
      </c>
      <c r="C36" t="s">
        <v>325</v>
      </c>
      <c r="D36" t="s">
        <v>100</v>
      </c>
      <c r="E36" t="s">
        <v>123</v>
      </c>
      <c r="F36" t="s">
        <v>326</v>
      </c>
      <c r="G36" t="s">
        <v>284</v>
      </c>
      <c r="H36" t="s">
        <v>102</v>
      </c>
      <c r="I36" s="77">
        <v>109931</v>
      </c>
      <c r="J36" s="77">
        <v>1840</v>
      </c>
      <c r="K36" s="77">
        <v>0</v>
      </c>
      <c r="L36" s="77">
        <v>2022.7303999999999</v>
      </c>
      <c r="M36" s="78">
        <v>1.1999999999999999E-3</v>
      </c>
      <c r="N36" s="78">
        <v>1.06E-2</v>
      </c>
      <c r="O36" s="78">
        <v>4.1000000000000003E-3</v>
      </c>
    </row>
    <row r="37" spans="2:15">
      <c r="B37" t="s">
        <v>327</v>
      </c>
      <c r="C37" t="s">
        <v>328</v>
      </c>
      <c r="D37" t="s">
        <v>100</v>
      </c>
      <c r="E37" t="s">
        <v>123</v>
      </c>
      <c r="F37" t="s">
        <v>329</v>
      </c>
      <c r="G37" t="s">
        <v>330</v>
      </c>
      <c r="H37" t="s">
        <v>102</v>
      </c>
      <c r="I37" s="77">
        <v>28309</v>
      </c>
      <c r="J37" s="77">
        <v>8268</v>
      </c>
      <c r="K37" s="77">
        <v>0</v>
      </c>
      <c r="L37" s="77">
        <v>2340.5881199999999</v>
      </c>
      <c r="M37" s="78">
        <v>5.9999999999999995E-4</v>
      </c>
      <c r="N37" s="78">
        <v>1.2200000000000001E-2</v>
      </c>
      <c r="O37" s="78">
        <v>4.7000000000000002E-3</v>
      </c>
    </row>
    <row r="38" spans="2:15">
      <c r="B38" t="s">
        <v>331</v>
      </c>
      <c r="C38" t="s">
        <v>332</v>
      </c>
      <c r="D38" t="s">
        <v>100</v>
      </c>
      <c r="E38" t="s">
        <v>123</v>
      </c>
      <c r="F38" t="s">
        <v>333</v>
      </c>
      <c r="G38" t="s">
        <v>334</v>
      </c>
      <c r="H38" t="s">
        <v>102</v>
      </c>
      <c r="I38" s="77">
        <v>78267</v>
      </c>
      <c r="J38" s="77">
        <v>1660</v>
      </c>
      <c r="K38" s="77">
        <v>0</v>
      </c>
      <c r="L38" s="77">
        <v>1299.2321999999999</v>
      </c>
      <c r="M38" s="78">
        <v>5.0000000000000001E-4</v>
      </c>
      <c r="N38" s="78">
        <v>6.7999999999999996E-3</v>
      </c>
      <c r="O38" s="78">
        <v>2.5999999999999999E-3</v>
      </c>
    </row>
    <row r="39" spans="2:15">
      <c r="B39" t="s">
        <v>335</v>
      </c>
      <c r="C39" t="s">
        <v>336</v>
      </c>
      <c r="D39" t="s">
        <v>100</v>
      </c>
      <c r="E39" t="s">
        <v>123</v>
      </c>
      <c r="F39" t="s">
        <v>337</v>
      </c>
      <c r="G39" t="s">
        <v>338</v>
      </c>
      <c r="H39" t="s">
        <v>102</v>
      </c>
      <c r="I39" s="77">
        <v>27289</v>
      </c>
      <c r="J39" s="77">
        <v>7714</v>
      </c>
      <c r="K39" s="77">
        <v>0</v>
      </c>
      <c r="L39" s="77">
        <v>2105.0734600000001</v>
      </c>
      <c r="M39" s="78">
        <v>4.0000000000000002E-4</v>
      </c>
      <c r="N39" s="78">
        <v>1.0999999999999999E-2</v>
      </c>
      <c r="O39" s="78">
        <v>4.1999999999999997E-3</v>
      </c>
    </row>
    <row r="40" spans="2:15">
      <c r="B40" t="s">
        <v>339</v>
      </c>
      <c r="C40" t="s">
        <v>340</v>
      </c>
      <c r="D40" t="s">
        <v>100</v>
      </c>
      <c r="E40" t="s">
        <v>123</v>
      </c>
      <c r="F40" t="s">
        <v>341</v>
      </c>
      <c r="G40" t="s">
        <v>342</v>
      </c>
      <c r="H40" t="s">
        <v>102</v>
      </c>
      <c r="I40" s="77">
        <v>20217.810000000001</v>
      </c>
      <c r="J40" s="77">
        <v>4423</v>
      </c>
      <c r="K40" s="77">
        <v>0</v>
      </c>
      <c r="L40" s="77">
        <v>894.23373630000003</v>
      </c>
      <c r="M40" s="78">
        <v>2.0000000000000001E-4</v>
      </c>
      <c r="N40" s="78">
        <v>4.7000000000000002E-3</v>
      </c>
      <c r="O40" s="78">
        <v>1.8E-3</v>
      </c>
    </row>
    <row r="41" spans="2:15">
      <c r="B41" t="s">
        <v>343</v>
      </c>
      <c r="C41" t="s">
        <v>344</v>
      </c>
      <c r="D41" t="s">
        <v>100</v>
      </c>
      <c r="E41" t="s">
        <v>123</v>
      </c>
      <c r="F41" t="s">
        <v>345</v>
      </c>
      <c r="G41" t="s">
        <v>346</v>
      </c>
      <c r="H41" t="s">
        <v>102</v>
      </c>
      <c r="I41" s="77">
        <v>5731</v>
      </c>
      <c r="J41" s="77">
        <v>40220</v>
      </c>
      <c r="K41" s="77">
        <v>0</v>
      </c>
      <c r="L41" s="77">
        <v>2305.0082000000002</v>
      </c>
      <c r="M41" s="78">
        <v>4.0000000000000002E-4</v>
      </c>
      <c r="N41" s="78">
        <v>1.21E-2</v>
      </c>
      <c r="O41" s="78">
        <v>4.5999999999999999E-3</v>
      </c>
    </row>
    <row r="42" spans="2:15">
      <c r="B42" t="s">
        <v>347</v>
      </c>
      <c r="C42" t="s">
        <v>348</v>
      </c>
      <c r="D42" t="s">
        <v>100</v>
      </c>
      <c r="E42" t="s">
        <v>123</v>
      </c>
      <c r="F42" t="s">
        <v>349</v>
      </c>
      <c r="G42" t="s">
        <v>346</v>
      </c>
      <c r="H42" t="s">
        <v>102</v>
      </c>
      <c r="I42" s="77">
        <v>250824</v>
      </c>
      <c r="J42" s="77">
        <v>2235</v>
      </c>
      <c r="K42" s="77">
        <v>0</v>
      </c>
      <c r="L42" s="77">
        <v>5605.9164000000001</v>
      </c>
      <c r="M42" s="78">
        <v>8.9999999999999998E-4</v>
      </c>
      <c r="N42" s="78">
        <v>2.93E-2</v>
      </c>
      <c r="O42" s="78">
        <v>1.12E-2</v>
      </c>
    </row>
    <row r="43" spans="2:15">
      <c r="B43" t="s">
        <v>350</v>
      </c>
      <c r="C43" t="s">
        <v>351</v>
      </c>
      <c r="D43" t="s">
        <v>100</v>
      </c>
      <c r="E43" t="s">
        <v>123</v>
      </c>
      <c r="F43" t="s">
        <v>352</v>
      </c>
      <c r="G43" t="s">
        <v>353</v>
      </c>
      <c r="H43" t="s">
        <v>102</v>
      </c>
      <c r="I43" s="77">
        <v>6995</v>
      </c>
      <c r="J43" s="77">
        <v>19100</v>
      </c>
      <c r="K43" s="77">
        <v>0</v>
      </c>
      <c r="L43" s="77">
        <v>1336.0450000000001</v>
      </c>
      <c r="M43" s="78">
        <v>2.9999999999999997E-4</v>
      </c>
      <c r="N43" s="78">
        <v>7.0000000000000001E-3</v>
      </c>
      <c r="O43" s="78">
        <v>2.7000000000000001E-3</v>
      </c>
    </row>
    <row r="44" spans="2:15">
      <c r="B44" t="s">
        <v>354</v>
      </c>
      <c r="C44" t="s">
        <v>355</v>
      </c>
      <c r="D44" t="s">
        <v>100</v>
      </c>
      <c r="E44" t="s">
        <v>123</v>
      </c>
      <c r="F44" t="s">
        <v>356</v>
      </c>
      <c r="G44" t="s">
        <v>357</v>
      </c>
      <c r="H44" t="s">
        <v>102</v>
      </c>
      <c r="I44" s="77">
        <v>4458</v>
      </c>
      <c r="J44" s="77">
        <v>37480</v>
      </c>
      <c r="K44" s="77">
        <v>0</v>
      </c>
      <c r="L44" s="77">
        <v>1670.8584000000001</v>
      </c>
      <c r="M44" s="78">
        <v>6.9999999999999999E-4</v>
      </c>
      <c r="N44" s="78">
        <v>8.6999999999999994E-3</v>
      </c>
      <c r="O44" s="78">
        <v>3.3E-3</v>
      </c>
    </row>
    <row r="45" spans="2:15">
      <c r="B45" t="s">
        <v>358</v>
      </c>
      <c r="C45" t="s">
        <v>359</v>
      </c>
      <c r="D45" t="s">
        <v>100</v>
      </c>
      <c r="E45" t="s">
        <v>123</v>
      </c>
      <c r="F45" t="s">
        <v>360</v>
      </c>
      <c r="G45" t="s">
        <v>361</v>
      </c>
      <c r="H45" t="s">
        <v>102</v>
      </c>
      <c r="I45" s="77">
        <v>163617.18</v>
      </c>
      <c r="J45" s="77">
        <v>980</v>
      </c>
      <c r="K45" s="77">
        <v>0</v>
      </c>
      <c r="L45" s="77">
        <v>1603.4483640000001</v>
      </c>
      <c r="M45" s="78">
        <v>8.0000000000000004E-4</v>
      </c>
      <c r="N45" s="78">
        <v>8.3999999999999995E-3</v>
      </c>
      <c r="O45" s="78">
        <v>3.2000000000000002E-3</v>
      </c>
    </row>
    <row r="46" spans="2:15">
      <c r="B46" t="s">
        <v>362</v>
      </c>
      <c r="C46" t="s">
        <v>363</v>
      </c>
      <c r="D46" t="s">
        <v>100</v>
      </c>
      <c r="E46" t="s">
        <v>123</v>
      </c>
      <c r="F46" t="s">
        <v>364</v>
      </c>
      <c r="G46" t="s">
        <v>129</v>
      </c>
      <c r="H46" t="s">
        <v>102</v>
      </c>
      <c r="I46" s="77">
        <v>2899</v>
      </c>
      <c r="J46" s="77">
        <v>5530</v>
      </c>
      <c r="K46" s="77">
        <v>0</v>
      </c>
      <c r="L46" s="77">
        <v>160.31469999999999</v>
      </c>
      <c r="M46" s="78">
        <v>1E-4</v>
      </c>
      <c r="N46" s="78">
        <v>8.0000000000000004E-4</v>
      </c>
      <c r="O46" s="78">
        <v>2.9999999999999997E-4</v>
      </c>
    </row>
    <row r="47" spans="2:15">
      <c r="B47" s="79" t="s">
        <v>365</v>
      </c>
      <c r="E47" s="16"/>
      <c r="F47" s="16"/>
      <c r="G47" s="16"/>
      <c r="I47" s="81">
        <v>2070573</v>
      </c>
      <c r="K47" s="81">
        <v>0</v>
      </c>
      <c r="L47" s="81">
        <v>11318.856551000001</v>
      </c>
      <c r="N47" s="80">
        <v>5.9200000000000003E-2</v>
      </c>
      <c r="O47" s="80">
        <v>2.2700000000000001E-2</v>
      </c>
    </row>
    <row r="48" spans="2:15">
      <c r="B48" t="s">
        <v>366</v>
      </c>
      <c r="C48" t="s">
        <v>367</v>
      </c>
      <c r="D48" t="s">
        <v>100</v>
      </c>
      <c r="E48" t="s">
        <v>123</v>
      </c>
      <c r="F48" t="s">
        <v>368</v>
      </c>
      <c r="G48" t="s">
        <v>369</v>
      </c>
      <c r="H48" t="s">
        <v>102</v>
      </c>
      <c r="I48" s="77">
        <v>114077</v>
      </c>
      <c r="J48" s="77">
        <v>837.3</v>
      </c>
      <c r="K48" s="77">
        <v>0</v>
      </c>
      <c r="L48" s="77">
        <v>955.16672100000005</v>
      </c>
      <c r="M48" s="78">
        <v>3.8999999999999998E-3</v>
      </c>
      <c r="N48" s="78">
        <v>5.0000000000000001E-3</v>
      </c>
      <c r="O48" s="78">
        <v>1.9E-3</v>
      </c>
    </row>
    <row r="49" spans="2:15">
      <c r="B49" t="s">
        <v>370</v>
      </c>
      <c r="C49" t="s">
        <v>371</v>
      </c>
      <c r="D49" t="s">
        <v>100</v>
      </c>
      <c r="E49" t="s">
        <v>123</v>
      </c>
      <c r="F49" t="s">
        <v>372</v>
      </c>
      <c r="G49" t="s">
        <v>369</v>
      </c>
      <c r="H49" t="s">
        <v>102</v>
      </c>
      <c r="I49" s="77">
        <v>265272</v>
      </c>
      <c r="J49" s="77">
        <v>801.3</v>
      </c>
      <c r="K49" s="77">
        <v>0</v>
      </c>
      <c r="L49" s="77">
        <v>2125.6245359999998</v>
      </c>
      <c r="M49" s="78">
        <v>3.3999999999999998E-3</v>
      </c>
      <c r="N49" s="78">
        <v>1.11E-2</v>
      </c>
      <c r="O49" s="78">
        <v>4.3E-3</v>
      </c>
    </row>
    <row r="50" spans="2:15">
      <c r="B50" t="s">
        <v>373</v>
      </c>
      <c r="C50" t="s">
        <v>374</v>
      </c>
      <c r="D50" t="s">
        <v>100</v>
      </c>
      <c r="E50" t="s">
        <v>123</v>
      </c>
      <c r="F50" t="s">
        <v>375</v>
      </c>
      <c r="G50" t="s">
        <v>369</v>
      </c>
      <c r="H50" t="s">
        <v>102</v>
      </c>
      <c r="I50" s="77">
        <v>93672</v>
      </c>
      <c r="J50" s="77">
        <v>646.20000000000005</v>
      </c>
      <c r="K50" s="77">
        <v>0</v>
      </c>
      <c r="L50" s="77">
        <v>605.30846399999996</v>
      </c>
      <c r="M50" s="78">
        <v>5.7999999999999996E-3</v>
      </c>
      <c r="N50" s="78">
        <v>3.2000000000000002E-3</v>
      </c>
      <c r="O50" s="78">
        <v>1.1999999999999999E-3</v>
      </c>
    </row>
    <row r="51" spans="2:15">
      <c r="B51" t="s">
        <v>376</v>
      </c>
      <c r="C51" t="s">
        <v>377</v>
      </c>
      <c r="D51" t="s">
        <v>100</v>
      </c>
      <c r="E51" t="s">
        <v>123</v>
      </c>
      <c r="F51" t="s">
        <v>378</v>
      </c>
      <c r="G51" t="s">
        <v>307</v>
      </c>
      <c r="H51" t="s">
        <v>102</v>
      </c>
      <c r="I51" s="77">
        <v>11711</v>
      </c>
      <c r="J51" s="77">
        <v>6563</v>
      </c>
      <c r="K51" s="77">
        <v>0</v>
      </c>
      <c r="L51" s="77">
        <v>768.59293000000002</v>
      </c>
      <c r="M51" s="78">
        <v>6.9999999999999999E-4</v>
      </c>
      <c r="N51" s="78">
        <v>4.0000000000000001E-3</v>
      </c>
      <c r="O51" s="78">
        <v>1.5E-3</v>
      </c>
    </row>
    <row r="52" spans="2:15">
      <c r="B52" t="s">
        <v>379</v>
      </c>
      <c r="C52" t="s">
        <v>380</v>
      </c>
      <c r="D52" t="s">
        <v>100</v>
      </c>
      <c r="E52" t="s">
        <v>123</v>
      </c>
      <c r="F52" t="s">
        <v>381</v>
      </c>
      <c r="G52" t="s">
        <v>246</v>
      </c>
      <c r="H52" t="s">
        <v>102</v>
      </c>
      <c r="I52" s="77">
        <v>10399</v>
      </c>
      <c r="J52" s="77">
        <v>3699</v>
      </c>
      <c r="K52" s="77">
        <v>0</v>
      </c>
      <c r="L52" s="77">
        <v>384.65901000000002</v>
      </c>
      <c r="M52" s="78">
        <v>6.9999999999999999E-4</v>
      </c>
      <c r="N52" s="78">
        <v>2E-3</v>
      </c>
      <c r="O52" s="78">
        <v>8.0000000000000004E-4</v>
      </c>
    </row>
    <row r="53" spans="2:15">
      <c r="B53" t="s">
        <v>382</v>
      </c>
      <c r="C53" t="s">
        <v>383</v>
      </c>
      <c r="D53" t="s">
        <v>100</v>
      </c>
      <c r="E53" t="s">
        <v>123</v>
      </c>
      <c r="F53" t="s">
        <v>384</v>
      </c>
      <c r="G53" t="s">
        <v>323</v>
      </c>
      <c r="H53" t="s">
        <v>102</v>
      </c>
      <c r="I53" s="77">
        <v>16345</v>
      </c>
      <c r="J53" s="77">
        <v>1551</v>
      </c>
      <c r="K53" s="77">
        <v>0</v>
      </c>
      <c r="L53" s="77">
        <v>253.51095000000001</v>
      </c>
      <c r="M53" s="78">
        <v>1.1000000000000001E-3</v>
      </c>
      <c r="N53" s="78">
        <v>1.2999999999999999E-3</v>
      </c>
      <c r="O53" s="78">
        <v>5.0000000000000001E-4</v>
      </c>
    </row>
    <row r="54" spans="2:15">
      <c r="B54" t="s">
        <v>385</v>
      </c>
      <c r="C54" t="s">
        <v>386</v>
      </c>
      <c r="D54" t="s">
        <v>100</v>
      </c>
      <c r="E54" t="s">
        <v>123</v>
      </c>
      <c r="F54" t="s">
        <v>387</v>
      </c>
      <c r="G54" t="s">
        <v>125</v>
      </c>
      <c r="H54" t="s">
        <v>102</v>
      </c>
      <c r="I54" s="77">
        <v>876948</v>
      </c>
      <c r="J54" s="77">
        <v>300.7</v>
      </c>
      <c r="K54" s="77">
        <v>0</v>
      </c>
      <c r="L54" s="77">
        <v>2636.9826360000002</v>
      </c>
      <c r="M54" s="78">
        <v>8.0999999999999996E-3</v>
      </c>
      <c r="N54" s="78">
        <v>1.38E-2</v>
      </c>
      <c r="O54" s="78">
        <v>5.3E-3</v>
      </c>
    </row>
    <row r="55" spans="2:15">
      <c r="B55" t="s">
        <v>388</v>
      </c>
      <c r="C55" t="s">
        <v>389</v>
      </c>
      <c r="D55" t="s">
        <v>100</v>
      </c>
      <c r="E55" t="s">
        <v>123</v>
      </c>
      <c r="F55" t="s">
        <v>390</v>
      </c>
      <c r="G55" t="s">
        <v>125</v>
      </c>
      <c r="H55" t="s">
        <v>102</v>
      </c>
      <c r="I55" s="77">
        <v>313612</v>
      </c>
      <c r="J55" s="77">
        <v>490.2</v>
      </c>
      <c r="K55" s="77">
        <v>0</v>
      </c>
      <c r="L55" s="77">
        <v>1537.326024</v>
      </c>
      <c r="M55" s="78">
        <v>4.1000000000000003E-3</v>
      </c>
      <c r="N55" s="78">
        <v>8.0000000000000002E-3</v>
      </c>
      <c r="O55" s="78">
        <v>3.0999999999999999E-3</v>
      </c>
    </row>
    <row r="56" spans="2:15">
      <c r="B56" t="s">
        <v>391</v>
      </c>
      <c r="C56" t="s">
        <v>392</v>
      </c>
      <c r="D56" t="s">
        <v>100</v>
      </c>
      <c r="E56" t="s">
        <v>123</v>
      </c>
      <c r="F56" t="s">
        <v>393</v>
      </c>
      <c r="G56" t="s">
        <v>346</v>
      </c>
      <c r="H56" t="s">
        <v>102</v>
      </c>
      <c r="I56" s="77">
        <v>297412</v>
      </c>
      <c r="J56" s="77">
        <v>519</v>
      </c>
      <c r="K56" s="77">
        <v>0</v>
      </c>
      <c r="L56" s="77">
        <v>1543.56828</v>
      </c>
      <c r="M56" s="78">
        <v>2.0999999999999999E-3</v>
      </c>
      <c r="N56" s="78">
        <v>8.0999999999999996E-3</v>
      </c>
      <c r="O56" s="78">
        <v>3.0999999999999999E-3</v>
      </c>
    </row>
    <row r="57" spans="2:15">
      <c r="B57" t="s">
        <v>394</v>
      </c>
      <c r="C57" t="s">
        <v>395</v>
      </c>
      <c r="D57" t="s">
        <v>100</v>
      </c>
      <c r="E57" t="s">
        <v>123</v>
      </c>
      <c r="F57" t="s">
        <v>396</v>
      </c>
      <c r="G57" t="s">
        <v>129</v>
      </c>
      <c r="H57" t="s">
        <v>102</v>
      </c>
      <c r="I57" s="77">
        <v>71125</v>
      </c>
      <c r="J57" s="77">
        <v>714.4</v>
      </c>
      <c r="K57" s="77">
        <v>0</v>
      </c>
      <c r="L57" s="77">
        <v>508.11700000000002</v>
      </c>
      <c r="M57" s="78">
        <v>1.2999999999999999E-3</v>
      </c>
      <c r="N57" s="78">
        <v>2.7000000000000001E-3</v>
      </c>
      <c r="O57" s="78">
        <v>1E-3</v>
      </c>
    </row>
    <row r="58" spans="2:15">
      <c r="B58" s="79" t="s">
        <v>397</v>
      </c>
      <c r="E58" s="16"/>
      <c r="F58" s="16"/>
      <c r="G58" s="16"/>
      <c r="I58" s="81">
        <v>0</v>
      </c>
      <c r="K58" s="81">
        <v>0</v>
      </c>
      <c r="L58" s="81">
        <v>0</v>
      </c>
      <c r="N58" s="80">
        <v>0</v>
      </c>
      <c r="O58" s="80">
        <v>0</v>
      </c>
    </row>
    <row r="59" spans="2:15">
      <c r="B59" t="s">
        <v>214</v>
      </c>
      <c r="C59" t="s">
        <v>214</v>
      </c>
      <c r="E59" s="16"/>
      <c r="F59" s="16"/>
      <c r="G59" t="s">
        <v>214</v>
      </c>
      <c r="H59" t="s">
        <v>214</v>
      </c>
      <c r="I59" s="77">
        <v>0</v>
      </c>
      <c r="J59" s="77">
        <v>0</v>
      </c>
      <c r="L59" s="77">
        <v>0</v>
      </c>
      <c r="M59" s="78">
        <v>0</v>
      </c>
      <c r="N59" s="78">
        <v>0</v>
      </c>
      <c r="O59" s="78">
        <v>0</v>
      </c>
    </row>
    <row r="60" spans="2:15">
      <c r="B60" s="79" t="s">
        <v>219</v>
      </c>
      <c r="E60" s="16"/>
      <c r="F60" s="16"/>
      <c r="G60" s="16"/>
      <c r="I60" s="81">
        <v>724281.57</v>
      </c>
      <c r="K60" s="81">
        <v>0</v>
      </c>
      <c r="L60" s="81">
        <v>46654.231825712697</v>
      </c>
      <c r="N60" s="80">
        <v>0.24410000000000001</v>
      </c>
      <c r="O60" s="80">
        <v>9.3399999999999997E-2</v>
      </c>
    </row>
    <row r="61" spans="2:15">
      <c r="B61" s="79" t="s">
        <v>241</v>
      </c>
      <c r="E61" s="16"/>
      <c r="F61" s="16"/>
      <c r="G61" s="16"/>
      <c r="I61" s="81">
        <v>594914</v>
      </c>
      <c r="K61" s="81">
        <v>0</v>
      </c>
      <c r="L61" s="81">
        <v>21445.600789225799</v>
      </c>
      <c r="N61" s="80">
        <v>0.11219999999999999</v>
      </c>
      <c r="O61" s="80">
        <v>4.2900000000000001E-2</v>
      </c>
    </row>
    <row r="62" spans="2:15">
      <c r="B62" t="s">
        <v>398</v>
      </c>
      <c r="C62" t="s">
        <v>399</v>
      </c>
      <c r="D62" t="s">
        <v>400</v>
      </c>
      <c r="E62" t="s">
        <v>401</v>
      </c>
      <c r="F62" t="s">
        <v>402</v>
      </c>
      <c r="G62" t="s">
        <v>403</v>
      </c>
      <c r="H62" t="s">
        <v>106</v>
      </c>
      <c r="I62" s="77">
        <v>39719</v>
      </c>
      <c r="J62" s="77">
        <v>2911</v>
      </c>
      <c r="K62" s="77">
        <v>0</v>
      </c>
      <c r="L62" s="77">
        <v>4096.4877788699996</v>
      </c>
      <c r="M62" s="78">
        <v>5.0000000000000001E-4</v>
      </c>
      <c r="N62" s="78">
        <v>2.1399999999999999E-2</v>
      </c>
      <c r="O62" s="78">
        <v>8.2000000000000007E-3</v>
      </c>
    </row>
    <row r="63" spans="2:15">
      <c r="B63" t="s">
        <v>404</v>
      </c>
      <c r="C63" t="s">
        <v>405</v>
      </c>
      <c r="D63" t="s">
        <v>406</v>
      </c>
      <c r="E63" t="s">
        <v>401</v>
      </c>
      <c r="F63" t="s">
        <v>407</v>
      </c>
      <c r="G63" t="s">
        <v>408</v>
      </c>
      <c r="H63" t="s">
        <v>106</v>
      </c>
      <c r="I63" s="77">
        <v>25384</v>
      </c>
      <c r="J63" s="77">
        <v>2661</v>
      </c>
      <c r="K63" s="77">
        <v>0</v>
      </c>
      <c r="L63" s="77">
        <v>2393.1839743199998</v>
      </c>
      <c r="M63" s="78">
        <v>5.0000000000000001E-4</v>
      </c>
      <c r="N63" s="78">
        <v>1.2500000000000001E-2</v>
      </c>
      <c r="O63" s="78">
        <v>4.7999999999999996E-3</v>
      </c>
    </row>
    <row r="64" spans="2:15">
      <c r="B64" t="s">
        <v>409</v>
      </c>
      <c r="C64" t="s">
        <v>410</v>
      </c>
      <c r="D64" t="s">
        <v>406</v>
      </c>
      <c r="E64" t="s">
        <v>401</v>
      </c>
      <c r="F64" s="16"/>
      <c r="G64" t="s">
        <v>408</v>
      </c>
      <c r="H64" t="s">
        <v>106</v>
      </c>
      <c r="I64" s="77">
        <v>14700</v>
      </c>
      <c r="J64" s="77">
        <v>2350</v>
      </c>
      <c r="K64" s="77">
        <v>0</v>
      </c>
      <c r="L64" s="77">
        <v>1223.9293500000001</v>
      </c>
      <c r="M64" s="78">
        <v>1E-4</v>
      </c>
      <c r="N64" s="78">
        <v>6.4000000000000003E-3</v>
      </c>
      <c r="O64" s="78">
        <v>2.5000000000000001E-3</v>
      </c>
    </row>
    <row r="65" spans="2:15">
      <c r="B65" t="s">
        <v>411</v>
      </c>
      <c r="C65" t="s">
        <v>412</v>
      </c>
      <c r="D65" t="s">
        <v>400</v>
      </c>
      <c r="E65" t="s">
        <v>401</v>
      </c>
      <c r="F65" t="s">
        <v>413</v>
      </c>
      <c r="G65" t="s">
        <v>414</v>
      </c>
      <c r="H65" t="s">
        <v>106</v>
      </c>
      <c r="I65" s="77">
        <v>26300</v>
      </c>
      <c r="J65" s="77">
        <v>832</v>
      </c>
      <c r="K65" s="77">
        <v>0</v>
      </c>
      <c r="L65" s="77">
        <v>775.26508799999999</v>
      </c>
      <c r="M65" s="78">
        <v>1.1999999999999999E-3</v>
      </c>
      <c r="N65" s="78">
        <v>4.1000000000000003E-3</v>
      </c>
      <c r="O65" s="78">
        <v>1.6000000000000001E-3</v>
      </c>
    </row>
    <row r="66" spans="2:15">
      <c r="B66" t="s">
        <v>415</v>
      </c>
      <c r="C66" t="s">
        <v>416</v>
      </c>
      <c r="D66" t="s">
        <v>406</v>
      </c>
      <c r="E66" t="s">
        <v>401</v>
      </c>
      <c r="F66" t="s">
        <v>417</v>
      </c>
      <c r="G66" t="s">
        <v>418</v>
      </c>
      <c r="H66" t="s">
        <v>106</v>
      </c>
      <c r="I66" s="77">
        <v>10137</v>
      </c>
      <c r="J66" s="77">
        <v>16379</v>
      </c>
      <c r="K66" s="77">
        <v>0</v>
      </c>
      <c r="L66" s="77">
        <v>5882.5818918900004</v>
      </c>
      <c r="M66" s="78">
        <v>0</v>
      </c>
      <c r="N66" s="78">
        <v>3.0800000000000001E-2</v>
      </c>
      <c r="O66" s="78">
        <v>1.18E-2</v>
      </c>
    </row>
    <row r="67" spans="2:15">
      <c r="B67" t="s">
        <v>419</v>
      </c>
      <c r="C67" t="s">
        <v>420</v>
      </c>
      <c r="D67" t="s">
        <v>400</v>
      </c>
      <c r="E67" t="s">
        <v>401</v>
      </c>
      <c r="F67" t="s">
        <v>421</v>
      </c>
      <c r="G67" t="s">
        <v>418</v>
      </c>
      <c r="H67" t="s">
        <v>106</v>
      </c>
      <c r="I67" s="77">
        <v>41450</v>
      </c>
      <c r="J67" s="77">
        <v>1929</v>
      </c>
      <c r="K67" s="77">
        <v>0</v>
      </c>
      <c r="L67" s="77">
        <v>2832.8782815</v>
      </c>
      <c r="M67" s="78">
        <v>8.9999999999999998E-4</v>
      </c>
      <c r="N67" s="78">
        <v>1.4800000000000001E-2</v>
      </c>
      <c r="O67" s="78">
        <v>5.7000000000000002E-3</v>
      </c>
    </row>
    <row r="68" spans="2:15">
      <c r="B68" t="s">
        <v>422</v>
      </c>
      <c r="C68" t="s">
        <v>423</v>
      </c>
      <c r="D68" t="s">
        <v>400</v>
      </c>
      <c r="E68" t="s">
        <v>401</v>
      </c>
      <c r="F68" t="s">
        <v>424</v>
      </c>
      <c r="G68" t="s">
        <v>418</v>
      </c>
      <c r="H68" t="s">
        <v>106</v>
      </c>
      <c r="I68" s="77">
        <v>294079</v>
      </c>
      <c r="J68" s="77">
        <v>68.14</v>
      </c>
      <c r="K68" s="77">
        <v>0</v>
      </c>
      <c r="L68" s="77">
        <v>709.96558061580004</v>
      </c>
      <c r="M68" s="78">
        <v>1.1999999999999999E-3</v>
      </c>
      <c r="N68" s="78">
        <v>3.7000000000000002E-3</v>
      </c>
      <c r="O68" s="78">
        <v>1.4E-3</v>
      </c>
    </row>
    <row r="69" spans="2:15">
      <c r="B69" t="s">
        <v>425</v>
      </c>
      <c r="C69" t="s">
        <v>426</v>
      </c>
      <c r="D69" t="s">
        <v>400</v>
      </c>
      <c r="E69" t="s">
        <v>401</v>
      </c>
      <c r="F69" t="s">
        <v>427</v>
      </c>
      <c r="G69" t="s">
        <v>428</v>
      </c>
      <c r="H69" t="s">
        <v>106</v>
      </c>
      <c r="I69" s="77">
        <v>25742</v>
      </c>
      <c r="J69" s="77">
        <v>1441</v>
      </c>
      <c r="K69" s="77">
        <v>0</v>
      </c>
      <c r="L69" s="77">
        <v>1314.24828546</v>
      </c>
      <c r="M69" s="78">
        <v>4.0000000000000002E-4</v>
      </c>
      <c r="N69" s="78">
        <v>6.8999999999999999E-3</v>
      </c>
      <c r="O69" s="78">
        <v>2.5999999999999999E-3</v>
      </c>
    </row>
    <row r="70" spans="2:15">
      <c r="B70" t="s">
        <v>429</v>
      </c>
      <c r="C70" t="s">
        <v>430</v>
      </c>
      <c r="D70" t="s">
        <v>400</v>
      </c>
      <c r="E70" t="s">
        <v>401</v>
      </c>
      <c r="F70" t="s">
        <v>431</v>
      </c>
      <c r="G70" t="s">
        <v>428</v>
      </c>
      <c r="H70" t="s">
        <v>106</v>
      </c>
      <c r="I70" s="77">
        <v>117403</v>
      </c>
      <c r="J70" s="77">
        <v>533</v>
      </c>
      <c r="K70" s="77">
        <v>0</v>
      </c>
      <c r="L70" s="77">
        <v>2217.06055857</v>
      </c>
      <c r="M70" s="78">
        <v>2.0999999999999999E-3</v>
      </c>
      <c r="N70" s="78">
        <v>1.1599999999999999E-2</v>
      </c>
      <c r="O70" s="78">
        <v>4.4000000000000003E-3</v>
      </c>
    </row>
    <row r="71" spans="2:15">
      <c r="B71" s="79" t="s">
        <v>242</v>
      </c>
      <c r="E71" s="16"/>
      <c r="F71" s="16"/>
      <c r="G71" s="16"/>
      <c r="I71" s="81">
        <v>129367.57</v>
      </c>
      <c r="K71" s="81">
        <v>0</v>
      </c>
      <c r="L71" s="81">
        <v>25208.631036486899</v>
      </c>
      <c r="N71" s="80">
        <v>0.13189999999999999</v>
      </c>
      <c r="O71" s="80">
        <v>5.0500000000000003E-2</v>
      </c>
    </row>
    <row r="72" spans="2:15">
      <c r="B72" t="s">
        <v>432</v>
      </c>
      <c r="C72" t="s">
        <v>433</v>
      </c>
      <c r="D72" t="s">
        <v>434</v>
      </c>
      <c r="E72" t="s">
        <v>401</v>
      </c>
      <c r="F72" t="s">
        <v>435</v>
      </c>
      <c r="G72" t="s">
        <v>436</v>
      </c>
      <c r="H72" t="s">
        <v>110</v>
      </c>
      <c r="I72" s="77">
        <v>11428</v>
      </c>
      <c r="J72" s="77">
        <v>6912</v>
      </c>
      <c r="K72" s="77">
        <v>0</v>
      </c>
      <c r="L72" s="77">
        <v>2753.445132288</v>
      </c>
      <c r="M72" s="78">
        <v>0</v>
      </c>
      <c r="N72" s="78">
        <v>1.44E-2</v>
      </c>
      <c r="O72" s="78">
        <v>5.4999999999999997E-3</v>
      </c>
    </row>
    <row r="73" spans="2:15">
      <c r="B73" t="s">
        <v>437</v>
      </c>
      <c r="C73" t="s">
        <v>438</v>
      </c>
      <c r="D73" t="s">
        <v>434</v>
      </c>
      <c r="E73" t="s">
        <v>401</v>
      </c>
      <c r="F73" t="s">
        <v>439</v>
      </c>
      <c r="G73" t="s">
        <v>436</v>
      </c>
      <c r="H73" t="s">
        <v>110</v>
      </c>
      <c r="I73" s="77">
        <v>2259</v>
      </c>
      <c r="J73" s="77">
        <v>16865</v>
      </c>
      <c r="K73" s="77">
        <v>0</v>
      </c>
      <c r="L73" s="77">
        <v>1328.02130403</v>
      </c>
      <c r="M73" s="78">
        <v>0</v>
      </c>
      <c r="N73" s="78">
        <v>6.8999999999999999E-3</v>
      </c>
      <c r="O73" s="78">
        <v>2.7000000000000001E-3</v>
      </c>
    </row>
    <row r="74" spans="2:15">
      <c r="B74" t="s">
        <v>440</v>
      </c>
      <c r="C74" t="s">
        <v>441</v>
      </c>
      <c r="D74" t="s">
        <v>400</v>
      </c>
      <c r="E74" t="s">
        <v>401</v>
      </c>
      <c r="F74" t="s">
        <v>442</v>
      </c>
      <c r="G74" t="s">
        <v>443</v>
      </c>
      <c r="H74" t="s">
        <v>106</v>
      </c>
      <c r="I74" s="77">
        <v>57222.57</v>
      </c>
      <c r="J74" s="77">
        <v>939</v>
      </c>
      <c r="K74" s="77">
        <v>0</v>
      </c>
      <c r="L74" s="77">
        <v>1903.7245201389001</v>
      </c>
      <c r="M74" s="78">
        <v>5.0000000000000001E-4</v>
      </c>
      <c r="N74" s="78">
        <v>0.01</v>
      </c>
      <c r="O74" s="78">
        <v>3.8E-3</v>
      </c>
    </row>
    <row r="75" spans="2:15">
      <c r="B75" t="s">
        <v>444</v>
      </c>
      <c r="C75" t="s">
        <v>445</v>
      </c>
      <c r="D75" t="s">
        <v>406</v>
      </c>
      <c r="E75" t="s">
        <v>401</v>
      </c>
      <c r="F75" t="s">
        <v>446</v>
      </c>
      <c r="G75" t="s">
        <v>447</v>
      </c>
      <c r="H75" t="s">
        <v>106</v>
      </c>
      <c r="I75" s="77">
        <v>24819</v>
      </c>
      <c r="J75" s="77">
        <v>9615</v>
      </c>
      <c r="K75" s="77">
        <v>0</v>
      </c>
      <c r="L75" s="77">
        <v>8454.8268895500005</v>
      </c>
      <c r="M75" s="78">
        <v>0</v>
      </c>
      <c r="N75" s="78">
        <v>4.4200000000000003E-2</v>
      </c>
      <c r="O75" s="78">
        <v>1.6899999999999998E-2</v>
      </c>
    </row>
    <row r="76" spans="2:15">
      <c r="B76" t="s">
        <v>448</v>
      </c>
      <c r="C76" t="s">
        <v>449</v>
      </c>
      <c r="D76" t="s">
        <v>100</v>
      </c>
      <c r="E76" t="s">
        <v>401</v>
      </c>
      <c r="F76" t="s">
        <v>450</v>
      </c>
      <c r="G76" t="s">
        <v>447</v>
      </c>
      <c r="H76" t="s">
        <v>106</v>
      </c>
      <c r="I76" s="77">
        <v>5939</v>
      </c>
      <c r="J76" s="77">
        <v>13568</v>
      </c>
      <c r="K76" s="77">
        <v>0</v>
      </c>
      <c r="L76" s="77">
        <v>2854.9618713599998</v>
      </c>
      <c r="M76" s="78">
        <v>0</v>
      </c>
      <c r="N76" s="78">
        <v>1.49E-2</v>
      </c>
      <c r="O76" s="78">
        <v>5.7000000000000002E-3</v>
      </c>
    </row>
    <row r="77" spans="2:15">
      <c r="B77" t="s">
        <v>451</v>
      </c>
      <c r="C77" t="s">
        <v>452</v>
      </c>
      <c r="D77" t="s">
        <v>406</v>
      </c>
      <c r="E77" t="s">
        <v>401</v>
      </c>
      <c r="F77" t="s">
        <v>453</v>
      </c>
      <c r="G77" t="s">
        <v>414</v>
      </c>
      <c r="H77" t="s">
        <v>106</v>
      </c>
      <c r="I77" s="77">
        <v>17006</v>
      </c>
      <c r="J77" s="77">
        <v>5484</v>
      </c>
      <c r="K77" s="77">
        <v>0</v>
      </c>
      <c r="L77" s="77">
        <v>3304.23382872</v>
      </c>
      <c r="M77" s="78">
        <v>0</v>
      </c>
      <c r="N77" s="78">
        <v>1.7299999999999999E-2</v>
      </c>
      <c r="O77" s="78">
        <v>6.6E-3</v>
      </c>
    </row>
    <row r="78" spans="2:15">
      <c r="B78" t="s">
        <v>454</v>
      </c>
      <c r="C78" t="s">
        <v>455</v>
      </c>
      <c r="D78" t="s">
        <v>406</v>
      </c>
      <c r="E78" t="s">
        <v>401</v>
      </c>
      <c r="F78" t="s">
        <v>456</v>
      </c>
      <c r="G78" t="s">
        <v>418</v>
      </c>
      <c r="H78" t="s">
        <v>106</v>
      </c>
      <c r="I78" s="77">
        <v>7780</v>
      </c>
      <c r="J78" s="77">
        <v>7999</v>
      </c>
      <c r="K78" s="77">
        <v>0</v>
      </c>
      <c r="L78" s="77">
        <v>2204.8875545999999</v>
      </c>
      <c r="M78" s="78">
        <v>0</v>
      </c>
      <c r="N78" s="78">
        <v>1.15E-2</v>
      </c>
      <c r="O78" s="78">
        <v>4.4000000000000003E-3</v>
      </c>
    </row>
    <row r="79" spans="2:15">
      <c r="B79" t="s">
        <v>457</v>
      </c>
      <c r="C79" t="s">
        <v>458</v>
      </c>
      <c r="D79" t="s">
        <v>406</v>
      </c>
      <c r="E79" t="s">
        <v>401</v>
      </c>
      <c r="F79" t="s">
        <v>459</v>
      </c>
      <c r="G79" t="s">
        <v>418</v>
      </c>
      <c r="H79" t="s">
        <v>106</v>
      </c>
      <c r="I79" s="77">
        <v>2914</v>
      </c>
      <c r="J79" s="77">
        <v>23290</v>
      </c>
      <c r="K79" s="77">
        <v>0</v>
      </c>
      <c r="L79" s="77">
        <v>2404.5299358000002</v>
      </c>
      <c r="M79" s="78">
        <v>0</v>
      </c>
      <c r="N79" s="78">
        <v>1.26E-2</v>
      </c>
      <c r="O79" s="78">
        <v>4.7999999999999996E-3</v>
      </c>
    </row>
    <row r="80" spans="2:15">
      <c r="B80" t="s">
        <v>221</v>
      </c>
      <c r="E80" s="16"/>
      <c r="F80" s="16"/>
      <c r="G80" s="16"/>
    </row>
    <row r="81" spans="2:7">
      <c r="B81" t="s">
        <v>235</v>
      </c>
      <c r="E81" s="16"/>
      <c r="F81" s="16"/>
      <c r="G81" s="16"/>
    </row>
    <row r="82" spans="2:7">
      <c r="B82" t="s">
        <v>236</v>
      </c>
      <c r="E82" s="16"/>
      <c r="F82" s="16"/>
      <c r="G82" s="16"/>
    </row>
    <row r="83" spans="2:7">
      <c r="B83" t="s">
        <v>237</v>
      </c>
      <c r="E83" s="16"/>
      <c r="F83" s="16"/>
      <c r="G83" s="16"/>
    </row>
    <row r="84" spans="2:7">
      <c r="B84" t="s">
        <v>238</v>
      </c>
      <c r="E84" s="16"/>
      <c r="F84" s="16"/>
      <c r="G84" s="16"/>
    </row>
    <row r="85" spans="2:7">
      <c r="E85" s="16"/>
      <c r="F85" s="16"/>
      <c r="G85" s="16"/>
    </row>
    <row r="86" spans="2:7">
      <c r="E86" s="16"/>
      <c r="F86" s="16"/>
      <c r="G86" s="16"/>
    </row>
    <row r="87" spans="2:7">
      <c r="E87" s="16"/>
      <c r="F87" s="16"/>
      <c r="G87" s="16"/>
    </row>
    <row r="88" spans="2:7">
      <c r="E88" s="16"/>
      <c r="F88" s="16"/>
      <c r="G88" s="16"/>
    </row>
    <row r="89" spans="2:7">
      <c r="E89" s="16"/>
      <c r="F89" s="16"/>
      <c r="G89" s="16"/>
    </row>
    <row r="90" spans="2:7">
      <c r="E90" s="16"/>
      <c r="F90" s="16"/>
      <c r="G90" s="16"/>
    </row>
    <row r="91" spans="2:7">
      <c r="E91" s="16"/>
      <c r="F91" s="16"/>
      <c r="G91" s="16"/>
    </row>
    <row r="92" spans="2:7">
      <c r="E92" s="16"/>
      <c r="F92" s="16"/>
      <c r="G92" s="16"/>
    </row>
    <row r="93" spans="2:7">
      <c r="E93" s="16"/>
      <c r="F93" s="16"/>
      <c r="G93" s="16"/>
    </row>
    <row r="94" spans="2:7">
      <c r="E94" s="16"/>
      <c r="F94" s="16"/>
      <c r="G94" s="16"/>
    </row>
    <row r="95" spans="2:7">
      <c r="E95" s="16"/>
      <c r="F95" s="16"/>
      <c r="G95" s="16"/>
    </row>
    <row r="96" spans="2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4039619</v>
      </c>
      <c r="I11" s="7"/>
      <c r="J11" s="75">
        <v>174.37314000000001</v>
      </c>
      <c r="K11" s="75">
        <v>222039.70413157999</v>
      </c>
      <c r="L11" s="7"/>
      <c r="M11" s="76">
        <v>1</v>
      </c>
      <c r="N11" s="76">
        <v>0.4446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3991228</v>
      </c>
      <c r="J12" s="81">
        <v>0</v>
      </c>
      <c r="K12" s="81">
        <v>167977.1759</v>
      </c>
      <c r="M12" s="80">
        <v>0.75649999999999995</v>
      </c>
      <c r="N12" s="80">
        <v>0.33629999999999999</v>
      </c>
    </row>
    <row r="13" spans="2:63">
      <c r="B13" s="79" t="s">
        <v>460</v>
      </c>
      <c r="D13" s="16"/>
      <c r="E13" s="16"/>
      <c r="F13" s="16"/>
      <c r="G13" s="16"/>
      <c r="H13" s="81">
        <v>1124257</v>
      </c>
      <c r="J13" s="81">
        <v>0</v>
      </c>
      <c r="K13" s="81">
        <v>44143.724990000002</v>
      </c>
      <c r="M13" s="80">
        <v>0.1988</v>
      </c>
      <c r="N13" s="80">
        <v>8.8400000000000006E-2</v>
      </c>
    </row>
    <row r="14" spans="2:63">
      <c r="B14" t="s">
        <v>461</v>
      </c>
      <c r="C14" t="s">
        <v>462</v>
      </c>
      <c r="D14" t="s">
        <v>100</v>
      </c>
      <c r="E14" t="s">
        <v>463</v>
      </c>
      <c r="F14" t="s">
        <v>464</v>
      </c>
      <c r="G14" t="s">
        <v>102</v>
      </c>
      <c r="H14" s="77">
        <v>944011</v>
      </c>
      <c r="I14" s="77">
        <v>2924</v>
      </c>
      <c r="J14" s="77">
        <v>0</v>
      </c>
      <c r="K14" s="77">
        <v>27602.88164</v>
      </c>
      <c r="L14" s="78">
        <v>1.72E-2</v>
      </c>
      <c r="M14" s="78">
        <v>0.12429999999999999</v>
      </c>
      <c r="N14" s="78">
        <v>5.5300000000000002E-2</v>
      </c>
    </row>
    <row r="15" spans="2:63">
      <c r="B15" t="s">
        <v>465</v>
      </c>
      <c r="C15" t="s">
        <v>466</v>
      </c>
      <c r="D15" t="s">
        <v>100</v>
      </c>
      <c r="E15" t="s">
        <v>463</v>
      </c>
      <c r="F15" t="s">
        <v>464</v>
      </c>
      <c r="G15" t="s">
        <v>102</v>
      </c>
      <c r="H15" s="77">
        <v>105225</v>
      </c>
      <c r="I15" s="77">
        <v>2487</v>
      </c>
      <c r="J15" s="77">
        <v>0</v>
      </c>
      <c r="K15" s="77">
        <v>2616.9457499999999</v>
      </c>
      <c r="L15" s="78">
        <v>1.5E-3</v>
      </c>
      <c r="M15" s="78">
        <v>1.18E-2</v>
      </c>
      <c r="N15" s="78">
        <v>5.1999999999999998E-3</v>
      </c>
    </row>
    <row r="16" spans="2:63">
      <c r="B16" t="s">
        <v>467</v>
      </c>
      <c r="C16" t="s">
        <v>468</v>
      </c>
      <c r="D16" t="s">
        <v>100</v>
      </c>
      <c r="E16" t="s">
        <v>469</v>
      </c>
      <c r="F16" t="s">
        <v>464</v>
      </c>
      <c r="G16" t="s">
        <v>102</v>
      </c>
      <c r="H16" s="77">
        <v>75021</v>
      </c>
      <c r="I16" s="77">
        <v>18560</v>
      </c>
      <c r="J16" s="77">
        <v>0</v>
      </c>
      <c r="K16" s="77">
        <v>13923.8976</v>
      </c>
      <c r="L16" s="78">
        <v>2.5000000000000001E-3</v>
      </c>
      <c r="M16" s="78">
        <v>6.2700000000000006E-2</v>
      </c>
      <c r="N16" s="78">
        <v>2.7900000000000001E-2</v>
      </c>
    </row>
    <row r="17" spans="2:14">
      <c r="B17" s="79" t="s">
        <v>470</v>
      </c>
      <c r="D17" s="16"/>
      <c r="E17" s="16"/>
      <c r="F17" s="16"/>
      <c r="G17" s="16"/>
      <c r="H17" s="81">
        <v>2866971</v>
      </c>
      <c r="J17" s="81">
        <v>0</v>
      </c>
      <c r="K17" s="81">
        <v>123833.45091</v>
      </c>
      <c r="M17" s="80">
        <v>0.55769999999999997</v>
      </c>
      <c r="N17" s="80">
        <v>0.248</v>
      </c>
    </row>
    <row r="18" spans="2:14">
      <c r="B18" t="s">
        <v>471</v>
      </c>
      <c r="C18" t="s">
        <v>472</v>
      </c>
      <c r="D18" t="s">
        <v>100</v>
      </c>
      <c r="E18" t="s">
        <v>473</v>
      </c>
      <c r="F18" t="s">
        <v>464</v>
      </c>
      <c r="G18" t="s">
        <v>102</v>
      </c>
      <c r="H18" s="77">
        <v>691089</v>
      </c>
      <c r="I18" s="77">
        <v>3662</v>
      </c>
      <c r="J18" s="77">
        <v>0</v>
      </c>
      <c r="K18" s="77">
        <v>25307.679179999999</v>
      </c>
      <c r="L18" s="78">
        <v>5.7000000000000002E-3</v>
      </c>
      <c r="M18" s="78">
        <v>0.114</v>
      </c>
      <c r="N18" s="78">
        <v>5.0700000000000002E-2</v>
      </c>
    </row>
    <row r="19" spans="2:14">
      <c r="B19" t="s">
        <v>474</v>
      </c>
      <c r="C19" t="s">
        <v>475</v>
      </c>
      <c r="D19" t="s">
        <v>100</v>
      </c>
      <c r="E19" t="s">
        <v>463</v>
      </c>
      <c r="F19" t="s">
        <v>464</v>
      </c>
      <c r="G19" t="s">
        <v>102</v>
      </c>
      <c r="H19" s="77">
        <v>481934</v>
      </c>
      <c r="I19" s="77">
        <v>1814</v>
      </c>
      <c r="J19" s="77">
        <v>0</v>
      </c>
      <c r="K19" s="77">
        <v>8742.2827600000001</v>
      </c>
      <c r="L19" s="78">
        <v>2.5399999999999999E-2</v>
      </c>
      <c r="M19" s="78">
        <v>3.9399999999999998E-2</v>
      </c>
      <c r="N19" s="78">
        <v>1.7500000000000002E-2</v>
      </c>
    </row>
    <row r="20" spans="2:14">
      <c r="B20" t="s">
        <v>476</v>
      </c>
      <c r="C20" t="s">
        <v>477</v>
      </c>
      <c r="D20" t="s">
        <v>100</v>
      </c>
      <c r="E20" t="s">
        <v>463</v>
      </c>
      <c r="F20" t="s">
        <v>464</v>
      </c>
      <c r="G20" t="s">
        <v>102</v>
      </c>
      <c r="H20" s="77">
        <v>417792</v>
      </c>
      <c r="I20" s="77">
        <v>2876</v>
      </c>
      <c r="J20" s="77">
        <v>0</v>
      </c>
      <c r="K20" s="77">
        <v>12015.697920000001</v>
      </c>
      <c r="L20" s="78">
        <v>6.0100000000000001E-2</v>
      </c>
      <c r="M20" s="78">
        <v>5.4100000000000002E-2</v>
      </c>
      <c r="N20" s="78">
        <v>2.41E-2</v>
      </c>
    </row>
    <row r="21" spans="2:14">
      <c r="B21" t="s">
        <v>478</v>
      </c>
      <c r="C21" t="s">
        <v>479</v>
      </c>
      <c r="D21" t="s">
        <v>100</v>
      </c>
      <c r="E21" t="s">
        <v>480</v>
      </c>
      <c r="F21" t="s">
        <v>464</v>
      </c>
      <c r="G21" t="s">
        <v>102</v>
      </c>
      <c r="H21" s="77">
        <v>790415</v>
      </c>
      <c r="I21" s="77">
        <v>5837</v>
      </c>
      <c r="J21" s="77">
        <v>0</v>
      </c>
      <c r="K21" s="77">
        <v>46136.523549999998</v>
      </c>
      <c r="L21" s="78">
        <v>3.95E-2</v>
      </c>
      <c r="M21" s="78">
        <v>0.20780000000000001</v>
      </c>
      <c r="N21" s="78">
        <v>9.2399999999999996E-2</v>
      </c>
    </row>
    <row r="22" spans="2:14">
      <c r="B22" t="s">
        <v>481</v>
      </c>
      <c r="C22" t="s">
        <v>482</v>
      </c>
      <c r="D22" t="s">
        <v>100</v>
      </c>
      <c r="E22" t="s">
        <v>483</v>
      </c>
      <c r="F22" t="s">
        <v>464</v>
      </c>
      <c r="G22" t="s">
        <v>102</v>
      </c>
      <c r="H22" s="77">
        <v>64128</v>
      </c>
      <c r="I22" s="77">
        <v>10660</v>
      </c>
      <c r="J22" s="77">
        <v>0</v>
      </c>
      <c r="K22" s="77">
        <v>6836.0447999999997</v>
      </c>
      <c r="L22" s="78">
        <v>2.8E-3</v>
      </c>
      <c r="M22" s="78">
        <v>3.0800000000000001E-2</v>
      </c>
      <c r="N22" s="78">
        <v>1.37E-2</v>
      </c>
    </row>
    <row r="23" spans="2:14">
      <c r="B23" t="s">
        <v>484</v>
      </c>
      <c r="C23" t="s">
        <v>485</v>
      </c>
      <c r="D23" t="s">
        <v>100</v>
      </c>
      <c r="E23" t="s">
        <v>483</v>
      </c>
      <c r="F23" t="s">
        <v>464</v>
      </c>
      <c r="G23" t="s">
        <v>102</v>
      </c>
      <c r="H23" s="77">
        <v>76477</v>
      </c>
      <c r="I23" s="77">
        <v>5830</v>
      </c>
      <c r="J23" s="77">
        <v>0</v>
      </c>
      <c r="K23" s="77">
        <v>4458.6090999999997</v>
      </c>
      <c r="L23" s="78">
        <v>8.0000000000000004E-4</v>
      </c>
      <c r="M23" s="78">
        <v>2.01E-2</v>
      </c>
      <c r="N23" s="78">
        <v>8.8999999999999999E-3</v>
      </c>
    </row>
    <row r="24" spans="2:14">
      <c r="B24" t="s">
        <v>486</v>
      </c>
      <c r="C24" t="s">
        <v>487</v>
      </c>
      <c r="D24" t="s">
        <v>100</v>
      </c>
      <c r="E24" t="s">
        <v>469</v>
      </c>
      <c r="F24" t="s">
        <v>464</v>
      </c>
      <c r="G24" t="s">
        <v>102</v>
      </c>
      <c r="H24" s="77">
        <v>122792</v>
      </c>
      <c r="I24" s="77">
        <v>9978</v>
      </c>
      <c r="J24" s="77">
        <v>0</v>
      </c>
      <c r="K24" s="77">
        <v>12252.18576</v>
      </c>
      <c r="L24" s="78">
        <v>1.5100000000000001E-2</v>
      </c>
      <c r="M24" s="78">
        <v>5.5199999999999999E-2</v>
      </c>
      <c r="N24" s="78">
        <v>2.4500000000000001E-2</v>
      </c>
    </row>
    <row r="25" spans="2:14">
      <c r="B25" t="s">
        <v>488</v>
      </c>
      <c r="C25" t="s">
        <v>489</v>
      </c>
      <c r="D25" t="s">
        <v>100</v>
      </c>
      <c r="E25" t="s">
        <v>469</v>
      </c>
      <c r="F25" t="s">
        <v>464</v>
      </c>
      <c r="G25" t="s">
        <v>102</v>
      </c>
      <c r="H25" s="77">
        <v>222344</v>
      </c>
      <c r="I25" s="77">
        <v>3636</v>
      </c>
      <c r="J25" s="77">
        <v>0</v>
      </c>
      <c r="K25" s="77">
        <v>8084.4278400000003</v>
      </c>
      <c r="L25" s="78">
        <v>3.2000000000000002E-3</v>
      </c>
      <c r="M25" s="78">
        <v>3.6400000000000002E-2</v>
      </c>
      <c r="N25" s="78">
        <v>1.6199999999999999E-2</v>
      </c>
    </row>
    <row r="26" spans="2:14">
      <c r="B26" s="79" t="s">
        <v>490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214</v>
      </c>
      <c r="C27" t="s">
        <v>214</v>
      </c>
      <c r="D27" s="16"/>
      <c r="E27" s="16"/>
      <c r="F27" t="s">
        <v>214</v>
      </c>
      <c r="G27" t="s">
        <v>214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491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214</v>
      </c>
      <c r="C29" t="s">
        <v>214</v>
      </c>
      <c r="D29" s="16"/>
      <c r="E29" s="16"/>
      <c r="F29" t="s">
        <v>214</v>
      </c>
      <c r="G29" t="s">
        <v>214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249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214</v>
      </c>
      <c r="C31" t="s">
        <v>214</v>
      </c>
      <c r="D31" s="16"/>
      <c r="E31" s="16"/>
      <c r="F31" t="s">
        <v>214</v>
      </c>
      <c r="G31" t="s">
        <v>214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492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214</v>
      </c>
      <c r="C33" t="s">
        <v>214</v>
      </c>
      <c r="D33" s="16"/>
      <c r="E33" s="16"/>
      <c r="F33" t="s">
        <v>214</v>
      </c>
      <c r="G33" t="s">
        <v>214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s="79" t="s">
        <v>219</v>
      </c>
      <c r="D34" s="16"/>
      <c r="E34" s="16"/>
      <c r="F34" s="16"/>
      <c r="G34" s="16"/>
      <c r="H34" s="81">
        <v>48391</v>
      </c>
      <c r="J34" s="81">
        <v>174.37314000000001</v>
      </c>
      <c r="K34" s="81">
        <v>54062.52823158</v>
      </c>
      <c r="M34" s="80">
        <v>0.24349999999999999</v>
      </c>
      <c r="N34" s="80">
        <v>0.1082</v>
      </c>
    </row>
    <row r="35" spans="2:14">
      <c r="B35" s="79" t="s">
        <v>493</v>
      </c>
      <c r="D35" s="16"/>
      <c r="E35" s="16"/>
      <c r="F35" s="16"/>
      <c r="G35" s="16"/>
      <c r="H35" s="81">
        <v>48391</v>
      </c>
      <c r="J35" s="81">
        <v>174.37314000000001</v>
      </c>
      <c r="K35" s="81">
        <v>54062.52823158</v>
      </c>
      <c r="M35" s="80">
        <v>0.24349999999999999</v>
      </c>
      <c r="N35" s="80">
        <v>0.1082</v>
      </c>
    </row>
    <row r="36" spans="2:14">
      <c r="B36" t="s">
        <v>494</v>
      </c>
      <c r="C36" t="s">
        <v>495</v>
      </c>
      <c r="D36" t="s">
        <v>400</v>
      </c>
      <c r="E36" t="s">
        <v>496</v>
      </c>
      <c r="F36" t="s">
        <v>464</v>
      </c>
      <c r="G36" t="s">
        <v>106</v>
      </c>
      <c r="H36" s="77">
        <v>23071</v>
      </c>
      <c r="I36" s="77">
        <v>26726</v>
      </c>
      <c r="J36" s="77">
        <v>32.149430000000002</v>
      </c>
      <c r="K36" s="77">
        <v>21878.129624779998</v>
      </c>
      <c r="L36" s="78">
        <v>0</v>
      </c>
      <c r="M36" s="78">
        <v>9.8500000000000004E-2</v>
      </c>
      <c r="N36" s="78">
        <v>4.3799999999999999E-2</v>
      </c>
    </row>
    <row r="37" spans="2:14">
      <c r="B37" t="s">
        <v>497</v>
      </c>
      <c r="C37" t="s">
        <v>498</v>
      </c>
      <c r="D37" t="s">
        <v>406</v>
      </c>
      <c r="E37" t="s">
        <v>499</v>
      </c>
      <c r="F37" t="s">
        <v>464</v>
      </c>
      <c r="G37" t="s">
        <v>106</v>
      </c>
      <c r="H37" s="77">
        <v>25320</v>
      </c>
      <c r="I37" s="77">
        <v>35718</v>
      </c>
      <c r="J37" s="77">
        <v>142.22371000000001</v>
      </c>
      <c r="K37" s="77">
        <v>32184.398606800001</v>
      </c>
      <c r="L37" s="78">
        <v>0</v>
      </c>
      <c r="M37" s="78">
        <v>0.1449</v>
      </c>
      <c r="N37" s="78">
        <v>6.4399999999999999E-2</v>
      </c>
    </row>
    <row r="38" spans="2:14">
      <c r="B38" s="79" t="s">
        <v>500</v>
      </c>
      <c r="D38" s="16"/>
      <c r="E38" s="16"/>
      <c r="F38" s="16"/>
      <c r="G38" s="16"/>
      <c r="H38" s="81">
        <v>0</v>
      </c>
      <c r="J38" s="81">
        <v>0</v>
      </c>
      <c r="K38" s="81">
        <v>0</v>
      </c>
      <c r="M38" s="80">
        <v>0</v>
      </c>
      <c r="N38" s="80">
        <v>0</v>
      </c>
    </row>
    <row r="39" spans="2:14">
      <c r="B39" t="s">
        <v>214</v>
      </c>
      <c r="C39" t="s">
        <v>214</v>
      </c>
      <c r="D39" s="16"/>
      <c r="E39" s="16"/>
      <c r="F39" t="s">
        <v>214</v>
      </c>
      <c r="G39" t="s">
        <v>214</v>
      </c>
      <c r="H39" s="77">
        <v>0</v>
      </c>
      <c r="I39" s="77">
        <v>0</v>
      </c>
      <c r="K39" s="77">
        <v>0</v>
      </c>
      <c r="L39" s="78">
        <v>0</v>
      </c>
      <c r="M39" s="78">
        <v>0</v>
      </c>
      <c r="N39" s="78">
        <v>0</v>
      </c>
    </row>
    <row r="40" spans="2:14">
      <c r="B40" s="79" t="s">
        <v>249</v>
      </c>
      <c r="D40" s="16"/>
      <c r="E40" s="16"/>
      <c r="F40" s="16"/>
      <c r="G40" s="16"/>
      <c r="H40" s="81">
        <v>0</v>
      </c>
      <c r="J40" s="81">
        <v>0</v>
      </c>
      <c r="K40" s="81">
        <v>0</v>
      </c>
      <c r="M40" s="80">
        <v>0</v>
      </c>
      <c r="N40" s="80">
        <v>0</v>
      </c>
    </row>
    <row r="41" spans="2:14">
      <c r="B41" t="s">
        <v>214</v>
      </c>
      <c r="C41" t="s">
        <v>214</v>
      </c>
      <c r="D41" s="16"/>
      <c r="E41" s="16"/>
      <c r="F41" t="s">
        <v>214</v>
      </c>
      <c r="G41" t="s">
        <v>214</v>
      </c>
      <c r="H41" s="77">
        <v>0</v>
      </c>
      <c r="I41" s="77">
        <v>0</v>
      </c>
      <c r="K41" s="77">
        <v>0</v>
      </c>
      <c r="L41" s="78">
        <v>0</v>
      </c>
      <c r="M41" s="78">
        <v>0</v>
      </c>
      <c r="N41" s="78">
        <v>0</v>
      </c>
    </row>
    <row r="42" spans="2:14">
      <c r="B42" s="79" t="s">
        <v>492</v>
      </c>
      <c r="D42" s="16"/>
      <c r="E42" s="16"/>
      <c r="F42" s="16"/>
      <c r="G42" s="16"/>
      <c r="H42" s="81">
        <v>0</v>
      </c>
      <c r="J42" s="81">
        <v>0</v>
      </c>
      <c r="K42" s="81">
        <v>0</v>
      </c>
      <c r="M42" s="80">
        <v>0</v>
      </c>
      <c r="N42" s="80">
        <v>0</v>
      </c>
    </row>
    <row r="43" spans="2:14">
      <c r="B43" t="s">
        <v>214</v>
      </c>
      <c r="C43" t="s">
        <v>214</v>
      </c>
      <c r="D43" s="16"/>
      <c r="E43" s="16"/>
      <c r="F43" t="s">
        <v>214</v>
      </c>
      <c r="G43" t="s">
        <v>214</v>
      </c>
      <c r="H43" s="77">
        <v>0</v>
      </c>
      <c r="I43" s="77">
        <v>0</v>
      </c>
      <c r="K43" s="77">
        <v>0</v>
      </c>
      <c r="L43" s="78">
        <v>0</v>
      </c>
      <c r="M43" s="78">
        <v>0</v>
      </c>
      <c r="N43" s="78">
        <v>0</v>
      </c>
    </row>
    <row r="44" spans="2:14">
      <c r="B44" t="s">
        <v>221</v>
      </c>
      <c r="D44" s="16"/>
      <c r="E44" s="16"/>
      <c r="F44" s="16"/>
      <c r="G44" s="16"/>
    </row>
    <row r="45" spans="2:14">
      <c r="B45" t="s">
        <v>235</v>
      </c>
      <c r="D45" s="16"/>
      <c r="E45" s="16"/>
      <c r="F45" s="16"/>
      <c r="G45" s="16"/>
    </row>
    <row r="46" spans="2:14">
      <c r="B46" t="s">
        <v>236</v>
      </c>
      <c r="D46" s="16"/>
      <c r="E46" s="16"/>
      <c r="F46" s="16"/>
      <c r="G46" s="16"/>
    </row>
    <row r="47" spans="2:14">
      <c r="B47" t="s">
        <v>237</v>
      </c>
      <c r="D47" s="16"/>
      <c r="E47" s="16"/>
      <c r="F47" s="16"/>
      <c r="G47" s="16"/>
    </row>
    <row r="48" spans="2:14">
      <c r="B48" t="s">
        <v>238</v>
      </c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501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214</v>
      </c>
      <c r="C14" t="s">
        <v>214</v>
      </c>
      <c r="D14" s="16"/>
      <c r="E14" s="16"/>
      <c r="F14" t="s">
        <v>214</v>
      </c>
      <c r="G14" t="s">
        <v>214</v>
      </c>
      <c r="I14" t="s">
        <v>214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502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I16" t="s">
        <v>214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I18" t="s">
        <v>214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249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I20" t="s">
        <v>214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219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501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214</v>
      </c>
      <c r="C23" t="s">
        <v>214</v>
      </c>
      <c r="D23" s="16"/>
      <c r="E23" s="16"/>
      <c r="F23" t="s">
        <v>214</v>
      </c>
      <c r="G23" t="s">
        <v>214</v>
      </c>
      <c r="I23" t="s">
        <v>214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502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214</v>
      </c>
      <c r="C25" t="s">
        <v>214</v>
      </c>
      <c r="D25" s="16"/>
      <c r="E25" s="16"/>
      <c r="F25" t="s">
        <v>214</v>
      </c>
      <c r="G25" t="s">
        <v>214</v>
      </c>
      <c r="I25" t="s">
        <v>214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214</v>
      </c>
      <c r="C27" t="s">
        <v>214</v>
      </c>
      <c r="D27" s="16"/>
      <c r="E27" s="16"/>
      <c r="F27" t="s">
        <v>214</v>
      </c>
      <c r="G27" t="s">
        <v>214</v>
      </c>
      <c r="I27" t="s">
        <v>214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249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214</v>
      </c>
      <c r="C29" t="s">
        <v>214</v>
      </c>
      <c r="D29" s="16"/>
      <c r="E29" s="16"/>
      <c r="F29" t="s">
        <v>214</v>
      </c>
      <c r="G29" t="s">
        <v>214</v>
      </c>
      <c r="I29" t="s">
        <v>214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221</v>
      </c>
      <c r="C30" s="16"/>
      <c r="D30" s="16"/>
      <c r="E30" s="16"/>
    </row>
    <row r="31" spans="2:15">
      <c r="B31" t="s">
        <v>235</v>
      </c>
      <c r="C31" s="16"/>
      <c r="D31" s="16"/>
      <c r="E31" s="16"/>
    </row>
    <row r="32" spans="2:15">
      <c r="B32" t="s">
        <v>236</v>
      </c>
      <c r="C32" s="16"/>
      <c r="D32" s="16"/>
      <c r="E32" s="16"/>
    </row>
    <row r="33" spans="2:5">
      <c r="B33" t="s">
        <v>237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503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214</v>
      </c>
      <c r="C14" t="s">
        <v>214</v>
      </c>
      <c r="D14" s="16"/>
      <c r="E14" t="s">
        <v>214</v>
      </c>
      <c r="F14" t="s">
        <v>214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219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504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214</v>
      </c>
      <c r="C17" t="s">
        <v>214</v>
      </c>
      <c r="D17" s="16"/>
      <c r="E17" t="s">
        <v>214</v>
      </c>
      <c r="F17" t="s">
        <v>214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221</v>
      </c>
      <c r="D18" s="16"/>
      <c r="E18" s="16"/>
    </row>
    <row r="19" spans="2:12">
      <c r="B19" t="s">
        <v>235</v>
      </c>
      <c r="D19" s="16"/>
      <c r="E19" s="16"/>
    </row>
    <row r="20" spans="2:12">
      <c r="B20" t="s">
        <v>236</v>
      </c>
      <c r="D20" s="16"/>
      <c r="E20" s="16"/>
    </row>
    <row r="21" spans="2:12">
      <c r="B21" t="s">
        <v>237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25B7074-4FE7-49AF-A236-65A8B8A2FD58}"/>
</file>

<file path=customXml/itemProps2.xml><?xml version="1.0" encoding="utf-8"?>
<ds:datastoreItem xmlns:ds="http://schemas.openxmlformats.org/officeDocument/2006/customXml" ds:itemID="{1AE3C563-DE2A-48E8-A98E-358F5DAF8B13}"/>
</file>

<file path=customXml/itemProps3.xml><?xml version="1.0" encoding="utf-8"?>
<ds:datastoreItem xmlns:ds="http://schemas.openxmlformats.org/officeDocument/2006/customXml" ds:itemID="{2B8153D0-7410-4C26-A5A6-CB730E0124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2022-10-24T07:35:19Z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