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31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C41" i="1" l="1"/>
  <c r="D18" i="1" s="1"/>
  <c r="D30" i="1" l="1"/>
  <c r="D10" i="1"/>
  <c r="D12" i="1"/>
  <c r="D15" i="1"/>
  <c r="D27" i="1"/>
  <c r="D39" i="1"/>
  <c r="D26" i="1"/>
  <c r="D25" i="1"/>
  <c r="D23" i="1"/>
  <c r="D17" i="1"/>
  <c r="D29" i="1"/>
  <c r="D16" i="1"/>
  <c r="D28" i="1"/>
  <c r="D40" i="1"/>
  <c r="D14" i="1"/>
  <c r="D13" i="1"/>
  <c r="D38" i="1"/>
  <c r="D36" i="1"/>
  <c r="D24" i="1"/>
  <c r="D34" i="1"/>
  <c r="D21" i="1"/>
  <c r="D33" i="1"/>
  <c r="D20" i="1"/>
  <c r="D35" i="1"/>
  <c r="D32" i="1"/>
  <c r="D19" i="1"/>
  <c r="D31" i="1"/>
  <c r="I12" i="2"/>
  <c r="I11" i="2" s="1"/>
  <c r="I10" i="2" s="1"/>
  <c r="I9" i="2" s="1"/>
  <c r="D41" i="1" l="1"/>
</calcChain>
</file>

<file path=xl/sharedStrings.xml><?xml version="1.0" encoding="utf-8"?>
<sst xmlns="http://schemas.openxmlformats.org/spreadsheetml/2006/main" count="3905" uniqueCount="931">
  <si>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</si>
  <si>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</si>
  <si>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</si>
  <si>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</si>
  <si>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</si>
  <si>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</si>
  <si>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</si>
  <si>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</si>
  <si>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</si>
  <si>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</si>
  <si>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</si>
  <si>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</si>
  <si>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</si>
  <si>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</si>
  <si>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</si>
  <si>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</si>
  <si>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</si>
  <si>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</si>
  <si>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</si>
  <si>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</si>
  <si>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</si>
  <si>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</si>
  <si>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</si>
  <si>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</si>
  <si>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</si>
  <si>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</si>
  <si>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</si>
  <si>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</si>
  <si>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</si>
  <si>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</si>
  <si>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</si>
  <si>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</si>
  <si>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</si>
  <si>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</si>
  <si>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</si>
  <si>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</si>
  <si>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</si>
  <si>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</si>
  <si>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</si>
  <si>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</si>
  <si>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</si>
  <si>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</si>
  <si>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</si>
  <si>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</si>
  <si>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</si>
  <si>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</si>
  <si>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</si>
  <si>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</si>
  <si>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</si>
  <si>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</si>
  <si>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</si>
  <si>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</si>
  <si>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</si>
  <si>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</si>
  <si>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</si>
  <si>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</si>
  <si>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</si>
  <si>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</si>
  <si>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</si>
  <si>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</si>
  <si>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</si>
  <si>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</si>
  <si>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</si>
  <si>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</si>
  <si>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</si>
  <si>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</si>
  <si>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</si>
  <si>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</si>
  <si>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</si>
  <si>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</si>
  <si>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</si>
  <si>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</si>
  <si>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</si>
  <si>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</si>
  <si>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</si>
  <si>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</si>
  <si>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</si>
  <si>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</si>
  <si>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</si>
  <si>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</si>
  <si>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</si>
  <si>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</si>
  <si>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</si>
  <si>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</si>
  <si>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</si>
  <si>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</si>
  <si>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</si>
  <si>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</si>
  <si>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</si>
  <si>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</si>
  <si>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</si>
  <si>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</si>
  <si>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</si>
  <si>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</si>
  <si>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</si>
  <si>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</si>
  <si>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</si>
  <si>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</si>
  <si>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</si>
  <si>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</si>
  <si>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</si>
  <si>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</si>
  <si>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</si>
  <si>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</si>
  <si>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</si>
  <si>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</si>
  <si>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</si>
  <si>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</si>
  <si>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</si>
  <si>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</si>
  <si>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</si>
  <si>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</si>
  <si>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</si>
  <si>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</si>
  <si>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</si>
  <si>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</si>
  <si>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</si>
  <si>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</si>
  <si>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</si>
  <si>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</si>
  <si>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</si>
  <si>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</si>
  <si>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</si>
  <si>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</si>
  <si>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</si>
  <si>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</si>
  <si>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</si>
  <si>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</si>
  <si>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</si>
  <si>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</si>
  <si>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</si>
  <si>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</si>
  <si>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</si>
  <si>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</si>
  <si>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</si>
  <si>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</si>
  <si>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</si>
  <si>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</si>
  <si>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</si>
  <si>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</si>
  <si>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</si>
  <si>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</si>
  <si>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</si>
  <si>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</si>
  <si>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</si>
  <si>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</si>
  <si>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</si>
  <si>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</si>
  <si>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</si>
  <si>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</si>
  <si>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</si>
  <si>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</si>
  <si>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</si>
  <si>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</si>
  <si>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</si>
  <si>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</si>
  <si>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</si>
  <si>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</si>
  <si>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</si>
  <si>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</si>
  <si>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</si>
  <si>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</si>
  <si>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</si>
  <si>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</si>
  <si>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</si>
  <si>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</si>
  <si>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</si>
  <si>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</si>
  <si>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</si>
  <si>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</si>
  <si>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</si>
  <si>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</si>
  <si>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</si>
  <si>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</si>
  <si>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</si>
  <si>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</si>
  <si>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</si>
  <si>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</si>
  <si>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</si>
  <si>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</si>
  <si>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</si>
  <si>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</si>
  <si>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</si>
  <si>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</si>
  <si>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</si>
  <si>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</si>
  <si>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</si>
  <si>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</si>
  <si>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</si>
  <si>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</si>
  <si>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</si>
  <si>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</si>
  <si>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</si>
  <si>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</si>
  <si>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</si>
  <si>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</si>
  <si>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</si>
  <si>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בסט אינווסט מיטב דש כללי</t>
  </si>
  <si>
    <t>9719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</si>
  <si>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</si>
  <si>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</si>
  <si>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</si>
  <si>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</si>
  <si>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</si>
  <si>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</si>
  <si>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</si>
  <si>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</si>
  <si>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עו'ש(לשלם)- בנק מזרחי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</si>
  <si>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</si>
  <si>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</si>
  <si>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</si>
  <si>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</si>
  <si>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</si>
  <si>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</si>
  <si>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</si>
  <si>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</si>
  <si>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</si>
  <si>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</si>
  <si>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</si>
  <si>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</si>
  <si>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</si>
  <si>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</si>
  <si>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</si>
  <si>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</si>
  <si>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</si>
  <si>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</si>
  <si>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</si>
  <si>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</si>
  <si>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</si>
  <si>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31/12/20</t>
  </si>
  <si>
    <t>ממצמ0922- האוצר - ממשלתית צמודה</t>
  </si>
  <si>
    <t>1124056</t>
  </si>
  <si>
    <t>11/07/17</t>
  </si>
  <si>
    <t>ממצמ0923</t>
  </si>
  <si>
    <t>1128081</t>
  </si>
  <si>
    <t>22/06/20</t>
  </si>
  <si>
    <t>ממשלתי צמוד 0545</t>
  </si>
  <si>
    <t>1134865</t>
  </si>
  <si>
    <t>13/03/19</t>
  </si>
  <si>
    <t>סה"כ לא צמודות</t>
  </si>
  <si>
    <t>סה"כ מלווה קצר מועד</t>
  </si>
  <si>
    <t>סה"כ שחר</t>
  </si>
  <si>
    <t>ממשל שקלית 0327</t>
  </si>
  <si>
    <t>1139344</t>
  </si>
  <si>
    <t>10/08/20</t>
  </si>
  <si>
    <t>ממשל שקלית 0421</t>
  </si>
  <si>
    <t>1138130</t>
  </si>
  <si>
    <t>13/12/17</t>
  </si>
  <si>
    <t>ממשל שקלית 1122- האוצר - ממשלתית שקלית</t>
  </si>
  <si>
    <t>1141225</t>
  </si>
  <si>
    <t>22/11/20</t>
  </si>
  <si>
    <t>ממשלתי 0122- האוצר - ממשלתית שקלית</t>
  </si>
  <si>
    <t>1123272</t>
  </si>
  <si>
    <t>12/01/20</t>
  </si>
  <si>
    <t>ממשלתי 0323</t>
  </si>
  <si>
    <t>1126747</t>
  </si>
  <si>
    <t>30/09/20</t>
  </si>
  <si>
    <t>ממשלתי 0324- האוצר - ממשלתית שקלית</t>
  </si>
  <si>
    <t>1130848</t>
  </si>
  <si>
    <t>ממשלתי 0825- האוצר - ממשלתית שקלית</t>
  </si>
  <si>
    <t>1135557</t>
  </si>
  <si>
    <t>28/06/20</t>
  </si>
  <si>
    <t>ממשלתי שקלי 0425- האוצר - ממשלתית שקלית</t>
  </si>
  <si>
    <t>1162668</t>
  </si>
  <si>
    <t>30/08/20</t>
  </si>
  <si>
    <t>ממשק0142- האוצר - ממשלתית שקלית</t>
  </si>
  <si>
    <t>1125400</t>
  </si>
  <si>
    <t>28/10/18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</si>
  <si>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</si>
  <si>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</si>
  <si>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</si>
  <si>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</si>
  <si>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</si>
  <si>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</si>
  <si>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</si>
  <si>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</si>
  <si>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</si>
  <si>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</si>
  <si>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</si>
  <si>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</si>
  <si>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אגוד הנפ אגח יא</t>
  </si>
  <si>
    <t>1157353</t>
  </si>
  <si>
    <t>513668277</t>
  </si>
  <si>
    <t>בנקים</t>
  </si>
  <si>
    <t>Aa1.il</t>
  </si>
  <si>
    <t>09/12/20</t>
  </si>
  <si>
    <t>אגוד הנפקות אג"ח י</t>
  </si>
  <si>
    <t>1154764</t>
  </si>
  <si>
    <t>06/09/18</t>
  </si>
  <si>
    <t>נמלי ישראל אג"ח ב- נמלי ישראל</t>
  </si>
  <si>
    <t>1145572</t>
  </si>
  <si>
    <t>513569780</t>
  </si>
  <si>
    <t>נדל"ן מניב בישראל</t>
  </si>
  <si>
    <t>אמות אג2- אמות</t>
  </si>
  <si>
    <t>1126630</t>
  </si>
  <si>
    <t>520026683</t>
  </si>
  <si>
    <t>ilAA</t>
  </si>
  <si>
    <t>04/02/18</t>
  </si>
  <si>
    <t>ארפורט סיטי אג"ח 5- איירפורט סיטי</t>
  </si>
  <si>
    <t>1133487</t>
  </si>
  <si>
    <t>511659401</t>
  </si>
  <si>
    <t>ביג  אגח יג- ביג</t>
  </si>
  <si>
    <t>1159516</t>
  </si>
  <si>
    <t>513623314</t>
  </si>
  <si>
    <t>חשמל אג27</t>
  </si>
  <si>
    <t>6000210</t>
  </si>
  <si>
    <t>520000472</t>
  </si>
  <si>
    <t>אנרגיה</t>
  </si>
  <si>
    <t>Aa2.il</t>
  </si>
  <si>
    <t>01/12/20</t>
  </si>
  <si>
    <t>מבני תעשיה אגח יט</t>
  </si>
  <si>
    <t>2260487</t>
  </si>
  <si>
    <t>520024126</t>
  </si>
  <si>
    <t>אדמה אגח  2</t>
  </si>
  <si>
    <t>1110915</t>
  </si>
  <si>
    <t>520043605</t>
  </si>
  <si>
    <t>כימיה, גומי ופלסטיק</t>
  </si>
  <si>
    <t>ilAA-</t>
  </si>
  <si>
    <t>אלוני חץ אג8- אלוני חץ</t>
  </si>
  <si>
    <t>3900271</t>
  </si>
  <si>
    <t>520038506</t>
  </si>
  <si>
    <t>28/03/19</t>
  </si>
  <si>
    <t>בזק אגח 10- בזק</t>
  </si>
  <si>
    <t>2300184</t>
  </si>
  <si>
    <t>520031931</t>
  </si>
  <si>
    <t>בזק.ק6- בזק</t>
  </si>
  <si>
    <t>2300143</t>
  </si>
  <si>
    <t>10/04/19</t>
  </si>
  <si>
    <t>ביג אגח ז- ביג</t>
  </si>
  <si>
    <t>1136084</t>
  </si>
  <si>
    <t>ביג ט'- ביג</t>
  </si>
  <si>
    <t>1141050</t>
  </si>
  <si>
    <t>28/12/20</t>
  </si>
  <si>
    <t>גזית גלוב אגח יג- גזית גלוב</t>
  </si>
  <si>
    <t>1260652</t>
  </si>
  <si>
    <t>520033234</t>
  </si>
  <si>
    <t>נדל"ן מניב בחו"ל</t>
  </si>
  <si>
    <t>25/12/18</t>
  </si>
  <si>
    <t>הראל הנפקות אגח 7- הראל ביטוח מימון והנפקות בע"מ</t>
  </si>
  <si>
    <t>1126077</t>
  </si>
  <si>
    <t>513834200</t>
  </si>
  <si>
    <t>ביטוח</t>
  </si>
  <si>
    <t>הראל הנפקות אגח ה- הראל ביטוח מימון והנפקות בע"מ</t>
  </si>
  <si>
    <t>1119221</t>
  </si>
  <si>
    <t>10/12/20</t>
  </si>
  <si>
    <t>ירושלים הנפקות אג"ח ט- ירושלים הנפקות</t>
  </si>
  <si>
    <t>1127422</t>
  </si>
  <si>
    <t>513682146</t>
  </si>
  <si>
    <t>22/06/15</t>
  </si>
  <si>
    <t>ישרס אגח טז- ישרס</t>
  </si>
  <si>
    <t>6130223</t>
  </si>
  <si>
    <t>520017807</t>
  </si>
  <si>
    <t>מליסרון   אגח ו- מליסרון</t>
  </si>
  <si>
    <t>3230125</t>
  </si>
  <si>
    <t>520037789</t>
  </si>
  <si>
    <t>11/07/16</t>
  </si>
  <si>
    <t>מליסרון אג"ח יג- מליסרון</t>
  </si>
  <si>
    <t>3230224</t>
  </si>
  <si>
    <t>08/05/16</t>
  </si>
  <si>
    <t>מליסרון אג11- מליסרון</t>
  </si>
  <si>
    <t>3230208</t>
  </si>
  <si>
    <t>סלע נדל"ן אג3</t>
  </si>
  <si>
    <t>1138973</t>
  </si>
  <si>
    <t>513992529</t>
  </si>
  <si>
    <t>Aa3.il</t>
  </si>
  <si>
    <t>פניקס הון אגח ה- הפניקס גיוסי הון</t>
  </si>
  <si>
    <t>1135417</t>
  </si>
  <si>
    <t>514290345</t>
  </si>
  <si>
    <t>27/05/20</t>
  </si>
  <si>
    <t>אשטרום נכסים אג"ח 11</t>
  </si>
  <si>
    <t>2510238</t>
  </si>
  <si>
    <t>520036617</t>
  </si>
  <si>
    <t>ilA+</t>
  </si>
  <si>
    <t>גירון     אגח ו- גירון פיתוח</t>
  </si>
  <si>
    <t>1139849</t>
  </si>
  <si>
    <t>520044520</t>
  </si>
  <si>
    <t>A1.il</t>
  </si>
  <si>
    <t>גירון אג"ח 7</t>
  </si>
  <si>
    <t>1142629</t>
  </si>
  <si>
    <t>04/02/19</t>
  </si>
  <si>
    <t>רבוע נדלן אגח ו- רבוע נדלן</t>
  </si>
  <si>
    <t>1140607</t>
  </si>
  <si>
    <t>513765859</t>
  </si>
  <si>
    <t>דיסקונט שה א</t>
  </si>
  <si>
    <t>6910095</t>
  </si>
  <si>
    <t>520007030</t>
  </si>
  <si>
    <t>ilA</t>
  </si>
  <si>
    <t>11/05/17</t>
  </si>
  <si>
    <t>חברה לישראל אג"ח 7- חברה לישראל</t>
  </si>
  <si>
    <t>5760160</t>
  </si>
  <si>
    <t>520028010</t>
  </si>
  <si>
    <t>07/03/18</t>
  </si>
  <si>
    <t>מגה אור החזקות אג"ח 6</t>
  </si>
  <si>
    <t>1138668</t>
  </si>
  <si>
    <t>513257873</t>
  </si>
  <si>
    <t>שיכון ובינוי אג6- שיכון ובינוי</t>
  </si>
  <si>
    <t>1129733</t>
  </si>
  <si>
    <t>520036104</t>
  </si>
  <si>
    <t>בנייה</t>
  </si>
  <si>
    <t>20/02/18</t>
  </si>
  <si>
    <t>שיכון ובינוי אג8- שיכון ובינוי</t>
  </si>
  <si>
    <t>1135888</t>
  </si>
  <si>
    <t>25/02/18</t>
  </si>
  <si>
    <t>אדגר אג"ח 9- אדגר השקעות</t>
  </si>
  <si>
    <t>1820190</t>
  </si>
  <si>
    <t>520035171</t>
  </si>
  <si>
    <t>A3.il</t>
  </si>
  <si>
    <t>או פי סי אגח 2</t>
  </si>
  <si>
    <t>1166057</t>
  </si>
  <si>
    <t>514401702</t>
  </si>
  <si>
    <t>ilA-</t>
  </si>
  <si>
    <t>דיסקונט הש אג6- דיסקונט השקעות</t>
  </si>
  <si>
    <t>6390207</t>
  </si>
  <si>
    <t>520023896</t>
  </si>
  <si>
    <t>ilBBB-</t>
  </si>
  <si>
    <t>02/04/18</t>
  </si>
  <si>
    <t>חלל תקשורת אגח יח- חלל תקשורת</t>
  </si>
  <si>
    <t>1158518</t>
  </si>
  <si>
    <t>511396046</t>
  </si>
  <si>
    <t>לא מדורג</t>
  </si>
  <si>
    <t>23/06/19</t>
  </si>
  <si>
    <t>מניבים ריט אג"ח ב- מניבים ריט</t>
  </si>
  <si>
    <t>1155928</t>
  </si>
  <si>
    <t>515327120</t>
  </si>
  <si>
    <t>29/11/18</t>
  </si>
  <si>
    <t>צור       אגח י- צור שמיר</t>
  </si>
  <si>
    <t>7300171</t>
  </si>
  <si>
    <t>520025586</t>
  </si>
  <si>
    <t>28/05/19</t>
  </si>
  <si>
    <t>אקויטל    אגח 2- אקויטל</t>
  </si>
  <si>
    <t>7550122</t>
  </si>
  <si>
    <t>520030859</t>
  </si>
  <si>
    <t>21/02/19</t>
  </si>
  <si>
    <t>גב ים אג8- גב-ים</t>
  </si>
  <si>
    <t>7590151</t>
  </si>
  <si>
    <t>520001736</t>
  </si>
  <si>
    <t>29/09/20</t>
  </si>
  <si>
    <t>זה זראסאי אג4- דה זראסאי גרופ</t>
  </si>
  <si>
    <t>1147560</t>
  </si>
  <si>
    <t>1744984</t>
  </si>
  <si>
    <t>14/01/19</t>
  </si>
  <si>
    <t>חשמל     אגח 26- חשמל</t>
  </si>
  <si>
    <t>6000202</t>
  </si>
  <si>
    <t>כיל       אגח ה</t>
  </si>
  <si>
    <t>2810299</t>
  </si>
  <si>
    <t>520027830</t>
  </si>
  <si>
    <t>26/08/20</t>
  </si>
  <si>
    <t>מגדל הון  אגח ד- מגדל ביטוח הון</t>
  </si>
  <si>
    <t>1137033</t>
  </si>
  <si>
    <t>513230029</t>
  </si>
  <si>
    <t>סילברסטין אגח א- סילברסטין נכסים</t>
  </si>
  <si>
    <t>1145598</t>
  </si>
  <si>
    <t>1737</t>
  </si>
  <si>
    <t>אלוני חץ אג10- אלוני חץ</t>
  </si>
  <si>
    <t>3900362</t>
  </si>
  <si>
    <t>24/02/19</t>
  </si>
  <si>
    <t>אלוני חץ אג9- אלוני חץ</t>
  </si>
  <si>
    <t>3900354</t>
  </si>
  <si>
    <t>אלוני חץ אגח יב- אלוני חץ</t>
  </si>
  <si>
    <t>3900495</t>
  </si>
  <si>
    <t>12/08/19</t>
  </si>
  <si>
    <t>בזק       אגח 9</t>
  </si>
  <si>
    <t>2300176</t>
  </si>
  <si>
    <t>בזק אג7- בזק</t>
  </si>
  <si>
    <t>2300150</t>
  </si>
  <si>
    <t>הראל הנפ אגח טז- הראל ביטוח מימון והנפקות בע"מ</t>
  </si>
  <si>
    <t>1157601</t>
  </si>
  <si>
    <t>ווסטדייל  אגח א- ווסטדייל אמריקה</t>
  </si>
  <si>
    <t>1157577</t>
  </si>
  <si>
    <t>1772</t>
  </si>
  <si>
    <t>19/02/20</t>
  </si>
  <si>
    <t>וורטון אגח א- וורטון פרופרטיז</t>
  </si>
  <si>
    <t>1140169</t>
  </si>
  <si>
    <t>1866231</t>
  </si>
  <si>
    <t>09/02/20</t>
  </si>
  <si>
    <t>טאואר     אגח ז</t>
  </si>
  <si>
    <t>1138494</t>
  </si>
  <si>
    <t>520041997</t>
  </si>
  <si>
    <t>מוליכים למחצה</t>
  </si>
  <si>
    <t>28/06/16</t>
  </si>
  <si>
    <t>ישרס אג"ח 14- ישרס</t>
  </si>
  <si>
    <t>6130199</t>
  </si>
  <si>
    <t>כלל ביטוח  אגח יא- כללביט מימון</t>
  </si>
  <si>
    <t>1160647</t>
  </si>
  <si>
    <t>513754069</t>
  </si>
  <si>
    <t>24/09/19</t>
  </si>
  <si>
    <t>כללביט אגח  י- כללביט מימון</t>
  </si>
  <si>
    <t>1136068</t>
  </si>
  <si>
    <t>13/08/20</t>
  </si>
  <si>
    <t>מגדל הון  אג"ח ז- מגדל ביטוח הון</t>
  </si>
  <si>
    <t>1156041</t>
  </si>
  <si>
    <t>02/07/20</t>
  </si>
  <si>
    <t>נמקו      אגח א- נמקו ריאלטי</t>
  </si>
  <si>
    <t>1139575</t>
  </si>
  <si>
    <t>1665</t>
  </si>
  <si>
    <t>נמקו אגח ב- נמקו ריאלטי</t>
  </si>
  <si>
    <t>1160258</t>
  </si>
  <si>
    <t>18/09/19</t>
  </si>
  <si>
    <t>פניקס הון אגח י- הפניקס גיוסי הון</t>
  </si>
  <si>
    <t>1155530</t>
  </si>
  <si>
    <t>04/11/18</t>
  </si>
  <si>
    <t>קיי.בי.אס אגח א</t>
  </si>
  <si>
    <t>1137918</t>
  </si>
  <si>
    <t>1900288</t>
  </si>
  <si>
    <t>23/06/20</t>
  </si>
  <si>
    <t>לייטסטון אג1- לייטסטון</t>
  </si>
  <si>
    <t>1133891</t>
  </si>
  <si>
    <t>1630</t>
  </si>
  <si>
    <t>21/05/19</t>
  </si>
  <si>
    <t>ספנסר אגח ג- ספנסר אקוויטי</t>
  </si>
  <si>
    <t>1147495</t>
  </si>
  <si>
    <t>1838863</t>
  </si>
  <si>
    <t>09/01/19</t>
  </si>
  <si>
    <t>פרטנר     אגח ו- פרטנר</t>
  </si>
  <si>
    <t>1141415</t>
  </si>
  <si>
    <t>520044314</t>
  </si>
  <si>
    <t>קורנרסטון אגח א- קורנרסטון</t>
  </si>
  <si>
    <t>1139732</t>
  </si>
  <si>
    <t>1920997</t>
  </si>
  <si>
    <t>17/02/20</t>
  </si>
  <si>
    <t>אלדן תחבורה אג3- אלדן תחבורה</t>
  </si>
  <si>
    <t>1140813</t>
  </si>
  <si>
    <t>510454333</t>
  </si>
  <si>
    <t>16/04/18</t>
  </si>
  <si>
    <t>אנרג'יקס אג ב</t>
  </si>
  <si>
    <t>1168483</t>
  </si>
  <si>
    <t>513901371</t>
  </si>
  <si>
    <t>08/10/20</t>
  </si>
  <si>
    <t>אשדר אגח 5- אשדר</t>
  </si>
  <si>
    <t>1157783</t>
  </si>
  <si>
    <t>510609761</t>
  </si>
  <si>
    <t>13/05/19</t>
  </si>
  <si>
    <t>אשטרום קב אגח ב- אשטרום קבוצה</t>
  </si>
  <si>
    <t>1132331</t>
  </si>
  <si>
    <t>510381601</t>
  </si>
  <si>
    <t>אשטרום קב אגח ג- אשטרום קבוצה</t>
  </si>
  <si>
    <t>1140102</t>
  </si>
  <si>
    <t>חברה לישראל אגח 12- חברה לישראל</t>
  </si>
  <si>
    <t>5760251</t>
  </si>
  <si>
    <t>נכסים ובנין אגח ט- נכסים ובנין</t>
  </si>
  <si>
    <t>6990212</t>
  </si>
  <si>
    <t>520025438</t>
  </si>
  <si>
    <t>A2.il</t>
  </si>
  <si>
    <t>סטרוברי   אגח ב- סטרוברי</t>
  </si>
  <si>
    <t>1145432</t>
  </si>
  <si>
    <t>1863501</t>
  </si>
  <si>
    <t>25/04/18</t>
  </si>
  <si>
    <t>אלון רבוע אגח ד- אלון רבוע כחול</t>
  </si>
  <si>
    <t>1139583</t>
  </si>
  <si>
    <t>520042847</t>
  </si>
  <si>
    <t>25/12/17</t>
  </si>
  <si>
    <t>אנלייט אנרגיה אג ו- אנלייט אנרגיה</t>
  </si>
  <si>
    <t>7200173</t>
  </si>
  <si>
    <t>520041146</t>
  </si>
  <si>
    <t>01/09/20</t>
  </si>
  <si>
    <t>מויניאן   אגח ב- מויניאן לימיטד</t>
  </si>
  <si>
    <t>1143015</t>
  </si>
  <si>
    <t>1643</t>
  </si>
  <si>
    <t>18/01/18</t>
  </si>
  <si>
    <t>מויניאן אג"ח א'- מויניאן לימיטד</t>
  </si>
  <si>
    <t>1135656</t>
  </si>
  <si>
    <t>אמ.די.ג'י אגח ב- אמ.די.ג'י</t>
  </si>
  <si>
    <t>1140557</t>
  </si>
  <si>
    <t>1632</t>
  </si>
  <si>
    <t>Baa1.il</t>
  </si>
  <si>
    <t>19/11/18</t>
  </si>
  <si>
    <t>אאורה אג"ח י"ב- אאורה</t>
  </si>
  <si>
    <t>3730454</t>
  </si>
  <si>
    <t>520038274</t>
  </si>
  <si>
    <t>ilBBB</t>
  </si>
  <si>
    <t>12/08/18</t>
  </si>
  <si>
    <t>דיסק השק  אגח י- דיסקונט השקעות</t>
  </si>
  <si>
    <t>6390348</t>
  </si>
  <si>
    <t>בי קומיוניק אג"ח 3</t>
  </si>
  <si>
    <t>1139203</t>
  </si>
  <si>
    <t>512832742</t>
  </si>
  <si>
    <t>Caa2.il</t>
  </si>
  <si>
    <t>07/02/19</t>
  </si>
  <si>
    <t>אמ אר אר  אגח א</t>
  </si>
  <si>
    <t>1154772</t>
  </si>
  <si>
    <t>1983001</t>
  </si>
  <si>
    <t>28/11/18</t>
  </si>
  <si>
    <t>בי קומיונק אגח ד</t>
  </si>
  <si>
    <t>02/12/19</t>
  </si>
  <si>
    <t>ישראמקו אג1- ישראמקו יהש</t>
  </si>
  <si>
    <t>2320174</t>
  </si>
  <si>
    <t>550010003</t>
  </si>
  <si>
    <t>חיפושי נפט וגז</t>
  </si>
  <si>
    <t>03/08/17</t>
  </si>
  <si>
    <t>דלק תמלוגים אג"ח א- דלק תמלוגים</t>
  </si>
  <si>
    <t>1147479</t>
  </si>
  <si>
    <t>514837111</t>
  </si>
  <si>
    <t>03/06/18</t>
  </si>
  <si>
    <t>חברה לישראל אג"ח 11</t>
  </si>
  <si>
    <t>5760244</t>
  </si>
  <si>
    <t>18/12/19</t>
  </si>
  <si>
    <t>נאויטס מימ אג2- נאוויטס מימון</t>
  </si>
  <si>
    <t>1141373</t>
  </si>
  <si>
    <t>515643484</t>
  </si>
  <si>
    <t>17/12/19</t>
  </si>
  <si>
    <t>בזן       אגח ט- בזן (בתי זיקוק)</t>
  </si>
  <si>
    <t>2590461</t>
  </si>
  <si>
    <t>520036658</t>
  </si>
  <si>
    <t>15/05/17</t>
  </si>
  <si>
    <t>פננטפארק  אגח א- פננטפארק</t>
  </si>
  <si>
    <t>1142371</t>
  </si>
  <si>
    <t>1504619</t>
  </si>
  <si>
    <t>20/12/17</t>
  </si>
  <si>
    <t>חלל תקש   אג יז- חלל תקשורת</t>
  </si>
  <si>
    <t>1140888</t>
  </si>
  <si>
    <t>30/08/17</t>
  </si>
  <si>
    <t>חלל תקש  אגח טז- חלל תקשורת</t>
  </si>
  <si>
    <t>1139922</t>
  </si>
  <si>
    <t>25/01/17</t>
  </si>
  <si>
    <t>סה"כ אחר</t>
  </si>
  <si>
    <t>BACR 3.695 16/05/24</t>
  </si>
  <si>
    <t>US06738EBC84</t>
  </si>
  <si>
    <t>בלומברג</t>
  </si>
  <si>
    <t>520029281</t>
  </si>
  <si>
    <t>Banks</t>
  </si>
  <si>
    <t>BBB</t>
  </si>
  <si>
    <t>S&amp;P</t>
  </si>
  <si>
    <t>29/08/18</t>
  </si>
  <si>
    <t>TURK 4.875 19/06/24</t>
  </si>
  <si>
    <t>XS1028951264</t>
  </si>
  <si>
    <t>NYSE</t>
  </si>
  <si>
    <t>5004</t>
  </si>
  <si>
    <t>Telecommunication Services</t>
  </si>
  <si>
    <t>BB-</t>
  </si>
  <si>
    <t>14/08/18</t>
  </si>
  <si>
    <t>סה"כ תל אביב 35</t>
  </si>
  <si>
    <t>מיטרוניקס</t>
  </si>
  <si>
    <t>1091065</t>
  </si>
  <si>
    <t>511527202</t>
  </si>
  <si>
    <t>אלקטרוניקה ואופטיקה</t>
  </si>
  <si>
    <t>פניקס    1- הפניקס</t>
  </si>
  <si>
    <t>767012</t>
  </si>
  <si>
    <t>520017450</t>
  </si>
  <si>
    <t>בינלאומי 5- בינלאומי</t>
  </si>
  <si>
    <t>593038</t>
  </si>
  <si>
    <t>520029083</t>
  </si>
  <si>
    <t>דיסקונט- דיסקונט</t>
  </si>
  <si>
    <t>691212</t>
  </si>
  <si>
    <t>לאומי- לאומי</t>
  </si>
  <si>
    <t>604611</t>
  </si>
  <si>
    <t>520018078</t>
  </si>
  <si>
    <t>אנרג'יאן- אנרג'יאן</t>
  </si>
  <si>
    <t>1155290</t>
  </si>
  <si>
    <t>560033185</t>
  </si>
  <si>
    <t>שופרסל- שופרסל</t>
  </si>
  <si>
    <t>777037</t>
  </si>
  <si>
    <t>520022732</t>
  </si>
  <si>
    <t>מסחר</t>
  </si>
  <si>
    <t>מבני תעשיה- מבנה נדל"ן (כ.ד)</t>
  </si>
  <si>
    <t>226019</t>
  </si>
  <si>
    <t>מליסרון- מליסרון</t>
  </si>
  <si>
    <t>323014</t>
  </si>
  <si>
    <t>טבע- טבע</t>
  </si>
  <si>
    <t>629014</t>
  </si>
  <si>
    <t>520013954</t>
  </si>
  <si>
    <t>פארמה</t>
  </si>
  <si>
    <t>אנרג'יקס- אנרג'יקס</t>
  </si>
  <si>
    <t>1123355</t>
  </si>
  <si>
    <t>נייס</t>
  </si>
  <si>
    <t>273011</t>
  </si>
  <si>
    <t>520036872</t>
  </si>
  <si>
    <t>בזק- בזק</t>
  </si>
  <si>
    <t>230011</t>
  </si>
  <si>
    <t>סה"כ תל אביב 90</t>
  </si>
  <si>
    <t>פוקס- פוקס</t>
  </si>
  <si>
    <t>1087022</t>
  </si>
  <si>
    <t>512157603</t>
  </si>
  <si>
    <t>פז נפט- פז חברת הנפט</t>
  </si>
  <si>
    <t>1100007</t>
  </si>
  <si>
    <t>510216054</t>
  </si>
  <si>
    <t>מגדל ביטוח- מגדל בטוח</t>
  </si>
  <si>
    <t>1081165</t>
  </si>
  <si>
    <t>520029984</t>
  </si>
  <si>
    <t>דמרי- דמרי</t>
  </si>
  <si>
    <t>1090315</t>
  </si>
  <si>
    <t>511399388</t>
  </si>
  <si>
    <t>אייאיאס תעש- אייאיאס</t>
  </si>
  <si>
    <t>431015</t>
  </si>
  <si>
    <t>520039132</t>
  </si>
  <si>
    <t>איתמר</t>
  </si>
  <si>
    <t>1102458</t>
  </si>
  <si>
    <t>512434218</t>
  </si>
  <si>
    <t>מכשור רפואי</t>
  </si>
  <si>
    <t>ויקטורי</t>
  </si>
  <si>
    <t>1123777</t>
  </si>
  <si>
    <t>514068980</t>
  </si>
  <si>
    <t>גזית גלוב- גזית גלוב</t>
  </si>
  <si>
    <t>126011</t>
  </si>
  <si>
    <t>גב ים    1- גב-ים</t>
  </si>
  <si>
    <t>759019</t>
  </si>
  <si>
    <t>מגה אור- מגה אור</t>
  </si>
  <si>
    <t>1104488</t>
  </si>
  <si>
    <t>אודיוקודס- אודיוקודס</t>
  </si>
  <si>
    <t>1082965</t>
  </si>
  <si>
    <t>520044132</t>
  </si>
  <si>
    <t>ציוד תקשורת</t>
  </si>
  <si>
    <t>אנלייט אנרגיה- אנלייט אנרגיה</t>
  </si>
  <si>
    <t>720011</t>
  </si>
  <si>
    <t>אלטשולר שחם גמל- אלטשולר שחם גמל ופנסיה בע"מ</t>
  </si>
  <si>
    <t>1159037</t>
  </si>
  <si>
    <t>513173393</t>
  </si>
  <si>
    <t>ישראכרט- ישראכרט</t>
  </si>
  <si>
    <t>1157403</t>
  </si>
  <si>
    <t>510706153</t>
  </si>
  <si>
    <t>מגיק- מג'יק</t>
  </si>
  <si>
    <t>1082312</t>
  </si>
  <si>
    <t>520036740</t>
  </si>
  <si>
    <t>סלקום</t>
  </si>
  <si>
    <t>1101534</t>
  </si>
  <si>
    <t>511930125</t>
  </si>
  <si>
    <t>פרטנר- פרטנר</t>
  </si>
  <si>
    <t>1083484</t>
  </si>
  <si>
    <t>סה"כ מניות היתר</t>
  </si>
  <si>
    <t>ארקו קורפ</t>
  </si>
  <si>
    <t>1170901</t>
  </si>
  <si>
    <t>3535148</t>
  </si>
  <si>
    <t>נאוויטס פטר יהש- נאוויטס פטרו</t>
  </si>
  <si>
    <t>1141969</t>
  </si>
  <si>
    <t>550263107</t>
  </si>
  <si>
    <t>בריינסוויי 0.01- בריינסוויי</t>
  </si>
  <si>
    <t>1100718</t>
  </si>
  <si>
    <t>513890764</t>
  </si>
  <si>
    <t>נורסטאר החזקות- נורסטאר החזקות</t>
  </si>
  <si>
    <t>723007</t>
  </si>
  <si>
    <t>44528798375</t>
  </si>
  <si>
    <t>סה"כ call 001 אופציות</t>
  </si>
  <si>
    <t>ROGEN PHARMAL - URGN</t>
  </si>
  <si>
    <t>IL0011407140</t>
  </si>
  <si>
    <t>NASDAQ</t>
  </si>
  <si>
    <t>2313</t>
  </si>
  <si>
    <t>Pharmaceuticals &amp; Biotechnology</t>
  </si>
  <si>
    <t>SOLAREDGE</t>
  </si>
  <si>
    <t>US83417M1045</t>
  </si>
  <si>
    <t>4744</t>
  </si>
  <si>
    <t>Technology Hardware &amp; Equipment</t>
  </si>
  <si>
    <t>GILAT SATELLITE</t>
  </si>
  <si>
    <t>IL0010825102</t>
  </si>
  <si>
    <t>520038936</t>
  </si>
  <si>
    <t>RDCM-RADCOM LTD</t>
  </si>
  <si>
    <t>IL0010826688</t>
  </si>
  <si>
    <t>2104</t>
  </si>
  <si>
    <t>ATRIUM EUROPEAN-ARTS AV- ATRIUM EUROPEAN</t>
  </si>
  <si>
    <t>JE00B3DCF752</t>
  </si>
  <si>
    <t>4595</t>
  </si>
  <si>
    <t>Real Estate</t>
  </si>
  <si>
    <t>NVIDIA CORP - NVDA</t>
  </si>
  <si>
    <t>US67066G1040</t>
  </si>
  <si>
    <t>4967</t>
  </si>
  <si>
    <t>Semiconductors &amp; Semiconductor Equipment</t>
  </si>
  <si>
    <t>ALIBABA GROUP H</t>
  </si>
  <si>
    <t>US01609W1027</t>
  </si>
  <si>
    <t>4806</t>
  </si>
  <si>
    <t>Software &amp; Services</t>
  </si>
  <si>
    <t>MSFT -  MICROSOFT- MICROSOFT</t>
  </si>
  <si>
    <t>us5949181045</t>
  </si>
  <si>
    <t>5083</t>
  </si>
  <si>
    <t>VERINT SYSTEMS US</t>
  </si>
  <si>
    <t>US9234X1000</t>
  </si>
  <si>
    <t>5159</t>
  </si>
  <si>
    <t>GOOGL - Google A Class</t>
  </si>
  <si>
    <t>US02079K3059</t>
  </si>
  <si>
    <t>960</t>
  </si>
  <si>
    <t>סה"כ שמחקות מדדי מניות בישראל</t>
  </si>
  <si>
    <t>הראל סל (4A) ת"א 90</t>
  </si>
  <si>
    <t>1148931</t>
  </si>
  <si>
    <t>511776783</t>
  </si>
  <si>
    <t>קרנות סל</t>
  </si>
  <si>
    <t>פסגות ETF תא 35- פסגות קרנות מדד</t>
  </si>
  <si>
    <t>1148790</t>
  </si>
  <si>
    <t>513765339</t>
  </si>
  <si>
    <t>קסם ETF ת"א 35 (A4)- קסם קרנות נאמנות</t>
  </si>
  <si>
    <t>1146570</t>
  </si>
  <si>
    <t>510938608</t>
  </si>
  <si>
    <t>סה"כ שמחקות מדדי מניות בחו"ל</t>
  </si>
  <si>
    <t>הראל S&amp;P500</t>
  </si>
  <si>
    <t>1149020</t>
  </si>
  <si>
    <t>הראל S&amp;P500 מנוטרל- הראל קרנות מדד</t>
  </si>
  <si>
    <t>1149137</t>
  </si>
  <si>
    <t>מור סל S&amp;P 500 מנוטרלת מט"ח- מור קרנות נאמנות</t>
  </si>
  <si>
    <t>1165828</t>
  </si>
  <si>
    <t>514884485</t>
  </si>
  <si>
    <t>פסגות S&amp;P500</t>
  </si>
  <si>
    <t>1148162</t>
  </si>
  <si>
    <t>קסם NASDAQ100</t>
  </si>
  <si>
    <t>1146505</t>
  </si>
  <si>
    <t>קסם S&amp;P500</t>
  </si>
  <si>
    <t>1146471</t>
  </si>
  <si>
    <t>סה"כ שמחקות מדדים אחרים בישראל</t>
  </si>
  <si>
    <t>MTF סל תל בונד 60- מגדל קרנות נאמנות</t>
  </si>
  <si>
    <t>1149996</t>
  </si>
  <si>
    <t>511303661</t>
  </si>
  <si>
    <t>פסגות סל תל בונד 60 סדרה 3</t>
  </si>
  <si>
    <t>1134550</t>
  </si>
  <si>
    <t>סה"כ שמחקות מדדים אחרים בחו"ל</t>
  </si>
  <si>
    <t>סה"כ short</t>
  </si>
  <si>
    <t>סה"כ שמחקות מדדי מניות</t>
  </si>
  <si>
    <t>RSP-S&amp;P 500 EQUAL WEI- Guggenheim Funds</t>
  </si>
  <si>
    <t>US78355W1062</t>
  </si>
  <si>
    <t>4205</t>
  </si>
  <si>
    <t>CSI-KWEB CHINA</t>
  </si>
  <si>
    <t>US5007673065</t>
  </si>
  <si>
    <t>4868</t>
  </si>
  <si>
    <t>SPY - S&amp;P 500</t>
  </si>
  <si>
    <t>US78462F1030</t>
  </si>
  <si>
    <t>4640</t>
  </si>
  <si>
    <t>XLF - Financial Select- STATE STREET-SPDRS</t>
  </si>
  <si>
    <t>US81369Y6059</t>
  </si>
  <si>
    <t>סה"כ שמחקות מדדים אחרים</t>
  </si>
  <si>
    <t>סה"כ אג"ח ממשלתי</t>
  </si>
  <si>
    <t>סה"כ אגח קונצרני</t>
  </si>
  <si>
    <t>סה"כ כתבי אופציות בישראל</t>
  </si>
  <si>
    <t>רני צים    אפ 4 01/04/21- רני צים</t>
  </si>
  <si>
    <t>1143627</t>
  </si>
  <si>
    <t>סה"כ כתבי אופציה בחו"ל</t>
  </si>
  <si>
    <t>סה"כ מדדים כולל מניות</t>
  </si>
  <si>
    <t>CALL 1540 28/01/2021</t>
  </si>
  <si>
    <t>83339911</t>
  </si>
  <si>
    <t>סה"כ ש"ח/מט"ח</t>
  </si>
  <si>
    <t>סה"כ ריבית</t>
  </si>
  <si>
    <t>SPX PUT 3430 15/01/2021</t>
  </si>
  <si>
    <t>BBG00W612CX5</t>
  </si>
  <si>
    <t>Other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</si>
  <si>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</si>
  <si>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</si>
  <si>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</si>
  <si>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</si>
  <si>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</si>
  <si>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</si>
  <si>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</si>
  <si>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</si>
  <si>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</si>
  <si>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</si>
  <si>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</si>
  <si>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</si>
  <si>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</si>
  <si>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</si>
  <si>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</si>
  <si>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</si>
  <si>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</si>
  <si>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</si>
  <si>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א-רמ- מימון ישיר קב</t>
  </si>
  <si>
    <t>1139740</t>
  </si>
  <si>
    <t>513893123</t>
  </si>
  <si>
    <t>מקס איט אג"ח-רמ- מקס איט</t>
  </si>
  <si>
    <t>1155506</t>
  </si>
  <si>
    <t>512905423</t>
  </si>
  <si>
    <t>17/04/19</t>
  </si>
  <si>
    <t>מקס איט אגחג-רמ- מקס איט</t>
  </si>
  <si>
    <t>1158799</t>
  </si>
  <si>
    <t>08/07/19</t>
  </si>
  <si>
    <t>כלל תעש אג טז-רמ- כלל תעשיות</t>
  </si>
  <si>
    <t>6080238</t>
  </si>
  <si>
    <t>520021874</t>
  </si>
  <si>
    <t>29/12/19</t>
  </si>
  <si>
    <t>אליהו הנפקות אג"ח א'-רמ- אליהו הנפקות</t>
  </si>
  <si>
    <t>1142009</t>
  </si>
  <si>
    <t>515703528</t>
  </si>
  <si>
    <t>24/09/17</t>
  </si>
  <si>
    <t>י.ח.ק אגח א -רמ- י.ח.ק להשקעות</t>
  </si>
  <si>
    <t>1143007</t>
  </si>
  <si>
    <t>550016091</t>
  </si>
  <si>
    <t>15/01/18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</si>
  <si>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</si>
  <si>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</si>
  <si>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</si>
  <si>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</si>
  <si>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</si>
  <si>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</si>
  <si>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</si>
  <si>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</si>
  <si>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</si>
  <si>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מגדל בטוח אפ 3- מגדל בטוח</t>
  </si>
  <si>
    <t>110498</t>
  </si>
  <si>
    <t>סה"כ מט"ח/מט"ח</t>
  </si>
  <si>
    <t>סה"כ כנגד חסכון עמיתים/מבוטחים</t>
  </si>
  <si>
    <t>497</t>
  </si>
  <si>
    <t>לא</t>
  </si>
  <si>
    <t>4399</t>
  </si>
  <si>
    <t>4340</t>
  </si>
  <si>
    <t>ilAA+</t>
  </si>
  <si>
    <t>03/09/20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</si>
  <si>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</si>
  <si>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</si>
  <si>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</si>
  <si>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</si>
  <si>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</si>
  <si>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</si>
  <si>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</si>
  <si>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</si>
  <si>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</si>
  <si>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</si>
  <si>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</si>
  <si>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</si>
  <si>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</si>
  <si>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</si>
  <si>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USD HSBC - בטחונות</t>
  </si>
  <si>
    <t>415323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</si>
  <si>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</si>
  <si>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</si>
  <si>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</si>
  <si>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</si>
  <si>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</si>
  <si>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</si>
  <si>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</si>
  <si>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</si>
  <si>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</si>
  <si>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</si>
  <si>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</si>
  <si>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</si>
  <si>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</si>
  <si>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– מניות</t>
  </si>
  <si>
    <t>לא סחיר - קרנות השקעה</t>
  </si>
  <si>
    <t>לא סחיר - כתבי אופציה</t>
  </si>
  <si>
    <t>לא סחיר –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</si>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</sst>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10" tableBorderDxfId="409">
  <autoFilter ref="B6:D42">
    <filterColumn colId="0" hiddenButton="1"/>
    <filterColumn colId="1" hiddenButton="1"/>
    <filterColumn colId="2" hiddenButton="1"/>
  </autoFilter>
  <tableColumns count="3">
    <tableColumn id="1" name="עמודה1" dataDxfId="408" dataCellStyle="Normal_2007-16618"/>
    <tableColumn id="2" name="שווי הוגן" dataDxfId="407"/>
    <tableColumn id="3" name="שעור מנכסי השקעה*" dataDxfId="40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73" dataDxfId="274" headerRowBorderDxfId="286" tableBorderDxfId="287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5"/>
    <tableColumn id="2" name="מספר ני&quot;ע" dataDxfId="284"/>
    <tableColumn id="3" name="זירת מסחר" dataDxfId="283"/>
    <tableColumn id="4" name="ענף מסחר" dataDxfId="282"/>
    <tableColumn id="5" name="סוג מטבע" dataDxfId="281"/>
    <tableColumn id="6" name="ערך נקוב****" dataDxfId="280"/>
    <tableColumn id="7" name="שער***" dataDxfId="279"/>
    <tableColumn id="8" name="שווי שוק" dataDxfId="278"/>
    <tableColumn id="9" name="שעור מערך נקוב מונפק" dataDxfId="277"/>
    <tableColumn id="10" name="שעור מנכסי אפיק ההשקעה" dataDxfId="276"/>
    <tableColumn id="11" name="שעור מסך נכסי השקעה**" dataDxfId="27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62" dataDxfId="263" headerRowBorderDxfId="271" tableBorderDxfId="272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0"/>
    <tableColumn id="4" name="ענף מסחר"/>
    <tableColumn id="5" name="סוג מטבע"/>
    <tableColumn id="6" name="ערך נקוב****" dataDxfId="269"/>
    <tableColumn id="7" name="שער***" dataDxfId="268"/>
    <tableColumn id="8" name="שווי שוק" dataDxfId="267"/>
    <tableColumn id="9" name="שעור מערך נקוב מונפק" dataDxfId="266"/>
    <tableColumn id="10" name="שעור מנכסי אפיק ההשקעה" dataDxfId="265"/>
    <tableColumn id="11" name="שעור מסך נכסי השקעה**" dataDxfId="2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4" totalsRowShown="0" headerRowDxfId="258" headerRowBorderDxfId="260" tableBorderDxfId="261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59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42" dataDxfId="243" headerRowBorderDxfId="256" tableBorderDxfId="257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5"/>
    <tableColumn id="4" name="דירוג"/>
    <tableColumn id="5" name="שם מדרג" dataDxfId="254"/>
    <tableColumn id="6" name="תאריך רכישה" dataDxfId="253"/>
    <tableColumn id="7" name="מח&quot;מ" dataDxfId="252"/>
    <tableColumn id="8" name="סוג מטבע"/>
    <tableColumn id="9" name="שיעור ריבית" dataDxfId="251"/>
    <tableColumn id="10" name="תשואה לפידיון" dataDxfId="250"/>
    <tableColumn id="11" name="ערך נקוב****" dataDxfId="249"/>
    <tableColumn id="12" name="שער***" dataDxfId="248"/>
    <tableColumn id="13" name="שווי שוק" dataDxfId="247"/>
    <tableColumn id="14" name="שעור מערך נקוב מונפק" dataDxfId="246"/>
    <tableColumn id="15" name="שעור מנכסי אפיק ההשקעה" dataDxfId="245"/>
    <tableColumn id="16" name="שעור מסך נכסי השקעה**" dataDxfId="24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23" dataDxfId="224" headerRowBorderDxfId="240" tableBorderDxfId="241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39"/>
    <tableColumn id="2" name="מספר ני&quot;ע" dataDxfId="238"/>
    <tableColumn id="3" name="דירוג" dataDxfId="237"/>
    <tableColumn id="4" name="שם מדרג" dataDxfId="236"/>
    <tableColumn id="5" name="תאריך רכישה" dataDxfId="235"/>
    <tableColumn id="6" name="מח&quot;מ" dataDxfId="234"/>
    <tableColumn id="7" name="סוג מטבע" dataDxfId="233"/>
    <tableColumn id="8" name="שיעור ריבית" dataDxfId="232"/>
    <tableColumn id="9" name="תשואה לפידיון" dataDxfId="231"/>
    <tableColumn id="10" name="ערך נקוב****" dataDxfId="230"/>
    <tableColumn id="11" name="שער***" dataDxfId="229"/>
    <tableColumn id="12" name="שווי הוגן" dataDxfId="228"/>
    <tableColumn id="13" name="שעור מערך נקוב מונפק" dataDxfId="227"/>
    <tableColumn id="14" name="שעור מנכסי אפיק ההשקעה" dataDxfId="226"/>
    <tableColumn id="15" name="שעור מסך נכסי השקעה**" dataDxfId="2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01" dataDxfId="202" headerRowBorderDxfId="221" tableBorderDxfId="222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0"/>
    <tableColumn id="2" name="מספר ני&quot;ע" dataDxfId="219"/>
    <tableColumn id="3" name="ספק המידע" dataDxfId="218"/>
    <tableColumn id="4" name="מספר מנפיק" dataDxfId="217"/>
    <tableColumn id="5" name="ענף מסחר" dataDxfId="216"/>
    <tableColumn id="6" name="דירוג" dataDxfId="215"/>
    <tableColumn id="7" name="שם מדרג" dataDxfId="214"/>
    <tableColumn id="8" name="תאריך רכישה" dataDxfId="213"/>
    <tableColumn id="9" name="מח&quot;מ" dataDxfId="212"/>
    <tableColumn id="10" name="סוג מטבע" dataDxfId="211"/>
    <tableColumn id="11" name="שיעור ריבית" dataDxfId="210"/>
    <tableColumn id="12" name="תשואה לפידיון" dataDxfId="209"/>
    <tableColumn id="13" name="ערך נקוב****" dataDxfId="208"/>
    <tableColumn id="14" name="שער***" dataDxfId="207"/>
    <tableColumn id="15" name="שווי הוגן" dataDxfId="206"/>
    <tableColumn id="16" name="שעור מערך נקוב מונפק" dataDxfId="205"/>
    <tableColumn id="17" name="שעור מנכסי אפיק ההשקעה" dataDxfId="204"/>
    <tableColumn id="18" name="שעור מסך נכסי השקעה**" dataDxfId="20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8" totalsRowShown="0" headerRowDxfId="179" dataDxfId="180" headerRowBorderDxfId="199" tableBorderDxfId="200">
  <autoFilter ref="A7:R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8"/>
    <tableColumn id="2" name="מספר ני&quot;ע" dataDxfId="197"/>
    <tableColumn id="3" name="ספק המידע" dataDxfId="196"/>
    <tableColumn id="4" name="מספר מנפיק" dataDxfId="195"/>
    <tableColumn id="5" name="ענף מסחר" dataDxfId="194"/>
    <tableColumn id="6" name="דירוג" dataDxfId="193"/>
    <tableColumn id="7" name="שם מדרג" dataDxfId="192"/>
    <tableColumn id="8" name="תאריך רכישה" dataDxfId="191"/>
    <tableColumn id="9" name="מח&quot;מ" dataDxfId="190"/>
    <tableColumn id="10" name="סוג מטבע" dataDxfId="189"/>
    <tableColumn id="11" name="שיעור ריבית" dataDxfId="188"/>
    <tableColumn id="12" name="תשואה לפידיון" dataDxfId="187"/>
    <tableColumn id="13" name="ערך נקוב****" dataDxfId="186"/>
    <tableColumn id="14" name="שער***" dataDxfId="185"/>
    <tableColumn id="15" name="שווי הוגן" dataDxfId="184"/>
    <tableColumn id="16" name="שעור מערך נקוב מונפק" dataDxfId="183"/>
    <tableColumn id="17" name="שעור מנכסי אפיק ההשקעה" dataDxfId="182"/>
    <tableColumn id="18" name="שעור מסך נכסי השקעה**" dataDxfId="18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63" dataDxfId="164" headerRowBorderDxfId="177" tableBorderDxfId="178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6"/>
    <tableColumn id="2" name="מספר ני&quot;ע" dataDxfId="175"/>
    <tableColumn id="3" name="ספק המידע" dataDxfId="174"/>
    <tableColumn id="4" name="מספר מנפיק" dataDxfId="173"/>
    <tableColumn id="5" name="ענף מסחר" dataDxfId="172"/>
    <tableColumn id="6" name="סוג מטבע" dataDxfId="171"/>
    <tableColumn id="7" name="ערך נקוב****" dataDxfId="170"/>
    <tableColumn id="8" name="שער***" dataDxfId="169"/>
    <tableColumn id="9" name="שווי הוגן" dataDxfId="168"/>
    <tableColumn id="10" name="שעור מערך נקוב מונפק" dataDxfId="167"/>
    <tableColumn id="11" name="שעור מנכסי אפיק ההשקעה" dataDxfId="166"/>
    <tableColumn id="12" name="שעור מסך נכסי השקעה**" dataDxfId="1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52" dataDxfId="153" headerRowBorderDxfId="161" tableBorderDxfId="162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0"/>
    <tableColumn id="5" name="ערך נקוב****" dataDxfId="159"/>
    <tableColumn id="6" name="שער***" dataDxfId="158"/>
    <tableColumn id="7" name="שווי הוגן" dataDxfId="157"/>
    <tableColumn id="8" name="שעור מערך נקוב מונפק" dataDxfId="156"/>
    <tableColumn id="9" name="שעור מנכסי אפיק ההשקעה" dataDxfId="155"/>
    <tableColumn id="10" name="שעור מסך נכסי השקעה**" dataDxfId="1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48" headerRowBorderDxfId="150" tableBorderDxfId="151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9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8" totalsRowShown="0" headerRowDxfId="405" headerRowBorderDxfId="404" tableBorderDxfId="403" headerRowCellStyle="Normal_2007-16618">
  <autoFilter ref="C44:D48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37" dataDxfId="138" headerRowBorderDxfId="146" tableBorderDxfId="147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5"/>
    <tableColumn id="6" name="ערך נקוב****" dataDxfId="144"/>
    <tableColumn id="7" name="שער***" dataDxfId="143"/>
    <tableColumn id="8" name="שווי הוגן" dataDxfId="142"/>
    <tableColumn id="9" name="שעור מערך נקוב מונפק" dataDxfId="141"/>
    <tableColumn id="10" name="שעור מנכסי אפיק ההשקעה" dataDxfId="140"/>
    <tableColumn id="11" name="שעור מסך נכסי השקעה**" dataDxfId="13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0" totalsRowShown="0" headerRowDxfId="127" dataDxfId="128" headerRowBorderDxfId="135" tableBorderDxfId="136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4"/>
    <tableColumn id="6" name="ערך נקוב****" dataDxfId="133"/>
    <tableColumn id="7" name="שער***" dataDxfId="132"/>
    <tableColumn id="8" name="שווי הוגן" dataDxfId="131"/>
    <tableColumn id="9" name="שעור מנכסי אפיק ההשקעה" dataDxfId="130"/>
    <tableColumn id="10" name="שעור מסך נכסי השקעה**" dataDxfId="12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11" dataDxfId="112" headerRowBorderDxfId="125" tableBorderDxfId="126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4"/>
    <tableColumn id="4" name="דירוג"/>
    <tableColumn id="5" name="שם מדרג" dataDxfId="123"/>
    <tableColumn id="6" name="תאריך רכישה" dataDxfId="122"/>
    <tableColumn id="7" name="מח&quot;מ" dataDxfId="121"/>
    <tableColumn id="8" name="סוג מטבע"/>
    <tableColumn id="9" name="שיעור ריבית" dataDxfId="120"/>
    <tableColumn id="10" name="תשואה לפידיון" dataDxfId="119"/>
    <tableColumn id="11" name="ערך נקוב****" dataDxfId="118"/>
    <tableColumn id="12" name="שער***" dataDxfId="117"/>
    <tableColumn id="13" name="שווי הוגן" dataDxfId="116"/>
    <tableColumn id="14" name="שעור מערך נקוב מונפק" dataDxfId="115"/>
    <tableColumn id="15" name="שעור מנכסי אפיק ההשקעה" dataDxfId="114"/>
    <tableColumn id="16" name="שעור מסך נכסי השקעה**" dataDxfId="1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38" totalsRowShown="0" headerRowDxfId="95" dataDxfId="96" headerRowBorderDxfId="109" tableBorderDxfId="110">
  <autoFilter ref="A6:Q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08"/>
    <tableColumn id="3" name="מספר ני&quot;ע"/>
    <tableColumn id="4" name="מספר מנפיק" dataDxfId="107"/>
    <tableColumn id="5" name="דירוג"/>
    <tableColumn id="6" name="תאריך רכישה" dataDxfId="106"/>
    <tableColumn id="7" name="שם מדרג" dataDxfId="105"/>
    <tableColumn id="8" name="מח&quot;מ" dataDxfId="104"/>
    <tableColumn id="9" name="ענף משק"/>
    <tableColumn id="10" name="סוג מטבע"/>
    <tableColumn id="11" name="שיעור ריבית ממוצע" dataDxfId="103"/>
    <tableColumn id="12" name="תשואה לפידיון" dataDxfId="102"/>
    <tableColumn id="13" name="ערך נקוב****" dataDxfId="101"/>
    <tableColumn id="14" name="שער***" dataDxfId="100"/>
    <tableColumn id="15" name="שווי הוגן" dataDxfId="99"/>
    <tableColumn id="16" name="שעור מנכסי אפיק ההשקעה" dataDxfId="98"/>
    <tableColumn id="17" name="שעור מסך נכסי השקעה**" dataDxfId="9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1" dataDxfId="82" headerRowBorderDxfId="93" tableBorderDxfId="94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2"/>
    <tableColumn id="4" name="דירוג"/>
    <tableColumn id="5" name="שם מדרג" dataDxfId="91"/>
    <tableColumn id="6" name="מח&quot;מ" dataDxfId="90"/>
    <tableColumn id="7" name="סוג מטבע"/>
    <tableColumn id="8" name="תנאי ושיעור ריבית" dataDxfId="89"/>
    <tableColumn id="9" name="תשואה לפידיון" dataDxfId="88"/>
    <tableColumn id="10" name="ערך נקוב****" dataDxfId="87"/>
    <tableColumn id="11" name="שער***" dataDxfId="86"/>
    <tableColumn id="12" name="שווי הוגן" dataDxfId="85"/>
    <tableColumn id="13" name="שעור מנכסי אפיק ההשקעה" dataDxfId="84"/>
    <tableColumn id="14" name="שעור מסך נכסי השקעה**" dataDxfId="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68" dataDxfId="69" headerRowBorderDxfId="79" tableBorderDxfId="80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8"/>
    <tableColumn id="2" name="תאריך שערוך אחרון" dataDxfId="77"/>
    <tableColumn id="3" name="אופי הנכס" dataDxfId="76"/>
    <tableColumn id="4" name="שעור תשואה במהלך התקופה" dataDxfId="75"/>
    <tableColumn id="5" name="סוג מטבע" dataDxfId="74"/>
    <tableColumn id="6" name="שווי משוערך" dataDxfId="73"/>
    <tableColumn id="7" name="שעור מנכסי אפיק ההשקעה" dataDxfId="72"/>
    <tableColumn id="8" name="שעור מסך נכסי השקעה" dataDxfId="71"/>
    <tableColumn id="9" name="כתובת הנכס" dataDxfId="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3" headerRowBorderDxfId="66" tableBorderDxfId="67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5"/>
    <tableColumn id="3" name="דירוג"/>
    <tableColumn id="4" name="שם המדרג" dataDxfId="64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0" headerRowBorderDxfId="61" tableBorderDxfId="62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8" tableBorderDxfId="59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2" totalsRowShown="0" headerRowDxfId="388" dataDxfId="389" headerRowBorderDxfId="401" tableBorderDxfId="402">
  <autoFilter ref="A6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0"/>
    <tableColumn id="2" name="מספר ני&quot;ע" dataDxfId="399"/>
    <tableColumn id="3" name="מספר מנפיק" dataDxfId="398"/>
    <tableColumn id="4" name="דירוג" dataDxfId="397"/>
    <tableColumn id="5" name="שם מדרג" dataDxfId="396"/>
    <tableColumn id="6" name="סוג מטבע" dataDxfId="395"/>
    <tableColumn id="7" name="שיעור ריבית" dataDxfId="394"/>
    <tableColumn id="8" name="תשואה לפידיון" dataDxfId="393"/>
    <tableColumn id="9" name="שווי שוק" dataDxfId="392"/>
    <tableColumn id="10" name="שעור מנכסי אפיק ההשקעה" dataDxfId="391"/>
    <tableColumn id="11" name="שעור מסך נכסי השקעה" dataDxfId="39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39" totalsRowShown="0" headerRowDxfId="367" dataDxfId="368" headerRowBorderDxfId="386" tableBorderDxfId="387">
  <autoFilter ref="A7:Q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85"/>
    <tableColumn id="2" name="מספר ני&quot;ע" dataDxfId="384"/>
    <tableColumn id="3" name="זירת מסחר" dataDxfId="383"/>
    <tableColumn id="4" name="דירוג" dataDxfId="382"/>
    <tableColumn id="5" name="שם מדרג" dataDxfId="381"/>
    <tableColumn id="6" name="תאריך רכישה" dataDxfId="380"/>
    <tableColumn id="7" name="מח&quot;מ" dataDxfId="379"/>
    <tableColumn id="8" name="סוג מטבע" dataDxfId="378"/>
    <tableColumn id="9" name="שיעור ריבית" dataDxfId="377"/>
    <tableColumn id="10" name="תשואה לפידיון" dataDxfId="376"/>
    <tableColumn id="11" name="ערך נקוב****" dataDxfId="375"/>
    <tableColumn id="12" name="שער***" dataDxfId="374"/>
    <tableColumn id="13" name="פדיון/ריבית/דיבידנד לקבל*****  " dataDxfId="373"/>
    <tableColumn id="14" name="שווי שוק" dataDxfId="372"/>
    <tableColumn id="15" name="שעור מערך נקוב**** מונפק" dataDxfId="371"/>
    <tableColumn id="16" name="שעור מנכסי אפיק ההשקעה" dataDxfId="370"/>
    <tableColumn id="17" name="שעור מסך נכסי השקעה**" dataDxfId="36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43" dataDxfId="344" headerRowBorderDxfId="365" tableBorderDxfId="366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4"/>
    <tableColumn id="2" name="מספר ני&quot;ע" dataDxfId="363"/>
    <tableColumn id="3" name="זירת מסחר" dataDxfId="362"/>
    <tableColumn id="4" name="ספק מידע" dataDxfId="361"/>
    <tableColumn id="5" name="מספר מנפיק" dataDxfId="360"/>
    <tableColumn id="6" name="ענף מסחר" dataDxfId="359"/>
    <tableColumn id="7" name="דירוג" dataDxfId="358"/>
    <tableColumn id="8" name="שם מדרג" dataDxfId="357"/>
    <tableColumn id="9" name="תאריך רכישה" dataDxfId="356"/>
    <tableColumn id="10" name="מח&quot;מ" dataDxfId="355"/>
    <tableColumn id="11" name="סוג מטבע" dataDxfId="354"/>
    <tableColumn id="12" name="שיעור ריבית" dataDxfId="353"/>
    <tableColumn id="13" name="תשואה לפידיון" dataDxfId="352"/>
    <tableColumn id="14" name="ערך נקוב****" dataDxfId="351"/>
    <tableColumn id="15" name="שער***" dataDxfId="350"/>
    <tableColumn id="16" name="פדיון/ריבית/דיבידנד לקבל*****  " dataDxfId="349"/>
    <tableColumn id="17" name="שווי שוק" dataDxfId="348"/>
    <tableColumn id="18" name="שעור מערך נקוב מונפק" dataDxfId="347"/>
    <tableColumn id="19" name="שעור מנכסי אפיק ההשקעה" dataDxfId="346"/>
    <tableColumn id="20" name="שעור מסך נכסי השקעה**" dataDxfId="3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115" totalsRowShown="0" headerRowDxfId="325" dataDxfId="326" headerRowBorderDxfId="341" tableBorderDxfId="342">
  <autoFilter ref="A7:T1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 dataDxfId="340"/>
    <tableColumn id="4" name="ספק מידע" dataDxfId="339"/>
    <tableColumn id="5" name="מספר מנפיק" dataDxfId="338"/>
    <tableColumn id="6" name="ענף מסחר"/>
    <tableColumn id="7" name="דירוג"/>
    <tableColumn id="8" name="שם מדרג" dataDxfId="337"/>
    <tableColumn id="9" name="תאריך רכישה" dataDxfId="336"/>
    <tableColumn id="10" name="מח&quot;מ" dataDxfId="335"/>
    <tableColumn id="11" name="סוג מטבע"/>
    <tableColumn id="12" name="שיעור ריבית" dataDxfId="334"/>
    <tableColumn id="13" name="תשואה לפידיון" dataDxfId="333"/>
    <tableColumn id="14" name="ערך נקוב****" dataDxfId="332"/>
    <tableColumn id="15" name="שער***" dataDxfId="331"/>
    <tableColumn id="16" name="פדיון/ריבית/דיבידנד לקבל*****  "/>
    <tableColumn id="17" name="שווי שוק" dataDxfId="330"/>
    <tableColumn id="18" name="שעור מערך נקוב מונפק" dataDxfId="329"/>
    <tableColumn id="19" name="שעור מנכסי אפיק ההשקעה" dataDxfId="328"/>
    <tableColumn id="20" name="שעור מסך נכסי השקעה**" dataDxfId="32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63" totalsRowShown="0" headerRowDxfId="314" dataDxfId="315" headerRowBorderDxfId="323" tableBorderDxfId="324">
  <autoFilter ref="A7:N6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2"/>
    <tableColumn id="9" name="שער***" dataDxfId="321"/>
    <tableColumn id="10" name="פדיון/ריבית/דיבידנד לקבל*****  " dataDxfId="320"/>
    <tableColumn id="11" name="שווי שוק" dataDxfId="319"/>
    <tableColumn id="12" name="שעור מערך נקוב מונפק" dataDxfId="318"/>
    <tableColumn id="13" name="שעור מנכסי אפיק ההשקעה" dataDxfId="317"/>
    <tableColumn id="14" name="שעור מסך נכסי השקעה**" dataDxfId="3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43" totalsRowShown="0" headerRowDxfId="301" dataDxfId="302" headerRowBorderDxfId="312" tableBorderDxfId="313">
  <autoFilter ref="A7:M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1"/>
    <tableColumn id="4" name="מספר מנפיק" dataDxfId="310"/>
    <tableColumn id="5" name="ענף מסחר"/>
    <tableColumn id="6" name="סוג מטבע"/>
    <tableColumn id="7" name="ערך נקוב****" dataDxfId="309"/>
    <tableColumn id="8" name="שער***" dataDxfId="308"/>
    <tableColumn id="9" name="פדיון/ריבית/דיבידנד לקבל*****  " dataDxfId="307"/>
    <tableColumn id="10" name="שווי שוק" dataDxfId="306"/>
    <tableColumn id="11" name="שעור מערך נקוב מונפק" dataDxfId="305"/>
    <tableColumn id="12" name="שעור מנכסי אפיק ההשקעה" dataDxfId="304"/>
    <tableColumn id="13" name="שעור מסך נכסי השקעה**" dataDxfId="30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288" dataDxfId="289" headerRowBorderDxfId="299" tableBorderDxfId="300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298"/>
    <tableColumn id="4" name="מספר מנפיק" dataDxfId="297"/>
    <tableColumn id="5" name="ענף מסחר"/>
    <tableColumn id="6" name="דירוג"/>
    <tableColumn id="7" name="שם מדרג" dataDxfId="296"/>
    <tableColumn id="8" name="סוג מטבע"/>
    <tableColumn id="9" name="ערך נקוב****" dataDxfId="295"/>
    <tableColumn id="10" name="שער***" dataDxfId="294"/>
    <tableColumn id="11" name="שווי שוק" dataDxfId="293"/>
    <tableColumn id="12" name="שעור מערך נקוב מונפק" dataDxfId="292"/>
    <tableColumn id="13" name="שעור מנכסי אפיק ההשקעה" dataDxfId="291"/>
    <tableColumn id="14" name="שעור מסך נכסי השקעה**" dataDxfId="29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9"/>
  <sheetViews>
    <sheetView rightToLeft="1" workbookViewId="0">
      <selection activeCell="B6" sqref="B6"/>
    </sheetView>
  </sheetViews>
  <sheetFormatPr defaultColWidth="0" defaultRowHeight="18" zeroHeight="1"/>
  <cols>
    <col min="1" max="1" width="28.28515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 ht="26.25" customHeight="1">
      <c r="B5" s="70" t="s">
        <v>4</v>
      </c>
      <c r="C5" s="71"/>
      <c r="D5" s="72"/>
    </row>
    <row r="6" spans="1:36" s="3" customFormat="1">
      <c r="B6" s="40" t="s">
        <v>930</v>
      </c>
      <c r="C6" s="73" t="s">
        <v>5</v>
      </c>
      <c r="D6" s="74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902</v>
      </c>
      <c r="B10" s="57" t="s">
        <v>13</v>
      </c>
      <c r="C10" s="63">
        <v>52742.397250997048</v>
      </c>
      <c r="D10" s="64">
        <f>C10/C41</f>
        <v>8.848496113135812E-2</v>
      </c>
    </row>
    <row r="11" spans="1:36">
      <c r="B11" s="57" t="s">
        <v>14</v>
      </c>
      <c r="C11" s="50"/>
      <c r="D11" s="50"/>
    </row>
    <row r="12" spans="1:36">
      <c r="A12" s="9" t="s">
        <v>903</v>
      </c>
      <c r="B12" s="58" t="s">
        <v>15</v>
      </c>
      <c r="C12" s="65">
        <v>164114.155524</v>
      </c>
      <c r="D12" s="66">
        <f>C12/$C$41</f>
        <v>0.27533133550110456</v>
      </c>
    </row>
    <row r="13" spans="1:36">
      <c r="A13" s="9" t="s">
        <v>904</v>
      </c>
      <c r="B13" s="58" t="s">
        <v>16</v>
      </c>
      <c r="C13" s="65">
        <v>0</v>
      </c>
      <c r="D13" s="66">
        <f t="shared" ref="D13:D40" si="0">C13/$C$41</f>
        <v>0</v>
      </c>
    </row>
    <row r="14" spans="1:36">
      <c r="A14" s="9" t="s">
        <v>905</v>
      </c>
      <c r="B14" s="58" t="s">
        <v>17</v>
      </c>
      <c r="C14" s="65">
        <v>134628.83474984299</v>
      </c>
      <c r="D14" s="66">
        <f t="shared" si="0"/>
        <v>0.22586434881426812</v>
      </c>
    </row>
    <row r="15" spans="1:36">
      <c r="A15" s="9" t="s">
        <v>906</v>
      </c>
      <c r="B15" s="58" t="s">
        <v>18</v>
      </c>
      <c r="C15" s="65">
        <v>89059.433726825999</v>
      </c>
      <c r="D15" s="66">
        <f t="shared" si="0"/>
        <v>0.14941339306586016</v>
      </c>
    </row>
    <row r="16" spans="1:36">
      <c r="A16" s="9" t="s">
        <v>771</v>
      </c>
      <c r="B16" s="58" t="s">
        <v>194</v>
      </c>
      <c r="C16" s="65">
        <v>140756.76391864999</v>
      </c>
      <c r="D16" s="66">
        <f t="shared" si="0"/>
        <v>0.23614506418898221</v>
      </c>
    </row>
    <row r="17" spans="1:4">
      <c r="A17" s="9" t="s">
        <v>907</v>
      </c>
      <c r="B17" s="58" t="s">
        <v>19</v>
      </c>
      <c r="C17" s="65">
        <v>0</v>
      </c>
      <c r="D17" s="66">
        <f t="shared" si="0"/>
        <v>0</v>
      </c>
    </row>
    <row r="18" spans="1:4">
      <c r="A18" s="9" t="s">
        <v>908</v>
      </c>
      <c r="B18" s="58" t="s">
        <v>20</v>
      </c>
      <c r="C18" s="65">
        <v>108.20340299999999</v>
      </c>
      <c r="D18" s="66">
        <f t="shared" si="0"/>
        <v>1.8153088232171101E-4</v>
      </c>
    </row>
    <row r="19" spans="1:4">
      <c r="A19" s="9" t="s">
        <v>909</v>
      </c>
      <c r="B19" s="58" t="s">
        <v>21</v>
      </c>
      <c r="C19" s="65">
        <v>285.37189999999998</v>
      </c>
      <c r="D19" s="66">
        <f t="shared" si="0"/>
        <v>4.7876324921890929E-4</v>
      </c>
    </row>
    <row r="20" spans="1:4">
      <c r="A20" s="9" t="s">
        <v>910</v>
      </c>
      <c r="B20" s="58" t="s">
        <v>22</v>
      </c>
      <c r="C20" s="65">
        <v>0</v>
      </c>
      <c r="D20" s="66">
        <f t="shared" si="0"/>
        <v>0</v>
      </c>
    </row>
    <row r="21" spans="1:4">
      <c r="A21" s="9" t="s">
        <v>911</v>
      </c>
      <c r="B21" s="58" t="s">
        <v>23</v>
      </c>
      <c r="C21" s="65">
        <v>0</v>
      </c>
      <c r="D21" s="66">
        <f t="shared" si="0"/>
        <v>0</v>
      </c>
    </row>
    <row r="22" spans="1:4">
      <c r="B22" s="57" t="s">
        <v>24</v>
      </c>
      <c r="C22" s="50"/>
      <c r="D22" s="66"/>
    </row>
    <row r="23" spans="1:4">
      <c r="A23" s="9" t="s">
        <v>912</v>
      </c>
      <c r="B23" s="58" t="s">
        <v>25</v>
      </c>
      <c r="C23" s="65">
        <v>0</v>
      </c>
      <c r="D23" s="66">
        <f t="shared" si="0"/>
        <v>0</v>
      </c>
    </row>
    <row r="24" spans="1:4">
      <c r="A24" s="9" t="s">
        <v>913</v>
      </c>
      <c r="B24" s="58" t="s">
        <v>26</v>
      </c>
      <c r="C24" s="65">
        <v>0</v>
      </c>
      <c r="D24" s="66">
        <f t="shared" si="0"/>
        <v>0</v>
      </c>
    </row>
    <row r="25" spans="1:4">
      <c r="A25" s="9" t="s">
        <v>914</v>
      </c>
      <c r="B25" s="58" t="s">
        <v>17</v>
      </c>
      <c r="C25" s="65">
        <v>9658.8980601219992</v>
      </c>
      <c r="D25" s="66">
        <f t="shared" si="0"/>
        <v>1.6204557698702039E-2</v>
      </c>
    </row>
    <row r="26" spans="1:4">
      <c r="A26" s="9" t="s">
        <v>915</v>
      </c>
      <c r="B26" s="58" t="s">
        <v>27</v>
      </c>
      <c r="C26" s="65">
        <v>0</v>
      </c>
      <c r="D26" s="66">
        <f t="shared" si="0"/>
        <v>0</v>
      </c>
    </row>
    <row r="27" spans="1:4">
      <c r="A27" s="9" t="s">
        <v>916</v>
      </c>
      <c r="B27" s="58" t="s">
        <v>28</v>
      </c>
      <c r="C27" s="65">
        <v>0</v>
      </c>
      <c r="D27" s="66">
        <f t="shared" si="0"/>
        <v>0</v>
      </c>
    </row>
    <row r="28" spans="1:4">
      <c r="A28" s="9" t="s">
        <v>917</v>
      </c>
      <c r="B28" s="58" t="s">
        <v>29</v>
      </c>
      <c r="C28" s="65">
        <v>39.835599999999999</v>
      </c>
      <c r="D28" s="66">
        <f t="shared" si="0"/>
        <v>6.6831461999533883E-5</v>
      </c>
    </row>
    <row r="29" spans="1:4">
      <c r="A29" s="9" t="s">
        <v>918</v>
      </c>
      <c r="B29" s="58" t="s">
        <v>30</v>
      </c>
      <c r="C29" s="65">
        <v>0</v>
      </c>
      <c r="D29" s="66">
        <f t="shared" si="0"/>
        <v>0</v>
      </c>
    </row>
    <row r="30" spans="1:4">
      <c r="A30" s="9" t="s">
        <v>919</v>
      </c>
      <c r="B30" s="58" t="s">
        <v>31</v>
      </c>
      <c r="C30" s="65">
        <v>0</v>
      </c>
      <c r="D30" s="66">
        <f t="shared" si="0"/>
        <v>0</v>
      </c>
    </row>
    <row r="31" spans="1:4">
      <c r="A31" s="9" t="s">
        <v>920</v>
      </c>
      <c r="B31" s="58" t="s">
        <v>32</v>
      </c>
      <c r="C31" s="65">
        <v>0</v>
      </c>
      <c r="D31" s="66">
        <f t="shared" si="0"/>
        <v>0</v>
      </c>
    </row>
    <row r="32" spans="1:4">
      <c r="A32" s="9" t="s">
        <v>921</v>
      </c>
      <c r="B32" s="57" t="s">
        <v>33</v>
      </c>
      <c r="C32" s="65">
        <v>4664.1376965724749</v>
      </c>
      <c r="D32" s="66">
        <f t="shared" si="0"/>
        <v>7.8249390301408008E-3</v>
      </c>
    </row>
    <row r="33" spans="1:4">
      <c r="A33" s="9" t="s">
        <v>922</v>
      </c>
      <c r="B33" s="57" t="s">
        <v>34</v>
      </c>
      <c r="C33" s="65">
        <v>0</v>
      </c>
      <c r="D33" s="66">
        <f t="shared" si="0"/>
        <v>0</v>
      </c>
    </row>
    <row r="34" spans="1:4">
      <c r="A34" s="9" t="s">
        <v>923</v>
      </c>
      <c r="B34" s="57" t="s">
        <v>35</v>
      </c>
      <c r="C34" s="65">
        <v>0</v>
      </c>
      <c r="D34" s="66">
        <f t="shared" si="0"/>
        <v>0</v>
      </c>
    </row>
    <row r="35" spans="1:4">
      <c r="A35" s="9" t="s">
        <v>924</v>
      </c>
      <c r="B35" s="57" t="s">
        <v>36</v>
      </c>
      <c r="C35" s="65">
        <v>0</v>
      </c>
      <c r="D35" s="66">
        <f t="shared" si="0"/>
        <v>0</v>
      </c>
    </row>
    <row r="36" spans="1:4">
      <c r="A36" s="9" t="s">
        <v>925</v>
      </c>
      <c r="B36" s="57" t="s">
        <v>37</v>
      </c>
      <c r="C36" s="65">
        <v>2.5481446999999999</v>
      </c>
      <c r="D36" s="66">
        <f t="shared" si="0"/>
        <v>4.2749760437237966E-6</v>
      </c>
    </row>
    <row r="37" spans="1:4">
      <c r="A37" s="9"/>
      <c r="B37" s="59" t="s">
        <v>38</v>
      </c>
      <c r="C37" s="50"/>
      <c r="D37" s="66"/>
    </row>
    <row r="38" spans="1:4">
      <c r="A38" s="9" t="s">
        <v>926</v>
      </c>
      <c r="B38" s="60" t="s">
        <v>39</v>
      </c>
      <c r="C38" s="65">
        <v>0</v>
      </c>
      <c r="D38" s="66">
        <f t="shared" si="0"/>
        <v>0</v>
      </c>
    </row>
    <row r="39" spans="1:4">
      <c r="A39" s="9" t="s">
        <v>927</v>
      </c>
      <c r="B39" s="60" t="s">
        <v>40</v>
      </c>
      <c r="C39" s="65">
        <v>0</v>
      </c>
      <c r="D39" s="66">
        <f t="shared" si="0"/>
        <v>0</v>
      </c>
    </row>
    <row r="40" spans="1:4">
      <c r="A40" s="9" t="s">
        <v>928</v>
      </c>
      <c r="B40" s="60" t="s">
        <v>41</v>
      </c>
      <c r="C40" s="65">
        <v>0</v>
      </c>
      <c r="D40" s="66">
        <f t="shared" si="0"/>
        <v>0</v>
      </c>
    </row>
    <row r="41" spans="1:4">
      <c r="B41" s="60" t="s">
        <v>42</v>
      </c>
      <c r="C41" s="65">
        <f>SUM(C10:C40)</f>
        <v>596060.57997471059</v>
      </c>
      <c r="D41" s="66">
        <f>SUM(D10:D40)</f>
        <v>0.99999999999999989</v>
      </c>
    </row>
    <row r="42" spans="1:4">
      <c r="A42" s="9" t="s">
        <v>929</v>
      </c>
      <c r="B42" s="61" t="s">
        <v>43</v>
      </c>
      <c r="C42" s="65">
        <v>0</v>
      </c>
      <c r="D42" s="66">
        <v>0</v>
      </c>
    </row>
    <row r="43" spans="1:4">
      <c r="B43" s="10" t="s">
        <v>199</v>
      </c>
    </row>
    <row r="44" spans="1:4">
      <c r="C44" s="75" t="s">
        <v>44</v>
      </c>
      <c r="D44" s="74" t="s">
        <v>45</v>
      </c>
    </row>
    <row r="45" spans="1:4">
      <c r="C45" s="12" t="s">
        <v>9</v>
      </c>
      <c r="D45" s="12" t="s">
        <v>10</v>
      </c>
    </row>
    <row r="46" spans="1:4">
      <c r="C46" t="s">
        <v>109</v>
      </c>
      <c r="D46">
        <v>3.9441000000000002</v>
      </c>
    </row>
    <row r="47" spans="1:4">
      <c r="C47" t="s">
        <v>105</v>
      </c>
      <c r="D47">
        <v>3.2149999999999999</v>
      </c>
    </row>
    <row r="48" spans="1:4">
      <c r="C48" t="s">
        <v>112</v>
      </c>
      <c r="D48">
        <v>4.3918999999999997</v>
      </c>
    </row>
    <row r="49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–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–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  <c r="B4" t="s">
        <v>198</v>
      </c>
    </row>
    <row r="5" spans="1:60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60" ht="26.25" customHeight="1">
      <c r="A6" s="93" t="s">
        <v>97</v>
      </c>
      <c r="B6" s="94"/>
      <c r="C6" s="94"/>
      <c r="D6" s="94"/>
      <c r="E6" s="94"/>
      <c r="F6" s="94"/>
      <c r="G6" s="94"/>
      <c r="H6" s="94"/>
      <c r="I6" s="94"/>
      <c r="J6" s="94"/>
      <c r="K6" s="95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1480</v>
      </c>
      <c r="G10" s="7"/>
      <c r="H10" s="63">
        <v>285.37189999999998</v>
      </c>
      <c r="I10" s="22"/>
      <c r="J10" s="64">
        <v>1</v>
      </c>
      <c r="K10" s="64">
        <v>5.0000000000000001E-4</v>
      </c>
      <c r="BC10" s="14"/>
      <c r="BD10" s="16"/>
      <c r="BE10" s="14"/>
      <c r="BG10" s="14"/>
    </row>
    <row r="11" spans="1:60">
      <c r="A11" s="67" t="s">
        <v>200</v>
      </c>
      <c r="B11" s="14"/>
      <c r="C11" s="14"/>
      <c r="D11" s="14"/>
      <c r="F11" s="69">
        <v>180</v>
      </c>
      <c r="H11" s="69">
        <v>251.1</v>
      </c>
      <c r="J11" s="68">
        <v>0.87990000000000002</v>
      </c>
      <c r="K11" s="68">
        <v>4.0000000000000002E-4</v>
      </c>
    </row>
    <row r="12" spans="1:60">
      <c r="A12" s="67" t="s">
        <v>819</v>
      </c>
      <c r="B12" s="14"/>
      <c r="C12" s="14"/>
      <c r="D12" s="14"/>
      <c r="F12" s="69">
        <v>180</v>
      </c>
      <c r="H12" s="69">
        <v>251.1</v>
      </c>
      <c r="J12" s="68">
        <v>0.87990000000000002</v>
      </c>
      <c r="K12" s="68">
        <v>4.0000000000000002E-4</v>
      </c>
    </row>
    <row r="13" spans="1:60">
      <c r="A13" t="s">
        <v>820</v>
      </c>
      <c r="B13" t="s">
        <v>821</v>
      </c>
      <c r="C13" t="s">
        <v>99</v>
      </c>
      <c r="D13" t="s">
        <v>122</v>
      </c>
      <c r="E13" t="s">
        <v>101</v>
      </c>
      <c r="F13" s="65">
        <v>180</v>
      </c>
      <c r="G13" s="65">
        <v>139500</v>
      </c>
      <c r="H13" s="65">
        <v>251.1</v>
      </c>
      <c r="I13" s="66">
        <v>0</v>
      </c>
      <c r="J13" s="66">
        <v>0.87990000000000002</v>
      </c>
      <c r="K13" s="66">
        <v>4.0000000000000002E-4</v>
      </c>
    </row>
    <row r="14" spans="1:60">
      <c r="A14" s="67" t="s">
        <v>822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216</v>
      </c>
      <c r="B15" t="s">
        <v>216</v>
      </c>
      <c r="C15" s="14"/>
      <c r="D15" t="s">
        <v>216</v>
      </c>
      <c r="E15" t="s">
        <v>216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823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216</v>
      </c>
      <c r="B17" t="s">
        <v>216</v>
      </c>
      <c r="C17" s="14"/>
      <c r="D17" t="s">
        <v>216</v>
      </c>
      <c r="E17" t="s">
        <v>216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614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216</v>
      </c>
      <c r="B19" t="s">
        <v>216</v>
      </c>
      <c r="C19" s="14"/>
      <c r="D19" t="s">
        <v>216</v>
      </c>
      <c r="E19" t="s">
        <v>216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221</v>
      </c>
      <c r="B20" s="14"/>
      <c r="C20" s="14"/>
      <c r="D20" s="14"/>
      <c r="F20" s="69">
        <v>1300</v>
      </c>
      <c r="H20" s="69">
        <v>34.271900000000002</v>
      </c>
      <c r="J20" s="68">
        <v>0.1201</v>
      </c>
      <c r="K20" s="68">
        <v>1E-4</v>
      </c>
    </row>
    <row r="21" spans="1:11">
      <c r="A21" s="67" t="s">
        <v>819</v>
      </c>
      <c r="B21" s="14"/>
      <c r="C21" s="14"/>
      <c r="D21" s="14"/>
      <c r="F21" s="69">
        <v>1300</v>
      </c>
      <c r="H21" s="69">
        <v>34.271900000000002</v>
      </c>
      <c r="J21" s="68">
        <v>0.1201</v>
      </c>
      <c r="K21" s="68">
        <v>1E-4</v>
      </c>
    </row>
    <row r="22" spans="1:11">
      <c r="A22" t="s">
        <v>824</v>
      </c>
      <c r="B22" t="s">
        <v>825</v>
      </c>
      <c r="C22" t="s">
        <v>122</v>
      </c>
      <c r="D22" t="s">
        <v>826</v>
      </c>
      <c r="E22" t="s">
        <v>105</v>
      </c>
      <c r="F22" s="65">
        <v>1300</v>
      </c>
      <c r="G22" s="65">
        <v>820</v>
      </c>
      <c r="H22" s="65">
        <v>34.271900000000002</v>
      </c>
      <c r="I22" s="66">
        <v>0</v>
      </c>
      <c r="J22" s="66">
        <v>0.1201</v>
      </c>
      <c r="K22" s="66">
        <v>1E-4</v>
      </c>
    </row>
    <row r="23" spans="1:11">
      <c r="A23" s="67" t="s">
        <v>827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216</v>
      </c>
      <c r="B24" t="s">
        <v>216</v>
      </c>
      <c r="C24" s="14"/>
      <c r="D24" t="s">
        <v>216</v>
      </c>
      <c r="E24" t="s">
        <v>216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823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216</v>
      </c>
      <c r="B26" t="s">
        <v>216</v>
      </c>
      <c r="C26" s="14"/>
      <c r="D26" t="s">
        <v>216</v>
      </c>
      <c r="E26" t="s">
        <v>216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828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216</v>
      </c>
      <c r="B28" t="s">
        <v>216</v>
      </c>
      <c r="C28" s="14"/>
      <c r="D28" t="s">
        <v>216</v>
      </c>
      <c r="E28" t="s">
        <v>216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614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216</v>
      </c>
      <c r="B30" t="s">
        <v>216</v>
      </c>
      <c r="C30" s="14"/>
      <c r="D30" t="s">
        <v>216</v>
      </c>
      <c r="E30" t="s">
        <v>216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79" t="s">
        <v>223</v>
      </c>
      <c r="B31" s="14"/>
      <c r="C31" s="14"/>
      <c r="D31" s="14"/>
    </row>
    <row r="32" spans="1:11">
      <c r="A32" s="79" t="s">
        <v>272</v>
      </c>
      <c r="B32" s="14"/>
      <c r="C32" s="14"/>
      <c r="D32" s="14"/>
    </row>
    <row r="33" spans="1:4">
      <c r="A33" s="79" t="s">
        <v>273</v>
      </c>
      <c r="B33" s="14"/>
      <c r="C33" s="14"/>
      <c r="D33" s="14"/>
    </row>
    <row r="34" spans="1:4">
      <c r="A34" s="79" t="s">
        <v>274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9" width="9.140625" style="14" customWidth="1"/>
    <col min="60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5"/>
      <c r="BC5" s="14" t="s">
        <v>99</v>
      </c>
      <c r="BE5" s="14" t="s">
        <v>100</v>
      </c>
      <c r="BG5" s="16" t="s">
        <v>101</v>
      </c>
    </row>
    <row r="6" spans="1:59" ht="26.25" customHeight="1">
      <c r="A6" s="93" t="s">
        <v>102</v>
      </c>
      <c r="B6" s="94"/>
      <c r="C6" s="94"/>
      <c r="D6" s="94"/>
      <c r="E6" s="94"/>
      <c r="F6" s="94"/>
      <c r="G6" s="94"/>
      <c r="H6" s="94"/>
      <c r="I6" s="94"/>
      <c r="J6" s="95"/>
      <c r="BC6" s="16" t="s">
        <v>103</v>
      </c>
      <c r="BE6" s="14" t="s">
        <v>104</v>
      </c>
      <c r="BG6" s="16" t="s">
        <v>105</v>
      </c>
    </row>
    <row r="7" spans="1:59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B7" s="14" t="s">
        <v>106</v>
      </c>
      <c r="BC7" s="14" t="s">
        <v>107</v>
      </c>
      <c r="BD7" s="14" t="s">
        <v>108</v>
      </c>
      <c r="BF7" s="20" t="s">
        <v>109</v>
      </c>
    </row>
    <row r="8" spans="1:59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B8" s="14" t="s">
        <v>110</v>
      </c>
      <c r="BD8" s="14" t="s">
        <v>111</v>
      </c>
      <c r="BF8" s="20" t="s">
        <v>112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B9" s="14" t="s">
        <v>113</v>
      </c>
      <c r="BC9" s="16"/>
      <c r="BD9" s="14" t="s">
        <v>114</v>
      </c>
      <c r="BF9" s="14" t="s">
        <v>115</v>
      </c>
    </row>
    <row r="10" spans="1:59" s="20" customFormat="1" ht="18" customHeight="1">
      <c r="A10" s="21" t="s">
        <v>116</v>
      </c>
      <c r="B10" s="7"/>
      <c r="C10" s="7"/>
      <c r="D10" s="7"/>
      <c r="E10" s="7"/>
      <c r="F10" s="63">
        <v>0</v>
      </c>
      <c r="G10" s="22"/>
      <c r="H10" s="63">
        <v>0</v>
      </c>
      <c r="I10" s="64">
        <v>0</v>
      </c>
      <c r="J10" s="64">
        <v>0</v>
      </c>
      <c r="K10" s="16"/>
      <c r="L10" s="16"/>
      <c r="M10" s="16"/>
      <c r="N10" s="16"/>
      <c r="BB10" s="14" t="s">
        <v>117</v>
      </c>
      <c r="BC10" s="16"/>
      <c r="BD10" s="14" t="s">
        <v>118</v>
      </c>
      <c r="BF10" s="14" t="s">
        <v>119</v>
      </c>
    </row>
    <row r="11" spans="1:59">
      <c r="A11" s="67" t="s">
        <v>200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C11" s="14" t="s">
        <v>120</v>
      </c>
      <c r="BE11" s="14" t="s">
        <v>121</v>
      </c>
    </row>
    <row r="12" spans="1:59">
      <c r="A12" t="s">
        <v>216</v>
      </c>
      <c r="B12" t="s">
        <v>216</v>
      </c>
      <c r="C12" s="16"/>
      <c r="D12" t="s">
        <v>216</v>
      </c>
      <c r="E12" t="s">
        <v>216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C12" s="14" t="s">
        <v>122</v>
      </c>
      <c r="BD12" s="14" t="s">
        <v>123</v>
      </c>
      <c r="BE12" s="14" t="s">
        <v>124</v>
      </c>
    </row>
    <row r="13" spans="1:59">
      <c r="A13" s="67" t="s">
        <v>221</v>
      </c>
      <c r="B13" s="16"/>
      <c r="C13" s="16"/>
      <c r="D13" s="16"/>
      <c r="E13" s="16"/>
      <c r="F13" s="69">
        <v>0</v>
      </c>
      <c r="G13" s="16"/>
      <c r="H13" s="69">
        <v>0</v>
      </c>
      <c r="I13" s="68">
        <v>0</v>
      </c>
      <c r="J13" s="68">
        <v>0</v>
      </c>
      <c r="BE13" s="14" t="s">
        <v>125</v>
      </c>
    </row>
    <row r="14" spans="1:59">
      <c r="A14" t="s">
        <v>216</v>
      </c>
      <c r="B14" t="s">
        <v>216</v>
      </c>
      <c r="C14" s="16"/>
      <c r="D14" t="s">
        <v>216</v>
      </c>
      <c r="E14" t="s">
        <v>216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BE14" s="14" t="s">
        <v>126</v>
      </c>
    </row>
    <row r="15" spans="1:59">
      <c r="A15" s="79" t="s">
        <v>223</v>
      </c>
      <c r="B15" s="16"/>
      <c r="C15" s="16"/>
      <c r="D15" s="16"/>
      <c r="E15" s="16"/>
      <c r="F15" s="16"/>
      <c r="G15" s="16"/>
      <c r="BE15" s="14" t="s">
        <v>127</v>
      </c>
    </row>
    <row r="16" spans="1:59">
      <c r="A16" s="79" t="s">
        <v>272</v>
      </c>
      <c r="B16" s="16"/>
      <c r="C16" s="16"/>
      <c r="D16" s="16"/>
      <c r="E16" s="16"/>
      <c r="F16" s="16"/>
      <c r="G16" s="16"/>
      <c r="BE16" s="14" t="s">
        <v>128</v>
      </c>
    </row>
    <row r="17" spans="1:57">
      <c r="A17" s="79" t="s">
        <v>273</v>
      </c>
      <c r="B17" s="16"/>
      <c r="C17" s="16"/>
      <c r="D17" s="16"/>
      <c r="E17" s="16"/>
      <c r="F17" s="16"/>
      <c r="G17" s="16"/>
      <c r="BE17" s="14" t="s">
        <v>129</v>
      </c>
    </row>
    <row r="18" spans="1:57">
      <c r="A18" s="79" t="s">
        <v>274</v>
      </c>
      <c r="B18" s="16"/>
      <c r="C18" s="16"/>
      <c r="D18" s="16"/>
      <c r="E18" s="16"/>
      <c r="F18" s="16"/>
      <c r="G18" s="16"/>
      <c r="BE18" s="14" t="s">
        <v>130</v>
      </c>
    </row>
    <row r="19" spans="1:57">
      <c r="B19" s="16"/>
      <c r="C19" s="16"/>
      <c r="D19" s="16"/>
      <c r="E19" s="16"/>
      <c r="F19" s="16"/>
      <c r="G19" s="16"/>
      <c r="BE19" s="14" t="s">
        <v>131</v>
      </c>
    </row>
    <row r="20" spans="1:57">
      <c r="B20" s="16"/>
      <c r="C20" s="16"/>
      <c r="D20" s="16"/>
      <c r="E20" s="16"/>
      <c r="F20" s="16"/>
      <c r="G20" s="16"/>
      <c r="BE20" s="14" t="s">
        <v>122</v>
      </c>
    </row>
    <row r="21" spans="1:57" hidden="1">
      <c r="B21" s="16"/>
      <c r="C21" s="16"/>
      <c r="D21" s="16"/>
      <c r="E21" s="16"/>
      <c r="F21" s="16"/>
      <c r="G21" s="16"/>
    </row>
    <row r="22" spans="1:57" hidden="1">
      <c r="B22" s="16"/>
      <c r="C22" s="16"/>
      <c r="D22" s="16"/>
      <c r="E22" s="16"/>
      <c r="F22" s="16"/>
      <c r="G22" s="16"/>
    </row>
    <row r="23" spans="1:57" hidden="1">
      <c r="B23" s="16"/>
      <c r="C23" s="16"/>
      <c r="D23" s="16"/>
      <c r="E23" s="16"/>
      <c r="F23" s="16"/>
      <c r="G23" s="16"/>
    </row>
    <row r="24" spans="1:57" hidden="1">
      <c r="B24" s="16"/>
      <c r="C24" s="16"/>
      <c r="D24" s="16"/>
      <c r="E24" s="16"/>
      <c r="F24" s="16"/>
      <c r="G24" s="16"/>
    </row>
    <row r="25" spans="1:57" hidden="1">
      <c r="B25" s="16"/>
      <c r="C25" s="16"/>
      <c r="D25" s="16"/>
      <c r="E25" s="16"/>
      <c r="F25" s="16"/>
      <c r="G25" s="16"/>
    </row>
    <row r="26" spans="1:57" hidden="1">
      <c r="B26" s="16"/>
      <c r="C26" s="16"/>
      <c r="D26" s="16"/>
      <c r="E26" s="16"/>
      <c r="F26" s="16"/>
      <c r="G26" s="16"/>
    </row>
    <row r="27" spans="1:57" hidden="1">
      <c r="B27" s="16"/>
      <c r="C27" s="16"/>
      <c r="D27" s="16"/>
      <c r="E27" s="16"/>
      <c r="F27" s="16"/>
      <c r="G27" s="16"/>
    </row>
    <row r="28" spans="1:57" hidden="1">
      <c r="B28" s="16"/>
      <c r="C28" s="16"/>
      <c r="D28" s="16"/>
      <c r="E28" s="16"/>
      <c r="F28" s="16"/>
      <c r="G28" s="16"/>
    </row>
    <row r="29" spans="1:57" hidden="1">
      <c r="B29" s="16"/>
      <c r="C29" s="16"/>
      <c r="D29" s="16"/>
      <c r="E29" s="16"/>
      <c r="F29" s="16"/>
      <c r="G29" s="16"/>
    </row>
    <row r="30" spans="1:57" hidden="1">
      <c r="B30" s="16"/>
      <c r="C30" s="16"/>
      <c r="D30" s="16"/>
      <c r="E30" s="16"/>
      <c r="F30" s="16"/>
      <c r="G30" s="16"/>
    </row>
    <row r="31" spans="1:57" hidden="1">
      <c r="B31" s="16"/>
      <c r="C31" s="16"/>
      <c r="D31" s="16"/>
      <c r="E31" s="16"/>
      <c r="F31" s="16"/>
      <c r="G31" s="16"/>
    </row>
    <row r="32" spans="1:57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  <c r="B4" t="s">
        <v>198</v>
      </c>
    </row>
    <row r="5" spans="1:80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</row>
    <row r="6" spans="1:80" ht="26.25" customHeight="1">
      <c r="A6" s="93" t="s">
        <v>132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200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829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216</v>
      </c>
      <c r="B13" t="s">
        <v>216</v>
      </c>
      <c r="D13" t="s">
        <v>216</v>
      </c>
      <c r="G13" s="65">
        <v>0</v>
      </c>
      <c r="H13" t="s">
        <v>216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830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216</v>
      </c>
      <c r="B15" t="s">
        <v>216</v>
      </c>
      <c r="D15" t="s">
        <v>216</v>
      </c>
      <c r="G15" s="65">
        <v>0</v>
      </c>
      <c r="H15" t="s">
        <v>216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831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832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216</v>
      </c>
      <c r="B18" t="s">
        <v>216</v>
      </c>
      <c r="D18" t="s">
        <v>216</v>
      </c>
      <c r="G18" s="65">
        <v>0</v>
      </c>
      <c r="H18" t="s">
        <v>216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833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216</v>
      </c>
      <c r="B20" t="s">
        <v>216</v>
      </c>
      <c r="D20" t="s">
        <v>216</v>
      </c>
      <c r="G20" s="65">
        <v>0</v>
      </c>
      <c r="H20" t="s">
        <v>216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834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216</v>
      </c>
      <c r="B22" t="s">
        <v>216</v>
      </c>
      <c r="D22" t="s">
        <v>216</v>
      </c>
      <c r="G22" s="65">
        <v>0</v>
      </c>
      <c r="H22" t="s">
        <v>216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835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216</v>
      </c>
      <c r="B24" t="s">
        <v>216</v>
      </c>
      <c r="D24" t="s">
        <v>216</v>
      </c>
      <c r="G24" s="65">
        <v>0</v>
      </c>
      <c r="H24" t="s">
        <v>216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221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829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216</v>
      </c>
      <c r="B27" t="s">
        <v>216</v>
      </c>
      <c r="D27" t="s">
        <v>216</v>
      </c>
      <c r="G27" s="65">
        <v>0</v>
      </c>
      <c r="H27" t="s">
        <v>216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830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216</v>
      </c>
      <c r="B29" t="s">
        <v>216</v>
      </c>
      <c r="D29" t="s">
        <v>216</v>
      </c>
      <c r="G29" s="65">
        <v>0</v>
      </c>
      <c r="H29" t="s">
        <v>216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831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832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216</v>
      </c>
      <c r="B32" t="s">
        <v>216</v>
      </c>
      <c r="D32" t="s">
        <v>216</v>
      </c>
      <c r="G32" s="65">
        <v>0</v>
      </c>
      <c r="H32" t="s">
        <v>216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833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216</v>
      </c>
      <c r="B34" t="s">
        <v>216</v>
      </c>
      <c r="D34" t="s">
        <v>216</v>
      </c>
      <c r="G34" s="65">
        <v>0</v>
      </c>
      <c r="H34" t="s">
        <v>216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834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216</v>
      </c>
      <c r="B36" t="s">
        <v>216</v>
      </c>
      <c r="D36" t="s">
        <v>216</v>
      </c>
      <c r="G36" s="65">
        <v>0</v>
      </c>
      <c r="H36" t="s">
        <v>216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835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216</v>
      </c>
      <c r="B38" t="s">
        <v>216</v>
      </c>
      <c r="D38" t="s">
        <v>216</v>
      </c>
      <c r="G38" s="65">
        <v>0</v>
      </c>
      <c r="H38" t="s">
        <v>216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79" t="s">
        <v>223</v>
      </c>
    </row>
    <row r="40" spans="1:16">
      <c r="A40" s="79" t="s">
        <v>272</v>
      </c>
    </row>
    <row r="41" spans="1:16">
      <c r="A41" s="79" t="s">
        <v>273</v>
      </c>
    </row>
    <row r="42" spans="1:16">
      <c r="A42" s="79" t="s">
        <v>274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  <c r="B4" t="s">
        <v>198</v>
      </c>
    </row>
    <row r="5" spans="1:71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71" ht="26.25" customHeight="1">
      <c r="A6" s="93" t="s">
        <v>68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200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836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216</v>
      </c>
      <c r="B13" t="s">
        <v>216</v>
      </c>
      <c r="C13" t="s">
        <v>216</v>
      </c>
      <c r="F13" s="65">
        <v>0</v>
      </c>
      <c r="G13" t="s">
        <v>216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837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216</v>
      </c>
      <c r="B15" t="s">
        <v>216</v>
      </c>
      <c r="C15" t="s">
        <v>216</v>
      </c>
      <c r="F15" s="65">
        <v>0</v>
      </c>
      <c r="G15" t="s">
        <v>216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838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216</v>
      </c>
      <c r="B17" t="s">
        <v>216</v>
      </c>
      <c r="C17" t="s">
        <v>216</v>
      </c>
      <c r="F17" s="65">
        <v>0</v>
      </c>
      <c r="G17" t="s">
        <v>216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839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216</v>
      </c>
      <c r="B19" t="s">
        <v>216</v>
      </c>
      <c r="C19" t="s">
        <v>216</v>
      </c>
      <c r="F19" s="65">
        <v>0</v>
      </c>
      <c r="G19" t="s">
        <v>216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614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216</v>
      </c>
      <c r="B21" t="s">
        <v>216</v>
      </c>
      <c r="C21" t="s">
        <v>216</v>
      </c>
      <c r="F21" s="65">
        <v>0</v>
      </c>
      <c r="G21" t="s">
        <v>216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221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270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216</v>
      </c>
      <c r="B24" t="s">
        <v>216</v>
      </c>
      <c r="C24" t="s">
        <v>216</v>
      </c>
      <c r="F24" s="65">
        <v>0</v>
      </c>
      <c r="G24" t="s">
        <v>216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840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216</v>
      </c>
      <c r="B26" t="s">
        <v>216</v>
      </c>
      <c r="C26" t="s">
        <v>216</v>
      </c>
      <c r="F26" s="65">
        <v>0</v>
      </c>
      <c r="G26" t="s">
        <v>216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79" t="s">
        <v>272</v>
      </c>
    </row>
    <row r="28" spans="1:15">
      <c r="A28" s="79" t="s">
        <v>273</v>
      </c>
    </row>
    <row r="29" spans="1:15">
      <c r="A29" s="79" t="s">
        <v>274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  <c r="B4" t="s">
        <v>198</v>
      </c>
    </row>
    <row r="5" spans="1:64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</row>
    <row r="6" spans="1:64" ht="26.25" customHeight="1">
      <c r="A6" s="93" t="s">
        <v>81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6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200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841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216</v>
      </c>
      <c r="B13" t="s">
        <v>216</v>
      </c>
      <c r="C13" s="14"/>
      <c r="D13" s="14"/>
      <c r="E13" t="s">
        <v>216</v>
      </c>
      <c r="F13" t="s">
        <v>216</v>
      </c>
      <c r="I13" s="65">
        <v>0</v>
      </c>
      <c r="J13" t="s">
        <v>216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842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216</v>
      </c>
      <c r="B15" t="s">
        <v>216</v>
      </c>
      <c r="C15" s="14"/>
      <c r="D15" s="14"/>
      <c r="E15" t="s">
        <v>216</v>
      </c>
      <c r="F15" t="s">
        <v>216</v>
      </c>
      <c r="I15" s="65">
        <v>0</v>
      </c>
      <c r="J15" t="s">
        <v>216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277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216</v>
      </c>
      <c r="B17" t="s">
        <v>216</v>
      </c>
      <c r="C17" s="14"/>
      <c r="D17" s="14"/>
      <c r="E17" t="s">
        <v>216</v>
      </c>
      <c r="F17" t="s">
        <v>216</v>
      </c>
      <c r="I17" s="65">
        <v>0</v>
      </c>
      <c r="J17" t="s">
        <v>216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614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216</v>
      </c>
      <c r="B19" t="s">
        <v>216</v>
      </c>
      <c r="C19" s="14"/>
      <c r="D19" s="14"/>
      <c r="E19" t="s">
        <v>216</v>
      </c>
      <c r="F19" t="s">
        <v>216</v>
      </c>
      <c r="I19" s="65">
        <v>0</v>
      </c>
      <c r="J19" t="s">
        <v>216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221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843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216</v>
      </c>
      <c r="B22" t="s">
        <v>216</v>
      </c>
      <c r="C22" s="14"/>
      <c r="D22" s="14"/>
      <c r="E22" t="s">
        <v>216</v>
      </c>
      <c r="F22" t="s">
        <v>216</v>
      </c>
      <c r="I22" s="65">
        <v>0</v>
      </c>
      <c r="J22" t="s">
        <v>216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844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216</v>
      </c>
      <c r="B24" t="s">
        <v>216</v>
      </c>
      <c r="C24" s="14"/>
      <c r="D24" s="14"/>
      <c r="E24" t="s">
        <v>216</v>
      </c>
      <c r="F24" t="s">
        <v>216</v>
      </c>
      <c r="I24" s="65">
        <v>0</v>
      </c>
      <c r="J24" t="s">
        <v>216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79" t="s">
        <v>223</v>
      </c>
      <c r="C25" s="14"/>
      <c r="D25" s="14"/>
      <c r="E25" s="14"/>
    </row>
    <row r="26" spans="1:18">
      <c r="A26" s="79" t="s">
        <v>272</v>
      </c>
      <c r="C26" s="14"/>
      <c r="D26" s="14"/>
      <c r="E26" s="14"/>
    </row>
    <row r="27" spans="1:18">
      <c r="A27" s="79" t="s">
        <v>273</v>
      </c>
      <c r="C27" s="14"/>
      <c r="D27" s="14"/>
      <c r="E27" s="14"/>
    </row>
    <row r="28" spans="1:18">
      <c r="A28" s="79" t="s">
        <v>274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  <c r="B4" t="s">
        <v>198</v>
      </c>
    </row>
    <row r="5" spans="1:80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</row>
    <row r="6" spans="1:80" ht="26.25" customHeight="1">
      <c r="A6" s="93" t="s">
        <v>88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6" t="s">
        <v>54</v>
      </c>
      <c r="M7" s="96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2.23</v>
      </c>
      <c r="J10" s="7"/>
      <c r="K10" s="7"/>
      <c r="L10" s="64">
        <v>5.2699999999999997E-2</v>
      </c>
      <c r="M10" s="63">
        <v>9705360.7400000002</v>
      </c>
      <c r="N10" s="7"/>
      <c r="O10" s="63">
        <v>9658.8980601219992</v>
      </c>
      <c r="P10" s="7"/>
      <c r="Q10" s="64">
        <v>1</v>
      </c>
      <c r="R10" s="64">
        <v>1.6400000000000001E-2</v>
      </c>
      <c r="S10" s="30"/>
      <c r="BY10" s="14"/>
      <c r="CB10" s="14"/>
    </row>
    <row r="11" spans="1:80">
      <c r="A11" s="67" t="s">
        <v>200</v>
      </c>
      <c r="B11" s="14"/>
      <c r="C11" s="14"/>
      <c r="D11" s="14"/>
      <c r="I11" s="69">
        <v>2.23</v>
      </c>
      <c r="L11" s="68">
        <v>5.2699999999999997E-2</v>
      </c>
      <c r="M11" s="69">
        <v>9705360.7400000002</v>
      </c>
      <c r="O11" s="69">
        <v>9658.8980601219992</v>
      </c>
      <c r="Q11" s="68">
        <v>1</v>
      </c>
      <c r="R11" s="68">
        <v>1.6400000000000001E-2</v>
      </c>
    </row>
    <row r="12" spans="1:80">
      <c r="A12" s="67" t="s">
        <v>841</v>
      </c>
      <c r="B12" s="14"/>
      <c r="C12" s="14"/>
      <c r="D12" s="14"/>
      <c r="I12" s="69">
        <v>1.47</v>
      </c>
      <c r="L12" s="68">
        <v>1.8200000000000001E-2</v>
      </c>
      <c r="M12" s="69">
        <v>1397831.86</v>
      </c>
      <c r="O12" s="69">
        <v>1442.422696334</v>
      </c>
      <c r="Q12" s="68">
        <v>0.14929999999999999</v>
      </c>
      <c r="R12" s="68">
        <v>2.5000000000000001E-3</v>
      </c>
    </row>
    <row r="13" spans="1:80">
      <c r="A13" t="s">
        <v>845</v>
      </c>
      <c r="B13" t="s">
        <v>846</v>
      </c>
      <c r="C13" t="s">
        <v>122</v>
      </c>
      <c r="D13" t="s">
        <v>847</v>
      </c>
      <c r="E13" t="s">
        <v>127</v>
      </c>
      <c r="F13" t="s">
        <v>542</v>
      </c>
      <c r="G13" t="s">
        <v>149</v>
      </c>
      <c r="H13" t="s">
        <v>297</v>
      </c>
      <c r="I13" s="65">
        <v>1.47</v>
      </c>
      <c r="J13" t="s">
        <v>101</v>
      </c>
      <c r="K13" s="66">
        <v>3.15E-2</v>
      </c>
      <c r="L13" s="66">
        <v>1.8200000000000001E-2</v>
      </c>
      <c r="M13" s="65">
        <v>1397831.86</v>
      </c>
      <c r="N13" s="65">
        <v>103.19</v>
      </c>
      <c r="O13" s="65">
        <v>1442.422696334</v>
      </c>
      <c r="P13" s="66">
        <v>4.7999999999999996E-3</v>
      </c>
      <c r="Q13" s="66">
        <v>0.14929999999999999</v>
      </c>
      <c r="R13" s="66">
        <v>2.5000000000000001E-3</v>
      </c>
    </row>
    <row r="14" spans="1:80">
      <c r="A14" s="67" t="s">
        <v>842</v>
      </c>
      <c r="B14" s="14"/>
      <c r="C14" s="14"/>
      <c r="D14" s="14"/>
      <c r="I14" s="69">
        <v>2.37</v>
      </c>
      <c r="L14" s="68">
        <v>5.8799999999999998E-2</v>
      </c>
      <c r="M14" s="69">
        <v>8307528.8799999999</v>
      </c>
      <c r="O14" s="69">
        <v>8216.4753637880003</v>
      </c>
      <c r="Q14" s="68">
        <v>0.85070000000000001</v>
      </c>
      <c r="R14" s="68">
        <v>1.4E-2</v>
      </c>
    </row>
    <row r="15" spans="1:80">
      <c r="A15" t="s">
        <v>848</v>
      </c>
      <c r="B15" t="s">
        <v>849</v>
      </c>
      <c r="C15" t="s">
        <v>122</v>
      </c>
      <c r="D15" t="s">
        <v>850</v>
      </c>
      <c r="E15" t="s">
        <v>127</v>
      </c>
      <c r="F15" t="s">
        <v>317</v>
      </c>
      <c r="G15" t="s">
        <v>206</v>
      </c>
      <c r="H15" t="s">
        <v>851</v>
      </c>
      <c r="I15" s="65">
        <v>1.65</v>
      </c>
      <c r="J15" t="s">
        <v>101</v>
      </c>
      <c r="K15" s="66">
        <v>2.1899999999999999E-2</v>
      </c>
      <c r="L15" s="66">
        <v>0.11890000000000001</v>
      </c>
      <c r="M15" s="65">
        <v>1876493.82</v>
      </c>
      <c r="N15" s="65">
        <v>101.93</v>
      </c>
      <c r="O15" s="65">
        <v>1912.7101507259999</v>
      </c>
      <c r="P15" s="66">
        <v>2.5000000000000001E-3</v>
      </c>
      <c r="Q15" s="66">
        <v>0.19800000000000001</v>
      </c>
      <c r="R15" s="66">
        <v>3.3E-3</v>
      </c>
    </row>
    <row r="16" spans="1:80">
      <c r="A16" t="s">
        <v>852</v>
      </c>
      <c r="B16" t="s">
        <v>853</v>
      </c>
      <c r="C16" t="s">
        <v>122</v>
      </c>
      <c r="D16" t="s">
        <v>850</v>
      </c>
      <c r="E16" t="s">
        <v>127</v>
      </c>
      <c r="F16" t="s">
        <v>317</v>
      </c>
      <c r="G16" t="s">
        <v>206</v>
      </c>
      <c r="H16" t="s">
        <v>854</v>
      </c>
      <c r="I16" s="65">
        <v>0.75</v>
      </c>
      <c r="J16" t="s">
        <v>101</v>
      </c>
      <c r="K16" s="66">
        <v>1.14E-2</v>
      </c>
      <c r="L16" s="66">
        <v>7.4000000000000003E-3</v>
      </c>
      <c r="M16" s="65">
        <v>1400112</v>
      </c>
      <c r="N16" s="65">
        <v>100.59</v>
      </c>
      <c r="O16" s="65">
        <v>1408.3726607999999</v>
      </c>
      <c r="P16" s="66">
        <v>3.5000000000000001E-3</v>
      </c>
      <c r="Q16" s="66">
        <v>0.14580000000000001</v>
      </c>
      <c r="R16" s="66">
        <v>2.3999999999999998E-3</v>
      </c>
    </row>
    <row r="17" spans="1:18">
      <c r="A17" t="s">
        <v>855</v>
      </c>
      <c r="B17" t="s">
        <v>856</v>
      </c>
      <c r="C17" t="s">
        <v>122</v>
      </c>
      <c r="D17" t="s">
        <v>857</v>
      </c>
      <c r="E17" t="s">
        <v>111</v>
      </c>
      <c r="F17" t="s">
        <v>542</v>
      </c>
      <c r="G17" t="s">
        <v>149</v>
      </c>
      <c r="H17" t="s">
        <v>858</v>
      </c>
      <c r="I17" s="65">
        <v>4.59</v>
      </c>
      <c r="J17" t="s">
        <v>101</v>
      </c>
      <c r="K17" s="66">
        <v>4.4699999999999997E-2</v>
      </c>
      <c r="L17" s="66">
        <v>4.4600000000000001E-2</v>
      </c>
      <c r="M17" s="65">
        <v>2040923.06</v>
      </c>
      <c r="N17" s="65">
        <v>100.27</v>
      </c>
      <c r="O17" s="65">
        <v>2046.4335522619999</v>
      </c>
      <c r="P17" s="66">
        <v>3.3999999999999998E-3</v>
      </c>
      <c r="Q17" s="66">
        <v>0.21190000000000001</v>
      </c>
      <c r="R17" s="66">
        <v>3.5000000000000001E-3</v>
      </c>
    </row>
    <row r="18" spans="1:18">
      <c r="A18" t="s">
        <v>859</v>
      </c>
      <c r="B18" t="s">
        <v>860</v>
      </c>
      <c r="C18" t="s">
        <v>122</v>
      </c>
      <c r="D18" t="s">
        <v>861</v>
      </c>
      <c r="E18" t="s">
        <v>111</v>
      </c>
      <c r="F18" t="s">
        <v>406</v>
      </c>
      <c r="G18" t="s">
        <v>149</v>
      </c>
      <c r="H18" t="s">
        <v>862</v>
      </c>
      <c r="I18" s="65">
        <v>2.93</v>
      </c>
      <c r="J18" t="s">
        <v>101</v>
      </c>
      <c r="K18" s="66">
        <v>4.8599999999999997E-2</v>
      </c>
      <c r="L18" s="66">
        <v>8.0100000000000005E-2</v>
      </c>
      <c r="M18" s="65">
        <v>1710000</v>
      </c>
      <c r="N18" s="65">
        <v>91.49</v>
      </c>
      <c r="O18" s="65">
        <v>1564.479</v>
      </c>
      <c r="P18" s="66">
        <v>1.5E-3</v>
      </c>
      <c r="Q18" s="66">
        <v>0.16200000000000001</v>
      </c>
      <c r="R18" s="66">
        <v>2.7000000000000001E-3</v>
      </c>
    </row>
    <row r="19" spans="1:18">
      <c r="A19" t="s">
        <v>863</v>
      </c>
      <c r="B19" t="s">
        <v>864</v>
      </c>
      <c r="C19" t="s">
        <v>122</v>
      </c>
      <c r="D19" t="s">
        <v>865</v>
      </c>
      <c r="E19" t="s">
        <v>111</v>
      </c>
      <c r="F19" t="s">
        <v>410</v>
      </c>
      <c r="G19" t="s">
        <v>206</v>
      </c>
      <c r="H19" t="s">
        <v>866</v>
      </c>
      <c r="I19" s="65">
        <v>0.99</v>
      </c>
      <c r="J19" t="s">
        <v>101</v>
      </c>
      <c r="K19" s="66">
        <v>2.5700000000000001E-2</v>
      </c>
      <c r="L19" s="66">
        <v>2.23E-2</v>
      </c>
      <c r="M19" s="65">
        <v>1280000</v>
      </c>
      <c r="N19" s="65">
        <v>100.35</v>
      </c>
      <c r="O19" s="65">
        <v>1284.48</v>
      </c>
      <c r="P19" s="66">
        <v>8.0000000000000002E-3</v>
      </c>
      <c r="Q19" s="66">
        <v>0.13300000000000001</v>
      </c>
      <c r="R19" s="66">
        <v>2.2000000000000001E-3</v>
      </c>
    </row>
    <row r="20" spans="1:18">
      <c r="A20" s="67" t="s">
        <v>277</v>
      </c>
      <c r="B20" s="14"/>
      <c r="C20" s="14"/>
      <c r="D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t="s">
        <v>216</v>
      </c>
      <c r="B21" t="s">
        <v>216</v>
      </c>
      <c r="C21" s="14"/>
      <c r="D21" s="14"/>
      <c r="E21" t="s">
        <v>216</v>
      </c>
      <c r="F21" t="s">
        <v>216</v>
      </c>
      <c r="I21" s="65">
        <v>0</v>
      </c>
      <c r="J21" t="s">
        <v>216</v>
      </c>
      <c r="K21" s="66">
        <v>0</v>
      </c>
      <c r="L21" s="66">
        <v>0</v>
      </c>
      <c r="M21" s="65">
        <v>0</v>
      </c>
      <c r="N21" s="65">
        <v>0</v>
      </c>
      <c r="O21" s="65">
        <v>0</v>
      </c>
      <c r="P21" s="66">
        <v>0</v>
      </c>
      <c r="Q21" s="66">
        <v>0</v>
      </c>
      <c r="R21" s="66">
        <v>0</v>
      </c>
    </row>
    <row r="22" spans="1:18">
      <c r="A22" s="67" t="s">
        <v>614</v>
      </c>
      <c r="B22" s="14"/>
      <c r="C22" s="14"/>
      <c r="D22" s="14"/>
      <c r="I22" s="69">
        <v>0</v>
      </c>
      <c r="L22" s="68">
        <v>0</v>
      </c>
      <c r="M22" s="69">
        <v>0</v>
      </c>
      <c r="O22" s="69">
        <v>0</v>
      </c>
      <c r="Q22" s="68">
        <v>0</v>
      </c>
      <c r="R22" s="68">
        <v>0</v>
      </c>
    </row>
    <row r="23" spans="1:18">
      <c r="A23" t="s">
        <v>216</v>
      </c>
      <c r="B23" t="s">
        <v>216</v>
      </c>
      <c r="C23" s="14"/>
      <c r="D23" s="14"/>
      <c r="E23" t="s">
        <v>216</v>
      </c>
      <c r="F23" t="s">
        <v>216</v>
      </c>
      <c r="I23" s="65">
        <v>0</v>
      </c>
      <c r="J23" t="s">
        <v>216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  <c r="R23" s="66">
        <v>0</v>
      </c>
    </row>
    <row r="24" spans="1:18">
      <c r="A24" s="67" t="s">
        <v>221</v>
      </c>
      <c r="B24" s="14"/>
      <c r="C24" s="14"/>
      <c r="D24" s="14"/>
      <c r="I24" s="69">
        <v>0</v>
      </c>
      <c r="L24" s="68">
        <v>0</v>
      </c>
      <c r="M24" s="69">
        <v>0</v>
      </c>
      <c r="O24" s="69">
        <v>0</v>
      </c>
      <c r="Q24" s="68">
        <v>0</v>
      </c>
      <c r="R24" s="68">
        <v>0</v>
      </c>
    </row>
    <row r="25" spans="1:18">
      <c r="A25" s="67" t="s">
        <v>278</v>
      </c>
      <c r="B25" s="14"/>
      <c r="C25" s="14"/>
      <c r="D25" s="14"/>
      <c r="I25" s="69">
        <v>0</v>
      </c>
      <c r="L25" s="68">
        <v>0</v>
      </c>
      <c r="M25" s="69">
        <v>0</v>
      </c>
      <c r="O25" s="69">
        <v>0</v>
      </c>
      <c r="Q25" s="68">
        <v>0</v>
      </c>
      <c r="R25" s="68">
        <v>0</v>
      </c>
    </row>
    <row r="26" spans="1:18">
      <c r="A26" t="s">
        <v>216</v>
      </c>
      <c r="B26" t="s">
        <v>216</v>
      </c>
      <c r="C26" s="14"/>
      <c r="D26" s="14"/>
      <c r="E26" t="s">
        <v>216</v>
      </c>
      <c r="F26" t="s">
        <v>216</v>
      </c>
      <c r="I26" s="65">
        <v>0</v>
      </c>
      <c r="J26" t="s">
        <v>216</v>
      </c>
      <c r="K26" s="66">
        <v>0</v>
      </c>
      <c r="L26" s="66">
        <v>0</v>
      </c>
      <c r="M26" s="65">
        <v>0</v>
      </c>
      <c r="N26" s="65">
        <v>0</v>
      </c>
      <c r="O26" s="65">
        <v>0</v>
      </c>
      <c r="P26" s="66">
        <v>0</v>
      </c>
      <c r="Q26" s="66">
        <v>0</v>
      </c>
      <c r="R26" s="66">
        <v>0</v>
      </c>
    </row>
    <row r="27" spans="1:18">
      <c r="A27" s="67" t="s">
        <v>279</v>
      </c>
      <c r="B27" s="14"/>
      <c r="C27" s="14"/>
      <c r="D27" s="14"/>
      <c r="I27" s="69">
        <v>0</v>
      </c>
      <c r="L27" s="68">
        <v>0</v>
      </c>
      <c r="M27" s="69">
        <v>0</v>
      </c>
      <c r="O27" s="69">
        <v>0</v>
      </c>
      <c r="Q27" s="68">
        <v>0</v>
      </c>
      <c r="R27" s="68">
        <v>0</v>
      </c>
    </row>
    <row r="28" spans="1:18">
      <c r="A28" t="s">
        <v>216</v>
      </c>
      <c r="B28" t="s">
        <v>216</v>
      </c>
      <c r="C28" s="14"/>
      <c r="D28" s="14"/>
      <c r="E28" t="s">
        <v>216</v>
      </c>
      <c r="F28" t="s">
        <v>216</v>
      </c>
      <c r="I28" s="65">
        <v>0</v>
      </c>
      <c r="J28" t="s">
        <v>216</v>
      </c>
      <c r="K28" s="66">
        <v>0</v>
      </c>
      <c r="L28" s="66">
        <v>0</v>
      </c>
      <c r="M28" s="65">
        <v>0</v>
      </c>
      <c r="N28" s="65">
        <v>0</v>
      </c>
      <c r="O28" s="65">
        <v>0</v>
      </c>
      <c r="P28" s="66">
        <v>0</v>
      </c>
      <c r="Q28" s="66">
        <v>0</v>
      </c>
      <c r="R28" s="66">
        <v>0</v>
      </c>
    </row>
    <row r="29" spans="1:18">
      <c r="A29" s="79" t="s">
        <v>223</v>
      </c>
      <c r="B29" s="14"/>
      <c r="C29" s="14"/>
      <c r="D29" s="14"/>
    </row>
    <row r="30" spans="1:18">
      <c r="A30" s="79" t="s">
        <v>272</v>
      </c>
      <c r="B30" s="14"/>
      <c r="C30" s="14"/>
      <c r="D30" s="14"/>
    </row>
    <row r="31" spans="1:18">
      <c r="A31" s="79" t="s">
        <v>273</v>
      </c>
      <c r="B31" s="14"/>
      <c r="C31" s="14"/>
      <c r="D31" s="14"/>
    </row>
    <row r="32" spans="1:18">
      <c r="A32" s="79" t="s">
        <v>274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  <c r="B4" t="s">
        <v>198</v>
      </c>
    </row>
    <row r="5" spans="1:97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</row>
    <row r="6" spans="1:97" ht="26.25" customHeight="1">
      <c r="A6" s="93" t="s">
        <v>90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7"/>
      <c r="K10" s="64">
        <v>0</v>
      </c>
      <c r="L10" s="64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200</v>
      </c>
      <c r="B11" s="14"/>
      <c r="C11" s="14"/>
      <c r="D11" s="14"/>
      <c r="G11" s="69">
        <v>0</v>
      </c>
      <c r="I11" s="69">
        <v>0</v>
      </c>
      <c r="K11" s="68">
        <v>0</v>
      </c>
      <c r="L11" s="68">
        <v>0</v>
      </c>
    </row>
    <row r="12" spans="1:97">
      <c r="A12" t="s">
        <v>216</v>
      </c>
      <c r="B12" t="s">
        <v>216</v>
      </c>
      <c r="C12" s="14"/>
      <c r="D12" s="14"/>
      <c r="E12" t="s">
        <v>216</v>
      </c>
      <c r="F12" t="s">
        <v>216</v>
      </c>
      <c r="G12" s="65">
        <v>0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</row>
    <row r="13" spans="1:97">
      <c r="A13" s="67" t="s">
        <v>221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278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216</v>
      </c>
      <c r="B15" t="s">
        <v>216</v>
      </c>
      <c r="C15" s="14"/>
      <c r="D15" s="14"/>
      <c r="E15" t="s">
        <v>216</v>
      </c>
      <c r="F15" t="s">
        <v>216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279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216</v>
      </c>
      <c r="B17" t="s">
        <v>216</v>
      </c>
      <c r="C17" s="14"/>
      <c r="D17" s="14"/>
      <c r="E17" t="s">
        <v>216</v>
      </c>
      <c r="F17" t="s">
        <v>216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79" t="s">
        <v>223</v>
      </c>
      <c r="B18" s="14"/>
      <c r="C18" s="14"/>
      <c r="D18" s="14"/>
    </row>
    <row r="19" spans="1:12">
      <c r="A19" s="79" t="s">
        <v>272</v>
      </c>
      <c r="B19" s="14"/>
      <c r="C19" s="14"/>
      <c r="D19" s="14"/>
    </row>
    <row r="20" spans="1:12">
      <c r="A20" s="79" t="s">
        <v>273</v>
      </c>
      <c r="B20" s="14"/>
      <c r="C20" s="14"/>
      <c r="D20" s="14"/>
    </row>
    <row r="21" spans="1:12">
      <c r="A21" s="79" t="s">
        <v>274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  <c r="B4" t="s">
        <v>198</v>
      </c>
    </row>
    <row r="5" spans="1:54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5"/>
    </row>
    <row r="6" spans="1:54" ht="26.25" customHeight="1">
      <c r="A6" s="93" t="s">
        <v>138</v>
      </c>
      <c r="B6" s="94"/>
      <c r="C6" s="94"/>
      <c r="D6" s="94"/>
      <c r="E6" s="94"/>
      <c r="F6" s="94"/>
      <c r="G6" s="94"/>
      <c r="H6" s="94"/>
      <c r="I6" s="94"/>
      <c r="J6" s="95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0</v>
      </c>
      <c r="F10" s="7"/>
      <c r="G10" s="63">
        <v>0</v>
      </c>
      <c r="H10" s="7"/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200</v>
      </c>
      <c r="B11" s="14"/>
      <c r="E11" s="69">
        <v>0</v>
      </c>
      <c r="G11" s="69">
        <v>0</v>
      </c>
      <c r="I11" s="68">
        <v>0</v>
      </c>
      <c r="J11" s="68">
        <v>0</v>
      </c>
    </row>
    <row r="12" spans="1:54">
      <c r="A12" s="67" t="s">
        <v>867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216</v>
      </c>
      <c r="B13" t="s">
        <v>216</v>
      </c>
      <c r="C13" t="s">
        <v>216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868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216</v>
      </c>
      <c r="B15" t="s">
        <v>216</v>
      </c>
      <c r="C15" t="s">
        <v>216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869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216</v>
      </c>
      <c r="B17" t="s">
        <v>216</v>
      </c>
      <c r="C17" t="s">
        <v>216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870</v>
      </c>
      <c r="B18" s="14"/>
      <c r="E18" s="69">
        <v>0</v>
      </c>
      <c r="G18" s="69">
        <v>0</v>
      </c>
      <c r="I18" s="68">
        <v>0</v>
      </c>
      <c r="J18" s="68">
        <v>0</v>
      </c>
    </row>
    <row r="19" spans="1:10">
      <c r="A19" t="s">
        <v>216</v>
      </c>
      <c r="B19" t="s">
        <v>216</v>
      </c>
      <c r="C19" t="s">
        <v>216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</row>
    <row r="20" spans="1:10">
      <c r="A20" s="67" t="s">
        <v>221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871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216</v>
      </c>
      <c r="B22" t="s">
        <v>216</v>
      </c>
      <c r="C22" t="s">
        <v>216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872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216</v>
      </c>
      <c r="B24" t="s">
        <v>216</v>
      </c>
      <c r="C24" t="s">
        <v>216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873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216</v>
      </c>
      <c r="B26" t="s">
        <v>216</v>
      </c>
      <c r="C26" t="s">
        <v>216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874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216</v>
      </c>
      <c r="B28" t="s">
        <v>216</v>
      </c>
      <c r="C28" t="s">
        <v>216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79" t="s">
        <v>223</v>
      </c>
      <c r="B29" s="14"/>
    </row>
    <row r="30" spans="1:10">
      <c r="A30" s="79" t="s">
        <v>272</v>
      </c>
      <c r="B30" s="14"/>
    </row>
    <row r="31" spans="1:10">
      <c r="A31" s="79" t="s">
        <v>273</v>
      </c>
      <c r="B31" s="14"/>
    </row>
    <row r="32" spans="1:10">
      <c r="A32" s="79" t="s">
        <v>274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  <c r="B4" t="s">
        <v>198</v>
      </c>
    </row>
    <row r="5" spans="1:58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58" ht="26.25" customHeight="1">
      <c r="A6" s="93" t="s">
        <v>140</v>
      </c>
      <c r="B6" s="94"/>
      <c r="C6" s="94"/>
      <c r="D6" s="94"/>
      <c r="E6" s="94"/>
      <c r="F6" s="94"/>
      <c r="G6" s="94"/>
      <c r="H6" s="94"/>
      <c r="I6" s="94"/>
      <c r="J6" s="94"/>
      <c r="K6" s="95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143500</v>
      </c>
      <c r="G10" s="7"/>
      <c r="H10" s="63">
        <v>39.835599999999999</v>
      </c>
      <c r="I10" s="7"/>
      <c r="J10" s="64">
        <v>1</v>
      </c>
      <c r="K10" s="64">
        <v>1E-4</v>
      </c>
      <c r="L10" s="14"/>
      <c r="M10" s="14"/>
      <c r="N10" s="14"/>
      <c r="O10" s="14"/>
      <c r="BF10" s="14"/>
    </row>
    <row r="11" spans="1:58">
      <c r="A11" s="67" t="s">
        <v>875</v>
      </c>
      <c r="B11" s="14"/>
      <c r="C11" s="14"/>
      <c r="F11" s="69">
        <v>143500</v>
      </c>
      <c r="H11" s="69">
        <v>39.835599999999999</v>
      </c>
      <c r="J11" s="68">
        <v>1</v>
      </c>
      <c r="K11" s="68">
        <v>1E-4</v>
      </c>
    </row>
    <row r="12" spans="1:58">
      <c r="A12" t="s">
        <v>876</v>
      </c>
      <c r="B12" t="s">
        <v>877</v>
      </c>
      <c r="C12" t="s">
        <v>341</v>
      </c>
      <c r="D12" t="s">
        <v>101</v>
      </c>
      <c r="E12" t="s">
        <v>862</v>
      </c>
      <c r="F12" s="65">
        <v>143500</v>
      </c>
      <c r="G12" s="65">
        <v>27.76</v>
      </c>
      <c r="H12" s="65">
        <v>39.835599999999999</v>
      </c>
      <c r="I12" s="66">
        <v>0</v>
      </c>
      <c r="J12" s="66">
        <v>1</v>
      </c>
      <c r="K12" s="66">
        <v>1E-4</v>
      </c>
    </row>
    <row r="13" spans="1:58">
      <c r="A13" s="67" t="s">
        <v>818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216</v>
      </c>
      <c r="B14" t="s">
        <v>216</v>
      </c>
      <c r="C14" t="s">
        <v>216</v>
      </c>
      <c r="D14" t="s">
        <v>216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79" t="s">
        <v>223</v>
      </c>
      <c r="B15" s="14"/>
      <c r="C15" s="14"/>
    </row>
    <row r="16" spans="1:58">
      <c r="A16" s="79" t="s">
        <v>272</v>
      </c>
      <c r="B16" s="14"/>
      <c r="C16" s="14"/>
    </row>
    <row r="17" spans="1:3">
      <c r="A17" s="79" t="s">
        <v>273</v>
      </c>
      <c r="B17" s="14"/>
      <c r="C17" s="14"/>
    </row>
    <row r="18" spans="1:3">
      <c r="A18" s="79" t="s">
        <v>274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  <c r="B4" t="s">
        <v>198</v>
      </c>
    </row>
    <row r="5" spans="1:51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51" ht="26.25" customHeight="1">
      <c r="A6" s="93" t="s">
        <v>141</v>
      </c>
      <c r="B6" s="94"/>
      <c r="C6" s="94"/>
      <c r="D6" s="94"/>
      <c r="E6" s="94"/>
      <c r="F6" s="94"/>
      <c r="G6" s="94"/>
      <c r="H6" s="94"/>
      <c r="I6" s="94"/>
      <c r="J6" s="94"/>
      <c r="K6" s="95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200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819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216</v>
      </c>
      <c r="B13" t="s">
        <v>216</v>
      </c>
      <c r="C13" t="s">
        <v>216</v>
      </c>
      <c r="D13" t="s">
        <v>216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822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216</v>
      </c>
      <c r="B15" t="s">
        <v>216</v>
      </c>
      <c r="C15" t="s">
        <v>216</v>
      </c>
      <c r="D15" t="s">
        <v>216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878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216</v>
      </c>
      <c r="B17" t="s">
        <v>216</v>
      </c>
      <c r="C17" t="s">
        <v>216</v>
      </c>
      <c r="D17" t="s">
        <v>216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823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216</v>
      </c>
      <c r="B19" t="s">
        <v>216</v>
      </c>
      <c r="C19" t="s">
        <v>216</v>
      </c>
      <c r="D19" t="s">
        <v>216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614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216</v>
      </c>
      <c r="B21" t="s">
        <v>216</v>
      </c>
      <c r="C21" t="s">
        <v>216</v>
      </c>
      <c r="D21" t="s">
        <v>216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221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819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216</v>
      </c>
      <c r="B24" t="s">
        <v>216</v>
      </c>
      <c r="C24" t="s">
        <v>216</v>
      </c>
      <c r="D24" t="s">
        <v>216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827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216</v>
      </c>
      <c r="B26" t="s">
        <v>216</v>
      </c>
      <c r="C26" t="s">
        <v>216</v>
      </c>
      <c r="D26" t="s">
        <v>216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823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216</v>
      </c>
      <c r="B28" t="s">
        <v>216</v>
      </c>
      <c r="C28" t="s">
        <v>216</v>
      </c>
      <c r="D28" t="s">
        <v>216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828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216</v>
      </c>
      <c r="B30" t="s">
        <v>216</v>
      </c>
      <c r="C30" t="s">
        <v>216</v>
      </c>
      <c r="D30" t="s">
        <v>216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614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216</v>
      </c>
      <c r="B32" t="s">
        <v>216</v>
      </c>
      <c r="C32" t="s">
        <v>216</v>
      </c>
      <c r="D32" t="s">
        <v>216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79" t="s">
        <v>223</v>
      </c>
      <c r="B33" s="14"/>
      <c r="C33" s="14"/>
    </row>
    <row r="34" spans="1:3">
      <c r="A34" s="79" t="s">
        <v>272</v>
      </c>
      <c r="B34" s="14"/>
      <c r="C34" s="14"/>
    </row>
    <row r="35" spans="1:3">
      <c r="A35" s="79" t="s">
        <v>273</v>
      </c>
      <c r="B35" s="14"/>
      <c r="C35" s="14"/>
    </row>
    <row r="36" spans="1:3">
      <c r="A36" s="79" t="s">
        <v>274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  <c r="B4" t="s">
        <v>198</v>
      </c>
    </row>
    <row r="5" spans="1:12" ht="26.25" customHeight="1">
      <c r="A5" s="76" t="s">
        <v>46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2" s="16" customFormat="1">
      <c r="A6" s="78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f>I10</f>
        <v>52742.397250997048</v>
      </c>
      <c r="J9" s="64">
        <v>1</v>
      </c>
      <c r="K9" s="64">
        <v>7.6499999999999999E-2</v>
      </c>
    </row>
    <row r="10" spans="1:12">
      <c r="A10" s="67" t="s">
        <v>200</v>
      </c>
      <c r="B10" s="23"/>
      <c r="C10" s="24"/>
      <c r="D10" s="24"/>
      <c r="E10" s="24"/>
      <c r="F10" s="24"/>
      <c r="G10" s="24"/>
      <c r="H10" s="68">
        <v>0</v>
      </c>
      <c r="I10" s="69">
        <f>I11+I14</f>
        <v>52742.397250997048</v>
      </c>
      <c r="J10" s="68">
        <v>1</v>
      </c>
      <c r="K10" s="68">
        <v>7.6499999999999999E-2</v>
      </c>
    </row>
    <row r="11" spans="1:12">
      <c r="A11" s="67" t="s">
        <v>201</v>
      </c>
      <c r="B11" s="23"/>
      <c r="C11" s="24"/>
      <c r="D11" s="24"/>
      <c r="E11" s="24"/>
      <c r="F11" s="24"/>
      <c r="G11" s="24"/>
      <c r="H11" s="68">
        <v>0</v>
      </c>
      <c r="I11" s="69">
        <f>I12+I13</f>
        <v>47351.81600000005</v>
      </c>
      <c r="J11" s="68">
        <v>0.88019999999999998</v>
      </c>
      <c r="K11" s="68">
        <v>6.7299999999999999E-2</v>
      </c>
    </row>
    <row r="12" spans="1:12">
      <c r="A12" t="s">
        <v>202</v>
      </c>
      <c r="B12" t="s">
        <v>203</v>
      </c>
      <c r="C12" t="s">
        <v>204</v>
      </c>
      <c r="D12" t="s">
        <v>205</v>
      </c>
      <c r="E12" t="s">
        <v>206</v>
      </c>
      <c r="F12" t="s">
        <v>101</v>
      </c>
      <c r="G12" s="66">
        <v>0</v>
      </c>
      <c r="H12" s="66">
        <v>0</v>
      </c>
      <c r="I12" s="65">
        <f>52293.74766+7755.68500000005</f>
        <v>60049.43266000005</v>
      </c>
      <c r="J12" s="66">
        <v>1.1624000000000001</v>
      </c>
      <c r="K12" s="66">
        <v>8.8900000000000007E-2</v>
      </c>
    </row>
    <row r="13" spans="1:12">
      <c r="A13" t="s">
        <v>207</v>
      </c>
      <c r="B13" t="s">
        <v>203</v>
      </c>
      <c r="C13" t="s">
        <v>204</v>
      </c>
      <c r="D13" t="s">
        <v>205</v>
      </c>
      <c r="E13" t="s">
        <v>206</v>
      </c>
      <c r="F13" t="s">
        <v>101</v>
      </c>
      <c r="G13" s="66">
        <v>0</v>
      </c>
      <c r="H13" s="66">
        <v>0</v>
      </c>
      <c r="I13" s="65">
        <v>-12697.61666</v>
      </c>
      <c r="J13" s="66">
        <v>-0.2823</v>
      </c>
      <c r="K13" s="66">
        <v>-2.1600000000000001E-2</v>
      </c>
    </row>
    <row r="14" spans="1:12">
      <c r="A14" s="67" t="s">
        <v>208</v>
      </c>
      <c r="C14" s="14"/>
      <c r="H14" s="68">
        <v>0</v>
      </c>
      <c r="I14" s="69">
        <v>5390.5812509970001</v>
      </c>
      <c r="J14" s="68">
        <v>0.1198</v>
      </c>
      <c r="K14" s="68">
        <v>9.1999999999999998E-3</v>
      </c>
    </row>
    <row r="15" spans="1:12">
      <c r="A15" t="s">
        <v>209</v>
      </c>
      <c r="B15" t="s">
        <v>210</v>
      </c>
      <c r="C15" t="s">
        <v>204</v>
      </c>
      <c r="D15" t="s">
        <v>205</v>
      </c>
      <c r="E15" t="s">
        <v>206</v>
      </c>
      <c r="F15" t="s">
        <v>109</v>
      </c>
      <c r="G15" s="66">
        <v>0</v>
      </c>
      <c r="H15" s="66">
        <v>0</v>
      </c>
      <c r="I15" s="65">
        <v>883.86220037099997</v>
      </c>
      <c r="J15" s="66">
        <v>1.9599999999999999E-2</v>
      </c>
      <c r="K15" s="66">
        <v>1.5E-3</v>
      </c>
    </row>
    <row r="16" spans="1:12">
      <c r="A16" t="s">
        <v>211</v>
      </c>
      <c r="B16" t="s">
        <v>212</v>
      </c>
      <c r="C16" t="s">
        <v>204</v>
      </c>
      <c r="D16" t="s">
        <v>205</v>
      </c>
      <c r="E16" t="s">
        <v>206</v>
      </c>
      <c r="F16" t="s">
        <v>105</v>
      </c>
      <c r="G16" s="66">
        <v>0</v>
      </c>
      <c r="H16" s="66">
        <v>0</v>
      </c>
      <c r="I16" s="65">
        <v>4498.2974066999996</v>
      </c>
      <c r="J16" s="66">
        <v>0.1</v>
      </c>
      <c r="K16" s="66">
        <v>7.6E-3</v>
      </c>
    </row>
    <row r="17" spans="1:11">
      <c r="A17" t="s">
        <v>213</v>
      </c>
      <c r="B17" t="s">
        <v>214</v>
      </c>
      <c r="C17" t="s">
        <v>204</v>
      </c>
      <c r="D17" t="s">
        <v>205</v>
      </c>
      <c r="E17" t="s">
        <v>206</v>
      </c>
      <c r="F17" t="s">
        <v>112</v>
      </c>
      <c r="G17" s="66">
        <v>0</v>
      </c>
      <c r="H17" s="66">
        <v>0</v>
      </c>
      <c r="I17" s="65">
        <v>8.4216439259999998</v>
      </c>
      <c r="J17" s="66">
        <v>2.0000000000000001E-4</v>
      </c>
      <c r="K17" s="66">
        <v>0</v>
      </c>
    </row>
    <row r="18" spans="1:11">
      <c r="A18" s="67" t="s">
        <v>215</v>
      </c>
      <c r="C18" s="14"/>
      <c r="H18" s="68">
        <v>0</v>
      </c>
      <c r="I18" s="69">
        <v>0</v>
      </c>
      <c r="J18" s="68">
        <v>0</v>
      </c>
      <c r="K18" s="68">
        <v>0</v>
      </c>
    </row>
    <row r="19" spans="1:11">
      <c r="A19" t="s">
        <v>216</v>
      </c>
      <c r="B19" t="s">
        <v>216</v>
      </c>
      <c r="C19" s="14"/>
      <c r="D19" t="s">
        <v>216</v>
      </c>
      <c r="F19" t="s">
        <v>216</v>
      </c>
      <c r="G19" s="66">
        <v>0</v>
      </c>
      <c r="H19" s="66">
        <v>0</v>
      </c>
      <c r="I19" s="65">
        <v>0</v>
      </c>
      <c r="J19" s="66">
        <v>0</v>
      </c>
      <c r="K19" s="66">
        <v>0</v>
      </c>
    </row>
    <row r="20" spans="1:11">
      <c r="A20" s="67" t="s">
        <v>217</v>
      </c>
      <c r="C20" s="14"/>
      <c r="H20" s="68">
        <v>0</v>
      </c>
      <c r="I20" s="69">
        <v>0</v>
      </c>
      <c r="J20" s="68">
        <v>0</v>
      </c>
      <c r="K20" s="68">
        <v>0</v>
      </c>
    </row>
    <row r="21" spans="1:11">
      <c r="A21" t="s">
        <v>216</v>
      </c>
      <c r="B21" t="s">
        <v>216</v>
      </c>
      <c r="C21" s="14"/>
      <c r="D21" t="s">
        <v>216</v>
      </c>
      <c r="F21" t="s">
        <v>216</v>
      </c>
      <c r="G21" s="66">
        <v>0</v>
      </c>
      <c r="H21" s="66">
        <v>0</v>
      </c>
      <c r="I21" s="65">
        <v>0</v>
      </c>
      <c r="J21" s="66">
        <v>0</v>
      </c>
      <c r="K21" s="66">
        <v>0</v>
      </c>
    </row>
    <row r="22" spans="1:11">
      <c r="A22" s="67" t="s">
        <v>218</v>
      </c>
      <c r="C22" s="14"/>
      <c r="H22" s="68">
        <v>0</v>
      </c>
      <c r="I22" s="69">
        <v>0</v>
      </c>
      <c r="J22" s="68">
        <v>0</v>
      </c>
      <c r="K22" s="68">
        <v>0</v>
      </c>
    </row>
    <row r="23" spans="1:11">
      <c r="A23" t="s">
        <v>216</v>
      </c>
      <c r="B23" t="s">
        <v>216</v>
      </c>
      <c r="C23" s="14"/>
      <c r="D23" t="s">
        <v>216</v>
      </c>
      <c r="F23" t="s">
        <v>216</v>
      </c>
      <c r="G23" s="66">
        <v>0</v>
      </c>
      <c r="H23" s="66">
        <v>0</v>
      </c>
      <c r="I23" s="65">
        <v>0</v>
      </c>
      <c r="J23" s="66">
        <v>0</v>
      </c>
      <c r="K23" s="66">
        <v>0</v>
      </c>
    </row>
    <row r="24" spans="1:11">
      <c r="A24" s="67" t="s">
        <v>219</v>
      </c>
      <c r="C24" s="14"/>
      <c r="H24" s="68">
        <v>0</v>
      </c>
      <c r="I24" s="69">
        <v>0</v>
      </c>
      <c r="J24" s="68">
        <v>0</v>
      </c>
      <c r="K24" s="68">
        <v>0</v>
      </c>
    </row>
    <row r="25" spans="1:11">
      <c r="A25" t="s">
        <v>216</v>
      </c>
      <c r="B25" t="s">
        <v>216</v>
      </c>
      <c r="C25" s="14"/>
      <c r="D25" t="s">
        <v>216</v>
      </c>
      <c r="F25" t="s">
        <v>216</v>
      </c>
      <c r="G25" s="66">
        <v>0</v>
      </c>
      <c r="H25" s="66">
        <v>0</v>
      </c>
      <c r="I25" s="65">
        <v>0</v>
      </c>
      <c r="J25" s="66">
        <v>0</v>
      </c>
      <c r="K25" s="66">
        <v>0</v>
      </c>
    </row>
    <row r="26" spans="1:11">
      <c r="A26" s="67" t="s">
        <v>220</v>
      </c>
      <c r="C26" s="14"/>
      <c r="H26" s="68">
        <v>0</v>
      </c>
      <c r="I26" s="69">
        <v>0</v>
      </c>
      <c r="J26" s="68">
        <v>0</v>
      </c>
      <c r="K26" s="68">
        <v>0</v>
      </c>
    </row>
    <row r="27" spans="1:11">
      <c r="A27" t="s">
        <v>216</v>
      </c>
      <c r="B27" t="s">
        <v>216</v>
      </c>
      <c r="C27" s="14"/>
      <c r="D27" t="s">
        <v>216</v>
      </c>
      <c r="F27" t="s">
        <v>216</v>
      </c>
      <c r="G27" s="66">
        <v>0</v>
      </c>
      <c r="H27" s="66">
        <v>0</v>
      </c>
      <c r="I27" s="65">
        <v>0</v>
      </c>
      <c r="J27" s="66">
        <v>0</v>
      </c>
      <c r="K27" s="66">
        <v>0</v>
      </c>
    </row>
    <row r="28" spans="1:11">
      <c r="A28" s="67" t="s">
        <v>221</v>
      </c>
      <c r="C28" s="14"/>
      <c r="H28" s="68">
        <v>0</v>
      </c>
      <c r="I28" s="69">
        <v>0</v>
      </c>
      <c r="J28" s="68">
        <v>0</v>
      </c>
      <c r="K28" s="68">
        <v>0</v>
      </c>
    </row>
    <row r="29" spans="1:11">
      <c r="A29" s="67" t="s">
        <v>222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t="s">
        <v>216</v>
      </c>
      <c r="B30" t="s">
        <v>216</v>
      </c>
      <c r="C30" s="14"/>
      <c r="D30" t="s">
        <v>216</v>
      </c>
      <c r="F30" t="s">
        <v>216</v>
      </c>
      <c r="G30" s="66">
        <v>0</v>
      </c>
      <c r="H30" s="66">
        <v>0</v>
      </c>
      <c r="I30" s="65">
        <v>0</v>
      </c>
      <c r="J30" s="66">
        <v>0</v>
      </c>
      <c r="K30" s="66">
        <v>0</v>
      </c>
    </row>
    <row r="31" spans="1:11">
      <c r="A31" s="67" t="s">
        <v>220</v>
      </c>
      <c r="C31" s="14"/>
      <c r="H31" s="68">
        <v>0</v>
      </c>
      <c r="I31" s="69">
        <v>0</v>
      </c>
      <c r="J31" s="68">
        <v>0</v>
      </c>
      <c r="K31" s="68">
        <v>0</v>
      </c>
    </row>
    <row r="32" spans="1:11">
      <c r="A32" t="s">
        <v>216</v>
      </c>
      <c r="B32" t="s">
        <v>216</v>
      </c>
      <c r="C32" s="14"/>
      <c r="D32" t="s">
        <v>216</v>
      </c>
      <c r="F32" t="s">
        <v>216</v>
      </c>
      <c r="G32" s="66">
        <v>0</v>
      </c>
      <c r="H32" s="66">
        <v>0</v>
      </c>
      <c r="I32" s="65">
        <v>0</v>
      </c>
      <c r="J32" s="66">
        <v>0</v>
      </c>
      <c r="K32" s="66">
        <v>0</v>
      </c>
    </row>
    <row r="33" spans="1:3">
      <c r="A33" t="s">
        <v>223</v>
      </c>
      <c r="C33" s="14"/>
    </row>
    <row r="34" spans="1:3" hidden="1">
      <c r="C34" s="14"/>
    </row>
    <row r="35" spans="1:3" hidden="1">
      <c r="C35" s="14"/>
    </row>
    <row r="36" spans="1:3" hidden="1">
      <c r="C36" s="14"/>
    </row>
    <row r="37" spans="1:3" hidden="1">
      <c r="C37" s="14"/>
    </row>
    <row r="38" spans="1:3" hidden="1">
      <c r="C38" s="14"/>
    </row>
    <row r="39" spans="1:3" hidden="1">
      <c r="C39" s="14"/>
    </row>
    <row r="40" spans="1:3" hidden="1">
      <c r="C40" s="14"/>
    </row>
    <row r="41" spans="1:3" hidden="1">
      <c r="C41" s="14"/>
    </row>
    <row r="42" spans="1:3" hidden="1">
      <c r="C42" s="14"/>
    </row>
    <row r="43" spans="1:3" hidden="1">
      <c r="C43" s="14"/>
    </row>
    <row r="44" spans="1:3" hidden="1">
      <c r="C44" s="14"/>
    </row>
    <row r="45" spans="1:3" hidden="1">
      <c r="C45" s="14"/>
    </row>
    <row r="46" spans="1:3" hidden="1">
      <c r="C46" s="14"/>
    </row>
    <row r="47" spans="1:3" hidden="1">
      <c r="C47" s="14"/>
    </row>
    <row r="48" spans="1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  <c r="B4" t="s">
        <v>198</v>
      </c>
    </row>
    <row r="5" spans="1:48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5"/>
    </row>
    <row r="6" spans="1:48" ht="26.25" customHeight="1">
      <c r="A6" s="93" t="s">
        <v>142</v>
      </c>
      <c r="B6" s="94"/>
      <c r="C6" s="94"/>
      <c r="D6" s="94"/>
      <c r="E6" s="94"/>
      <c r="F6" s="94"/>
      <c r="G6" s="94"/>
      <c r="H6" s="94"/>
      <c r="I6" s="94"/>
      <c r="J6" s="95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0</v>
      </c>
      <c r="G10" s="7"/>
      <c r="H10" s="63">
        <v>0</v>
      </c>
      <c r="I10" s="64">
        <v>0</v>
      </c>
      <c r="J10" s="64">
        <v>0</v>
      </c>
      <c r="AV10" s="14"/>
    </row>
    <row r="11" spans="1:48">
      <c r="A11" s="67" t="s">
        <v>200</v>
      </c>
      <c r="B11" s="14"/>
      <c r="C11" s="14"/>
      <c r="F11" s="69">
        <v>0</v>
      </c>
      <c r="H11" s="69">
        <v>0</v>
      </c>
      <c r="I11" s="68">
        <v>0</v>
      </c>
      <c r="J11" s="68">
        <v>0</v>
      </c>
    </row>
    <row r="12" spans="1:48">
      <c r="A12" s="67" t="s">
        <v>819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216</v>
      </c>
      <c r="B13" t="s">
        <v>216</v>
      </c>
      <c r="C13" t="s">
        <v>216</v>
      </c>
      <c r="D13" t="s">
        <v>216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822</v>
      </c>
      <c r="B14" s="14"/>
      <c r="C14" s="14"/>
      <c r="F14" s="69">
        <v>0</v>
      </c>
      <c r="H14" s="69">
        <v>0</v>
      </c>
      <c r="I14" s="68">
        <v>0</v>
      </c>
      <c r="J14" s="68">
        <v>0</v>
      </c>
    </row>
    <row r="15" spans="1:48">
      <c r="A15" t="s">
        <v>216</v>
      </c>
      <c r="B15" t="s">
        <v>216</v>
      </c>
      <c r="C15" t="s">
        <v>216</v>
      </c>
      <c r="D15" t="s">
        <v>216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</row>
    <row r="16" spans="1:48">
      <c r="A16" s="67" t="s">
        <v>878</v>
      </c>
      <c r="B16" s="14"/>
      <c r="C16" s="14"/>
      <c r="F16" s="69">
        <v>0</v>
      </c>
      <c r="H16" s="69">
        <v>0</v>
      </c>
      <c r="I16" s="68">
        <v>0</v>
      </c>
      <c r="J16" s="68">
        <v>0</v>
      </c>
    </row>
    <row r="17" spans="1:10">
      <c r="A17" t="s">
        <v>216</v>
      </c>
      <c r="B17" t="s">
        <v>216</v>
      </c>
      <c r="C17" t="s">
        <v>216</v>
      </c>
      <c r="D17" t="s">
        <v>216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</row>
    <row r="18" spans="1:10">
      <c r="A18" s="67" t="s">
        <v>823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216</v>
      </c>
      <c r="B19" t="s">
        <v>216</v>
      </c>
      <c r="C19" t="s">
        <v>216</v>
      </c>
      <c r="D19" t="s">
        <v>216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614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216</v>
      </c>
      <c r="B21" t="s">
        <v>216</v>
      </c>
      <c r="C21" t="s">
        <v>216</v>
      </c>
      <c r="D21" t="s">
        <v>216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221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s="67" t="s">
        <v>819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216</v>
      </c>
      <c r="B24" t="s">
        <v>216</v>
      </c>
      <c r="C24" t="s">
        <v>216</v>
      </c>
      <c r="D24" t="s">
        <v>216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827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216</v>
      </c>
      <c r="B26" t="s">
        <v>216</v>
      </c>
      <c r="C26" t="s">
        <v>216</v>
      </c>
      <c r="D26" t="s">
        <v>216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823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216</v>
      </c>
      <c r="B28" t="s">
        <v>216</v>
      </c>
      <c r="C28" t="s">
        <v>216</v>
      </c>
      <c r="D28" t="s">
        <v>216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614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216</v>
      </c>
      <c r="B30" t="s">
        <v>216</v>
      </c>
      <c r="C30" t="s">
        <v>216</v>
      </c>
      <c r="D30" t="s">
        <v>216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79" t="s">
        <v>223</v>
      </c>
      <c r="B31" s="14"/>
      <c r="C31" s="14"/>
    </row>
    <row r="32" spans="1:10">
      <c r="A32" s="79" t="s">
        <v>272</v>
      </c>
      <c r="B32" s="14"/>
      <c r="C32" s="14"/>
    </row>
    <row r="33" spans="1:3">
      <c r="A33" s="79" t="s">
        <v>273</v>
      </c>
      <c r="B33" s="14"/>
      <c r="C33" s="14"/>
    </row>
    <row r="34" spans="1:3">
      <c r="A34" s="79" t="s">
        <v>274</v>
      </c>
      <c r="B34" s="14"/>
      <c r="C34" s="14"/>
    </row>
    <row r="35" spans="1:3" hidden="1"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  <c r="B4" t="s">
        <v>198</v>
      </c>
    </row>
    <row r="5" spans="1:77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</row>
    <row r="6" spans="1:77" ht="26.25" customHeight="1">
      <c r="A6" s="93" t="s">
        <v>144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200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829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216</v>
      </c>
      <c r="B13" t="s">
        <v>216</v>
      </c>
      <c r="C13" s="14"/>
      <c r="D13" t="s">
        <v>216</v>
      </c>
      <c r="G13" s="65">
        <v>0</v>
      </c>
      <c r="H13" t="s">
        <v>216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830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216</v>
      </c>
      <c r="B15" t="s">
        <v>216</v>
      </c>
      <c r="C15" s="14"/>
      <c r="D15" t="s">
        <v>216</v>
      </c>
      <c r="G15" s="65">
        <v>0</v>
      </c>
      <c r="H15" t="s">
        <v>216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831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832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216</v>
      </c>
      <c r="B18" t="s">
        <v>216</v>
      </c>
      <c r="C18" s="14"/>
      <c r="D18" t="s">
        <v>216</v>
      </c>
      <c r="G18" s="65">
        <v>0</v>
      </c>
      <c r="H18" t="s">
        <v>216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833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216</v>
      </c>
      <c r="B20" t="s">
        <v>216</v>
      </c>
      <c r="C20" s="14"/>
      <c r="D20" t="s">
        <v>216</v>
      </c>
      <c r="G20" s="65">
        <v>0</v>
      </c>
      <c r="H20" t="s">
        <v>216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834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216</v>
      </c>
      <c r="B22" t="s">
        <v>216</v>
      </c>
      <c r="C22" s="14"/>
      <c r="D22" t="s">
        <v>216</v>
      </c>
      <c r="G22" s="65">
        <v>0</v>
      </c>
      <c r="H22" t="s">
        <v>216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835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216</v>
      </c>
      <c r="B24" t="s">
        <v>216</v>
      </c>
      <c r="C24" s="14"/>
      <c r="D24" t="s">
        <v>216</v>
      </c>
      <c r="G24" s="65">
        <v>0</v>
      </c>
      <c r="H24" t="s">
        <v>216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221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829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216</v>
      </c>
      <c r="B27" t="s">
        <v>216</v>
      </c>
      <c r="C27" s="14"/>
      <c r="D27" t="s">
        <v>216</v>
      </c>
      <c r="G27" s="65">
        <v>0</v>
      </c>
      <c r="H27" t="s">
        <v>216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830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216</v>
      </c>
      <c r="B29" t="s">
        <v>216</v>
      </c>
      <c r="C29" s="14"/>
      <c r="D29" t="s">
        <v>216</v>
      </c>
      <c r="G29" s="65">
        <v>0</v>
      </c>
      <c r="H29" t="s">
        <v>216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831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832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216</v>
      </c>
      <c r="B32" t="s">
        <v>216</v>
      </c>
      <c r="C32" s="14"/>
      <c r="D32" t="s">
        <v>216</v>
      </c>
      <c r="G32" s="65">
        <v>0</v>
      </c>
      <c r="H32" t="s">
        <v>216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833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216</v>
      </c>
      <c r="B34" t="s">
        <v>216</v>
      </c>
      <c r="C34" s="14"/>
      <c r="D34" t="s">
        <v>216</v>
      </c>
      <c r="G34" s="65">
        <v>0</v>
      </c>
      <c r="H34" t="s">
        <v>216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834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216</v>
      </c>
      <c r="B36" t="s">
        <v>216</v>
      </c>
      <c r="C36" s="14"/>
      <c r="D36" t="s">
        <v>216</v>
      </c>
      <c r="G36" s="65">
        <v>0</v>
      </c>
      <c r="H36" t="s">
        <v>216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835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216</v>
      </c>
      <c r="B38" t="s">
        <v>216</v>
      </c>
      <c r="C38" s="14"/>
      <c r="D38" t="s">
        <v>216</v>
      </c>
      <c r="G38" s="65">
        <v>0</v>
      </c>
      <c r="H38" t="s">
        <v>216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79" t="s">
        <v>223</v>
      </c>
      <c r="C39" s="14"/>
    </row>
    <row r="40" spans="1:16">
      <c r="A40" s="79" t="s">
        <v>272</v>
      </c>
      <c r="C40" s="14"/>
    </row>
    <row r="41" spans="1:16">
      <c r="A41" s="79" t="s">
        <v>273</v>
      </c>
      <c r="C41" s="14"/>
    </row>
    <row r="42" spans="1:16">
      <c r="A42" s="79" t="s">
        <v>274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4"/>
  <sheetViews>
    <sheetView rightToLeft="1" workbookViewId="0">
      <selection activeCell="A43" sqref="A43:XFD104857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56" width="0" style="14" hidden="1" customWidth="1"/>
    <col min="57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s="2" t="s">
        <v>196</v>
      </c>
    </row>
    <row r="2" spans="1:58">
      <c r="A2" s="2" t="s">
        <v>1</v>
      </c>
      <c r="B2" s="2"/>
    </row>
    <row r="3" spans="1:58">
      <c r="A3" s="2" t="s">
        <v>2</v>
      </c>
      <c r="B3" s="2" t="s">
        <v>197</v>
      </c>
    </row>
    <row r="4" spans="1:58">
      <c r="A4" s="2" t="s">
        <v>3</v>
      </c>
      <c r="B4" s="2" t="s">
        <v>198</v>
      </c>
    </row>
    <row r="5" spans="1:58" ht="26.25" customHeight="1">
      <c r="A5" s="93" t="s">
        <v>145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5"/>
    </row>
    <row r="6" spans="1:58" s="16" customFormat="1" ht="36">
      <c r="A6" s="40" t="s">
        <v>95</v>
      </c>
      <c r="B6" s="41" t="s">
        <v>146</v>
      </c>
      <c r="C6" s="41" t="s">
        <v>48</v>
      </c>
      <c r="D6" s="96" t="s">
        <v>49</v>
      </c>
      <c r="E6" s="96" t="s">
        <v>50</v>
      </c>
      <c r="F6" s="96" t="s">
        <v>70</v>
      </c>
      <c r="G6" s="96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96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E6" s="16" t="s">
        <v>148</v>
      </c>
      <c r="BF6" s="16" t="s">
        <v>101</v>
      </c>
    </row>
    <row r="7" spans="1:58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E7" s="16" t="s">
        <v>149</v>
      </c>
      <c r="BF7" s="16" t="s">
        <v>105</v>
      </c>
    </row>
    <row r="8" spans="1:58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E8" s="20" t="s">
        <v>150</v>
      </c>
      <c r="BF8" s="20" t="s">
        <v>109</v>
      </c>
    </row>
    <row r="9" spans="1:58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4.22</v>
      </c>
      <c r="I9" s="15"/>
      <c r="J9" s="15"/>
      <c r="K9" s="15"/>
      <c r="L9" s="64">
        <v>8.0999999999999996E-3</v>
      </c>
      <c r="M9" s="63">
        <v>4403657.7300000004</v>
      </c>
      <c r="N9" s="7"/>
      <c r="O9" s="63">
        <v>4664.1376965724749</v>
      </c>
      <c r="P9" s="64">
        <v>1</v>
      </c>
      <c r="Q9" s="64">
        <v>7.9000000000000008E-3</v>
      </c>
      <c r="R9" s="14"/>
      <c r="S9" s="14"/>
      <c r="T9" s="14"/>
      <c r="U9" s="14"/>
      <c r="BE9" s="14" t="s">
        <v>122</v>
      </c>
      <c r="BF9" s="20" t="s">
        <v>112</v>
      </c>
    </row>
    <row r="10" spans="1:58">
      <c r="A10" s="67" t="s">
        <v>200</v>
      </c>
      <c r="H10" s="69">
        <v>4.22</v>
      </c>
      <c r="L10" s="68">
        <v>8.0999999999999996E-3</v>
      </c>
      <c r="M10" s="69">
        <v>4403657.7300000004</v>
      </c>
      <c r="O10" s="69">
        <v>4664.1376965724749</v>
      </c>
      <c r="P10" s="68">
        <v>1</v>
      </c>
      <c r="Q10" s="68">
        <v>7.9000000000000008E-3</v>
      </c>
    </row>
    <row r="11" spans="1:58">
      <c r="A11" s="67" t="s">
        <v>879</v>
      </c>
      <c r="H11" s="69">
        <v>4.22</v>
      </c>
      <c r="L11" s="68">
        <v>8.0999999999999996E-3</v>
      </c>
      <c r="M11" s="69">
        <v>4403657.7300000004</v>
      </c>
      <c r="O11" s="69">
        <v>4664.1376965724749</v>
      </c>
      <c r="P11" s="68">
        <v>1</v>
      </c>
      <c r="Q11" s="68">
        <v>7.9000000000000008E-3</v>
      </c>
    </row>
    <row r="12" spans="1:58">
      <c r="A12" t="s">
        <v>880</v>
      </c>
      <c r="B12" t="s">
        <v>881</v>
      </c>
      <c r="C12" t="s">
        <v>882</v>
      </c>
      <c r="D12" t="s">
        <v>883</v>
      </c>
      <c r="E12" t="s">
        <v>884</v>
      </c>
      <c r="F12" t="s">
        <v>885</v>
      </c>
      <c r="G12" t="s">
        <v>206</v>
      </c>
      <c r="H12" s="65">
        <v>4.22</v>
      </c>
      <c r="I12" t="s">
        <v>122</v>
      </c>
      <c r="J12" t="s">
        <v>101</v>
      </c>
      <c r="K12" s="66">
        <v>2.5999999999999999E-2</v>
      </c>
      <c r="L12" s="66">
        <v>8.0999999999999996E-3</v>
      </c>
      <c r="M12" s="65">
        <v>4403657.7300000004</v>
      </c>
      <c r="N12" s="65">
        <v>105.693234160636</v>
      </c>
      <c r="O12" s="65">
        <v>4664.1376965724749</v>
      </c>
      <c r="P12" s="66">
        <v>1</v>
      </c>
      <c r="Q12" s="66">
        <v>7.9000000000000008E-3</v>
      </c>
    </row>
    <row r="13" spans="1:58">
      <c r="A13" s="67" t="s">
        <v>886</v>
      </c>
      <c r="H13" s="69">
        <v>0</v>
      </c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8">
      <c r="A14" t="s">
        <v>216</v>
      </c>
      <c r="C14" t="s">
        <v>216</v>
      </c>
      <c r="E14" t="s">
        <v>216</v>
      </c>
      <c r="H14" s="65">
        <v>0</v>
      </c>
      <c r="I14" t="s">
        <v>216</v>
      </c>
      <c r="J14" t="s">
        <v>216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8">
      <c r="A15" s="67" t="s">
        <v>887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8">
      <c r="A16" t="s">
        <v>216</v>
      </c>
      <c r="C16" t="s">
        <v>216</v>
      </c>
      <c r="E16" t="s">
        <v>216</v>
      </c>
      <c r="H16" s="65">
        <v>0</v>
      </c>
      <c r="I16" t="s">
        <v>216</v>
      </c>
      <c r="J16" t="s">
        <v>216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888</v>
      </c>
      <c r="H17" s="69">
        <v>0</v>
      </c>
      <c r="L17" s="68">
        <v>0</v>
      </c>
      <c r="M17" s="69">
        <v>0</v>
      </c>
      <c r="O17" s="69">
        <v>0</v>
      </c>
      <c r="P17" s="68">
        <v>0</v>
      </c>
      <c r="Q17" s="68">
        <v>0</v>
      </c>
    </row>
    <row r="18" spans="1:17">
      <c r="A18" t="s">
        <v>216</v>
      </c>
      <c r="C18" t="s">
        <v>216</v>
      </c>
      <c r="E18" t="s">
        <v>216</v>
      </c>
      <c r="H18" s="65">
        <v>0</v>
      </c>
      <c r="I18" t="s">
        <v>216</v>
      </c>
      <c r="J18" t="s">
        <v>216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</row>
    <row r="19" spans="1:17">
      <c r="A19" s="67" t="s">
        <v>889</v>
      </c>
      <c r="H19" s="69">
        <v>0</v>
      </c>
      <c r="L19" s="68">
        <v>0</v>
      </c>
      <c r="M19" s="69">
        <v>0</v>
      </c>
      <c r="O19" s="69">
        <v>0</v>
      </c>
      <c r="P19" s="68">
        <v>0</v>
      </c>
      <c r="Q19" s="68">
        <v>0</v>
      </c>
    </row>
    <row r="20" spans="1:17">
      <c r="A20" t="s">
        <v>216</v>
      </c>
      <c r="C20" t="s">
        <v>216</v>
      </c>
      <c r="E20" t="s">
        <v>216</v>
      </c>
      <c r="H20" s="65">
        <v>0</v>
      </c>
      <c r="I20" t="s">
        <v>216</v>
      </c>
      <c r="J20" t="s">
        <v>216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</row>
    <row r="21" spans="1:17">
      <c r="A21" s="67" t="s">
        <v>890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s="67" t="s">
        <v>891</v>
      </c>
      <c r="H22" s="69">
        <v>0</v>
      </c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t="s">
        <v>216</v>
      </c>
      <c r="C23" t="s">
        <v>216</v>
      </c>
      <c r="E23" t="s">
        <v>216</v>
      </c>
      <c r="H23" s="65">
        <v>0</v>
      </c>
      <c r="I23" t="s">
        <v>216</v>
      </c>
      <c r="J23" t="s">
        <v>216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</row>
    <row r="24" spans="1:17">
      <c r="A24" s="67" t="s">
        <v>892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216</v>
      </c>
      <c r="C25" t="s">
        <v>216</v>
      </c>
      <c r="E25" t="s">
        <v>216</v>
      </c>
      <c r="H25" s="65">
        <v>0</v>
      </c>
      <c r="I25" t="s">
        <v>216</v>
      </c>
      <c r="J25" t="s">
        <v>216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893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216</v>
      </c>
      <c r="C27" t="s">
        <v>216</v>
      </c>
      <c r="E27" t="s">
        <v>216</v>
      </c>
      <c r="H27" s="65">
        <v>0</v>
      </c>
      <c r="I27" t="s">
        <v>216</v>
      </c>
      <c r="J27" t="s">
        <v>216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894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216</v>
      </c>
      <c r="C29" t="s">
        <v>216</v>
      </c>
      <c r="E29" t="s">
        <v>216</v>
      </c>
      <c r="H29" s="65">
        <v>0</v>
      </c>
      <c r="I29" t="s">
        <v>216</v>
      </c>
      <c r="J29" t="s">
        <v>216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221</v>
      </c>
      <c r="H30" s="69">
        <v>0</v>
      </c>
      <c r="L30" s="68">
        <v>0</v>
      </c>
      <c r="M30" s="69">
        <v>0</v>
      </c>
      <c r="O30" s="69">
        <v>0</v>
      </c>
      <c r="P30" s="68">
        <v>0</v>
      </c>
      <c r="Q30" s="68">
        <v>0</v>
      </c>
    </row>
    <row r="31" spans="1:17">
      <c r="A31" s="67" t="s">
        <v>895</v>
      </c>
      <c r="H31" s="69">
        <v>0</v>
      </c>
      <c r="L31" s="68">
        <v>0</v>
      </c>
      <c r="M31" s="69">
        <v>0</v>
      </c>
      <c r="O31" s="69">
        <v>0</v>
      </c>
      <c r="P31" s="68">
        <v>0</v>
      </c>
      <c r="Q31" s="68">
        <v>0</v>
      </c>
    </row>
    <row r="32" spans="1:17">
      <c r="A32" t="s">
        <v>216</v>
      </c>
      <c r="C32" t="s">
        <v>216</v>
      </c>
      <c r="E32" t="s">
        <v>216</v>
      </c>
      <c r="H32" s="65">
        <v>0</v>
      </c>
      <c r="I32" t="s">
        <v>216</v>
      </c>
      <c r="J32" t="s">
        <v>216</v>
      </c>
      <c r="K32" s="66">
        <v>0</v>
      </c>
      <c r="L32" s="66">
        <v>0</v>
      </c>
      <c r="M32" s="65">
        <v>0</v>
      </c>
      <c r="N32" s="65">
        <v>0</v>
      </c>
      <c r="O32" s="65">
        <v>0</v>
      </c>
      <c r="P32" s="66">
        <v>0</v>
      </c>
      <c r="Q32" s="66">
        <v>0</v>
      </c>
    </row>
    <row r="33" spans="1:17">
      <c r="A33" s="67" t="s">
        <v>887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216</v>
      </c>
      <c r="C34" t="s">
        <v>216</v>
      </c>
      <c r="E34" t="s">
        <v>216</v>
      </c>
      <c r="H34" s="65">
        <v>0</v>
      </c>
      <c r="I34" t="s">
        <v>216</v>
      </c>
      <c r="J34" t="s">
        <v>216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888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216</v>
      </c>
      <c r="C36" t="s">
        <v>216</v>
      </c>
      <c r="E36" t="s">
        <v>216</v>
      </c>
      <c r="H36" s="65">
        <v>0</v>
      </c>
      <c r="I36" t="s">
        <v>216</v>
      </c>
      <c r="J36" t="s">
        <v>216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894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216</v>
      </c>
      <c r="C38" t="s">
        <v>216</v>
      </c>
      <c r="E38" t="s">
        <v>216</v>
      </c>
      <c r="H38" s="65">
        <v>0</v>
      </c>
      <c r="I38" t="s">
        <v>216</v>
      </c>
      <c r="J38" t="s">
        <v>216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79" t="s">
        <v>223</v>
      </c>
    </row>
    <row r="40" spans="1:17">
      <c r="A40" s="79" t="s">
        <v>272</v>
      </c>
    </row>
    <row r="41" spans="1:17">
      <c r="A41" s="79" t="s">
        <v>273</v>
      </c>
    </row>
    <row r="42" spans="1:17">
      <c r="A42" s="79" t="s">
        <v>274</v>
      </c>
    </row>
    <row r="43" spans="1:17" hidden="1"/>
    <row r="44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  <c r="B4" t="s">
        <v>198</v>
      </c>
    </row>
    <row r="5" spans="1:63" ht="26.25" customHeight="1">
      <c r="A5" s="98" t="s">
        <v>152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63" s="16" customFormat="1" ht="63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200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841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216</v>
      </c>
      <c r="B12" t="s">
        <v>216</v>
      </c>
      <c r="D12" t="s">
        <v>216</v>
      </c>
      <c r="F12" s="65">
        <v>0</v>
      </c>
      <c r="G12" t="s">
        <v>216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842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216</v>
      </c>
      <c r="B14" t="s">
        <v>216</v>
      </c>
      <c r="D14" t="s">
        <v>216</v>
      </c>
      <c r="F14" s="65">
        <v>0</v>
      </c>
      <c r="G14" t="s">
        <v>216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896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216</v>
      </c>
      <c r="B16" t="s">
        <v>216</v>
      </c>
      <c r="D16" t="s">
        <v>216</v>
      </c>
      <c r="F16" s="65">
        <v>0</v>
      </c>
      <c r="G16" t="s">
        <v>216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897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216</v>
      </c>
      <c r="B18" t="s">
        <v>216</v>
      </c>
      <c r="D18" t="s">
        <v>216</v>
      </c>
      <c r="F18" s="65">
        <v>0</v>
      </c>
      <c r="G18" t="s">
        <v>216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614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216</v>
      </c>
      <c r="B20" t="s">
        <v>216</v>
      </c>
      <c r="D20" t="s">
        <v>216</v>
      </c>
      <c r="F20" s="65">
        <v>0</v>
      </c>
      <c r="G20" t="s">
        <v>216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221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216</v>
      </c>
      <c r="B22" t="s">
        <v>216</v>
      </c>
      <c r="D22" t="s">
        <v>216</v>
      </c>
      <c r="F22" s="65">
        <v>0</v>
      </c>
      <c r="G22" t="s">
        <v>216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79" t="s">
        <v>223</v>
      </c>
    </row>
    <row r="24" spans="1:14">
      <c r="A24" s="79" t="s">
        <v>272</v>
      </c>
    </row>
    <row r="25" spans="1:14">
      <c r="A25" s="79" t="s">
        <v>273</v>
      </c>
    </row>
    <row r="26" spans="1:14">
      <c r="A26" s="79" t="s">
        <v>274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  <c r="B4" t="s">
        <v>198</v>
      </c>
    </row>
    <row r="5" spans="1:54" ht="26.25" customHeight="1">
      <c r="A5" s="98" t="s">
        <v>155</v>
      </c>
      <c r="B5" s="99"/>
      <c r="C5" s="99"/>
      <c r="D5" s="99"/>
      <c r="E5" s="99"/>
      <c r="F5" s="99"/>
      <c r="G5" s="99"/>
      <c r="H5" s="99"/>
      <c r="I5" s="100"/>
    </row>
    <row r="6" spans="1:54" s="16" customFormat="1" ht="63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200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898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216</v>
      </c>
      <c r="D12" s="66">
        <v>0</v>
      </c>
      <c r="E12" t="s">
        <v>216</v>
      </c>
      <c r="F12" s="65">
        <v>0</v>
      </c>
      <c r="G12" s="66">
        <v>0</v>
      </c>
      <c r="H12" s="66">
        <v>0</v>
      </c>
    </row>
    <row r="13" spans="1:54">
      <c r="A13" s="67" t="s">
        <v>899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216</v>
      </c>
      <c r="D14" s="66">
        <v>0</v>
      </c>
      <c r="E14" t="s">
        <v>216</v>
      </c>
      <c r="F14" s="65">
        <v>0</v>
      </c>
      <c r="G14" s="66">
        <v>0</v>
      </c>
      <c r="H14" s="66">
        <v>0</v>
      </c>
    </row>
    <row r="15" spans="1:54">
      <c r="A15" s="67" t="s">
        <v>221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898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216</v>
      </c>
      <c r="D17" s="66">
        <v>0</v>
      </c>
      <c r="E17" t="s">
        <v>216</v>
      </c>
      <c r="F17" s="65">
        <v>0</v>
      </c>
      <c r="G17" s="66">
        <v>0</v>
      </c>
      <c r="H17" s="66">
        <v>0</v>
      </c>
    </row>
    <row r="18" spans="1:8">
      <c r="A18" s="67" t="s">
        <v>899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216</v>
      </c>
      <c r="D19" s="66">
        <v>0</v>
      </c>
      <c r="E19" t="s">
        <v>216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607"/>
  <sheetViews>
    <sheetView rightToLeft="1" workbookViewId="0">
      <selection activeCell="A6" sqref="A6"/>
    </sheetView>
  </sheetViews>
  <sheetFormatPr defaultColWidth="9.140625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customWidth="1"/>
    <col min="12" max="12" width="7.7109375" style="16" customWidth="1"/>
    <col min="13" max="13" width="7.140625" style="16" customWidth="1"/>
    <col min="14" max="14" width="6" style="16" customWidth="1"/>
    <col min="15" max="15" width="7.85546875" style="16" customWidth="1"/>
    <col min="16" max="16" width="8.140625" style="16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4" customWidth="1"/>
    <col min="27" max="27" width="6.7109375" style="14" customWidth="1"/>
    <col min="28" max="28" width="7.28515625" style="14" customWidth="1"/>
    <col min="29" max="40" width="5.7109375" style="14" customWidth="1"/>
    <col min="41" max="16384" width="9.140625" style="14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 t="s">
        <v>198</v>
      </c>
    </row>
    <row r="5" spans="1:59" ht="26.25" customHeight="1">
      <c r="A5" s="98" t="s">
        <v>161</v>
      </c>
      <c r="B5" s="99"/>
      <c r="C5" s="99"/>
      <c r="D5" s="99"/>
      <c r="E5" s="99"/>
      <c r="F5" s="99"/>
      <c r="G5" s="99"/>
      <c r="H5" s="99"/>
      <c r="I5" s="99"/>
      <c r="J5" s="100"/>
    </row>
    <row r="6" spans="1:59" s="16" customFormat="1" ht="66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200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216</v>
      </c>
      <c r="C11" t="s">
        <v>216</v>
      </c>
      <c r="D11" s="16"/>
      <c r="E11" s="66">
        <v>0</v>
      </c>
      <c r="F11" t="s">
        <v>216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221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216</v>
      </c>
      <c r="C13" t="s">
        <v>216</v>
      </c>
      <c r="D13" s="16"/>
      <c r="E13" s="66">
        <v>0</v>
      </c>
      <c r="F13" t="s">
        <v>216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 ht="26.25" customHeight="1">
      <c r="A5" s="98" t="s">
        <v>166</v>
      </c>
      <c r="B5" s="99"/>
      <c r="C5" s="99"/>
      <c r="D5" s="99"/>
      <c r="E5" s="99"/>
      <c r="F5" s="99"/>
      <c r="G5" s="99"/>
      <c r="H5" s="99"/>
      <c r="I5" s="99"/>
      <c r="J5" s="100"/>
    </row>
    <row r="6" spans="1:59" s="16" customFormat="1" ht="63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64">
        <v>0</v>
      </c>
      <c r="H9" s="63">
        <v>2.5481446999999999</v>
      </c>
      <c r="I9" s="64">
        <v>1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200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216</v>
      </c>
      <c r="B11" t="s">
        <v>216</v>
      </c>
      <c r="C11" t="s">
        <v>216</v>
      </c>
      <c r="D11" s="16"/>
      <c r="E11" s="66">
        <v>0</v>
      </c>
      <c r="F11" t="s">
        <v>216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221</v>
      </c>
      <c r="C12" s="16"/>
      <c r="D12" s="16"/>
      <c r="E12" s="16"/>
      <c r="F12" s="16"/>
      <c r="G12" s="68">
        <v>0</v>
      </c>
      <c r="H12" s="69">
        <v>2.5481446999999999</v>
      </c>
      <c r="I12" s="68">
        <v>1</v>
      </c>
      <c r="J12" s="68">
        <v>0</v>
      </c>
    </row>
    <row r="13" spans="1:59">
      <c r="A13" t="s">
        <v>900</v>
      </c>
      <c r="B13" t="s">
        <v>901</v>
      </c>
      <c r="C13" t="s">
        <v>216</v>
      </c>
      <c r="D13" t="s">
        <v>419</v>
      </c>
      <c r="E13" s="66">
        <v>0</v>
      </c>
      <c r="F13" t="s">
        <v>105</v>
      </c>
      <c r="G13" s="66">
        <v>0</v>
      </c>
      <c r="H13" s="65">
        <v>2.5481446999999999</v>
      </c>
      <c r="I13" s="66">
        <v>1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D1" sqref="D1:XFD104857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  <c r="B4" t="s">
        <v>198</v>
      </c>
    </row>
    <row r="5" spans="1:16" ht="26.25" customHeight="1">
      <c r="A5" s="98" t="s">
        <v>168</v>
      </c>
      <c r="B5" s="99"/>
      <c r="C5" s="99"/>
    </row>
    <row r="6" spans="1:16" s="16" customFormat="1" ht="47.25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200</v>
      </c>
      <c r="B10" s="69">
        <v>0</v>
      </c>
    </row>
    <row r="11" spans="1:16">
      <c r="A11" t="s">
        <v>216</v>
      </c>
      <c r="B11" s="65">
        <v>0</v>
      </c>
    </row>
    <row r="12" spans="1:16">
      <c r="A12" s="67" t="s">
        <v>221</v>
      </c>
      <c r="B12" s="69">
        <v>0</v>
      </c>
    </row>
    <row r="13" spans="1:16">
      <c r="A13" t="s">
        <v>216</v>
      </c>
      <c r="B13" s="65">
        <v>0</v>
      </c>
    </row>
    <row r="14" spans="1:16" hidden="1"/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  <c r="B4" t="s">
        <v>198</v>
      </c>
    </row>
    <row r="5" spans="1:17" ht="26.25" customHeight="1">
      <c r="A5" s="93" t="s">
        <v>172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200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276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216</v>
      </c>
      <c r="B12" t="s">
        <v>216</v>
      </c>
      <c r="C12" t="s">
        <v>216</v>
      </c>
      <c r="D12" t="s">
        <v>216</v>
      </c>
      <c r="G12" s="65">
        <v>0</v>
      </c>
      <c r="H12" t="s">
        <v>216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239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216</v>
      </c>
      <c r="B14" t="s">
        <v>216</v>
      </c>
      <c r="C14" t="s">
        <v>216</v>
      </c>
      <c r="D14" t="s">
        <v>216</v>
      </c>
      <c r="G14" s="65">
        <v>0</v>
      </c>
      <c r="H14" t="s">
        <v>216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277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216</v>
      </c>
      <c r="B16" t="s">
        <v>216</v>
      </c>
      <c r="C16" t="s">
        <v>216</v>
      </c>
      <c r="D16" t="s">
        <v>216</v>
      </c>
      <c r="G16" s="65">
        <v>0</v>
      </c>
      <c r="H16" t="s">
        <v>216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614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216</v>
      </c>
      <c r="B18" t="s">
        <v>216</v>
      </c>
      <c r="C18" t="s">
        <v>216</v>
      </c>
      <c r="D18" t="s">
        <v>216</v>
      </c>
      <c r="G18" s="65">
        <v>0</v>
      </c>
      <c r="H18" t="s">
        <v>216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221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278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216</v>
      </c>
      <c r="B21" t="s">
        <v>216</v>
      </c>
      <c r="C21" t="s">
        <v>216</v>
      </c>
      <c r="D21" t="s">
        <v>216</v>
      </c>
      <c r="G21" s="65">
        <v>0</v>
      </c>
      <c r="H21" t="s">
        <v>216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279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216</v>
      </c>
      <c r="B23" t="s">
        <v>216</v>
      </c>
      <c r="C23" t="s">
        <v>216</v>
      </c>
      <c r="D23" t="s">
        <v>216</v>
      </c>
      <c r="G23" s="65">
        <v>0</v>
      </c>
      <c r="H23" t="s">
        <v>216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79" t="s">
        <v>223</v>
      </c>
      <c r="C24" s="14"/>
    </row>
    <row r="25" spans="1:15">
      <c r="A25" s="79" t="s">
        <v>272</v>
      </c>
      <c r="C25" s="14"/>
    </row>
    <row r="26" spans="1:15">
      <c r="A26" s="79" t="s">
        <v>274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P11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  <c r="B4" t="s">
        <v>198</v>
      </c>
    </row>
    <row r="5" spans="1:17" ht="26.25" customHeight="1">
      <c r="A5" s="93" t="s">
        <v>176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200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841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216</v>
      </c>
      <c r="B12" t="s">
        <v>216</v>
      </c>
      <c r="C12" t="s">
        <v>216</v>
      </c>
      <c r="D12" t="s">
        <v>216</v>
      </c>
      <c r="G12" s="65">
        <v>0</v>
      </c>
      <c r="H12" t="s">
        <v>216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842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216</v>
      </c>
      <c r="B14" t="s">
        <v>216</v>
      </c>
      <c r="C14" t="s">
        <v>216</v>
      </c>
      <c r="D14" t="s">
        <v>216</v>
      </c>
      <c r="G14" s="65">
        <v>0</v>
      </c>
      <c r="H14" t="s">
        <v>216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277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216</v>
      </c>
      <c r="B16" t="s">
        <v>216</v>
      </c>
      <c r="C16" t="s">
        <v>216</v>
      </c>
      <c r="D16" t="s">
        <v>216</v>
      </c>
      <c r="G16" s="65">
        <v>0</v>
      </c>
      <c r="H16" t="s">
        <v>216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614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216</v>
      </c>
      <c r="B18" t="s">
        <v>216</v>
      </c>
      <c r="C18" t="s">
        <v>216</v>
      </c>
      <c r="D18" t="s">
        <v>216</v>
      </c>
      <c r="G18" s="65">
        <v>0</v>
      </c>
      <c r="H18" t="s">
        <v>216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221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278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216</v>
      </c>
      <c r="B21" t="s">
        <v>216</v>
      </c>
      <c r="C21" t="s">
        <v>216</v>
      </c>
      <c r="D21" t="s">
        <v>216</v>
      </c>
      <c r="G21" s="65">
        <v>0</v>
      </c>
      <c r="H21" t="s">
        <v>216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279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216</v>
      </c>
      <c r="B23" t="s">
        <v>216</v>
      </c>
      <c r="C23" t="s">
        <v>216</v>
      </c>
      <c r="D23" t="s">
        <v>216</v>
      </c>
      <c r="G23" s="65">
        <v>0</v>
      </c>
      <c r="H23" t="s">
        <v>216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79" t="s">
        <v>223</v>
      </c>
      <c r="C24" s="14"/>
    </row>
    <row r="25" spans="1:15">
      <c r="A25" s="79" t="s">
        <v>272</v>
      </c>
      <c r="C25" s="14"/>
    </row>
    <row r="26" spans="1:15">
      <c r="A26" s="79" t="s">
        <v>274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  <c r="B4" t="s">
        <v>198</v>
      </c>
    </row>
    <row r="5" spans="1:52" ht="21.75" customHeight="1">
      <c r="A5" s="81" t="s">
        <v>67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</row>
    <row r="6" spans="1:52" ht="27.75" customHeight="1">
      <c r="A6" s="84" t="s">
        <v>68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87" t="s">
        <v>191</v>
      </c>
      <c r="N7" s="41" t="s">
        <v>55</v>
      </c>
      <c r="O7" s="41" t="s">
        <v>188</v>
      </c>
      <c r="P7" s="41" t="s">
        <v>56</v>
      </c>
      <c r="Q7" s="88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3.75</v>
      </c>
      <c r="H10" s="7"/>
      <c r="I10" s="7"/>
      <c r="J10" s="64">
        <v>-8.9999999999999998E-4</v>
      </c>
      <c r="K10" s="63">
        <v>143386239</v>
      </c>
      <c r="L10" s="7"/>
      <c r="M10" s="63">
        <v>0</v>
      </c>
      <c r="N10" s="63">
        <v>164114.155524</v>
      </c>
      <c r="O10" s="7"/>
      <c r="P10" s="64">
        <v>1</v>
      </c>
      <c r="Q10" s="64">
        <v>0.27900000000000003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200</v>
      </c>
      <c r="B11" s="14"/>
      <c r="C11" s="14"/>
      <c r="G11" s="69">
        <v>3.75</v>
      </c>
      <c r="J11" s="68">
        <v>-8.9999999999999998E-4</v>
      </c>
      <c r="K11" s="69">
        <v>143386239</v>
      </c>
      <c r="M11" s="69">
        <v>0</v>
      </c>
      <c r="N11" s="69">
        <v>164114.155524</v>
      </c>
      <c r="P11" s="68">
        <v>1</v>
      </c>
      <c r="Q11" s="68">
        <v>0.27900000000000003</v>
      </c>
    </row>
    <row r="12" spans="1:52">
      <c r="A12" s="67" t="s">
        <v>224</v>
      </c>
      <c r="B12" s="14"/>
      <c r="C12" s="14"/>
      <c r="G12" s="69">
        <v>6.17</v>
      </c>
      <c r="J12" s="68">
        <v>-6.6E-3</v>
      </c>
      <c r="K12" s="69">
        <v>39959219</v>
      </c>
      <c r="M12" s="69">
        <v>0</v>
      </c>
      <c r="N12" s="69">
        <v>49188.8956368</v>
      </c>
      <c r="P12" s="68">
        <v>0.29970000000000002</v>
      </c>
      <c r="Q12" s="68">
        <v>8.3599999999999994E-2</v>
      </c>
    </row>
    <row r="13" spans="1:52">
      <c r="A13" s="67" t="s">
        <v>225</v>
      </c>
      <c r="B13" s="14"/>
      <c r="C13" s="14"/>
      <c r="G13" s="69">
        <v>6.17</v>
      </c>
      <c r="J13" s="68">
        <v>-6.6E-3</v>
      </c>
      <c r="K13" s="69">
        <v>39959219</v>
      </c>
      <c r="M13" s="69">
        <v>0</v>
      </c>
      <c r="N13" s="69">
        <v>49188.8956368</v>
      </c>
      <c r="P13" s="68">
        <v>0.29970000000000002</v>
      </c>
      <c r="Q13" s="68">
        <v>8.3599999999999994E-2</v>
      </c>
    </row>
    <row r="14" spans="1:52">
      <c r="A14" t="s">
        <v>226</v>
      </c>
      <c r="B14" t="s">
        <v>227</v>
      </c>
      <c r="C14" t="s">
        <v>99</v>
      </c>
      <c r="D14" t="s">
        <v>228</v>
      </c>
      <c r="F14" t="s">
        <v>229</v>
      </c>
      <c r="G14" s="65">
        <v>3.38</v>
      </c>
      <c r="H14" t="s">
        <v>101</v>
      </c>
      <c r="I14" s="66">
        <v>0.04</v>
      </c>
      <c r="J14" s="66">
        <v>-8.8999999999999999E-3</v>
      </c>
      <c r="K14" s="65">
        <v>12111618</v>
      </c>
      <c r="L14" s="65">
        <v>147.74</v>
      </c>
      <c r="M14" s="65">
        <v>0</v>
      </c>
      <c r="N14" s="65">
        <v>17893.7044332</v>
      </c>
      <c r="O14" s="66">
        <v>1E-3</v>
      </c>
      <c r="P14" s="66">
        <v>0.109</v>
      </c>
      <c r="Q14" s="66">
        <v>3.04E-2</v>
      </c>
    </row>
    <row r="15" spans="1:52">
      <c r="A15" t="s">
        <v>230</v>
      </c>
      <c r="B15" t="s">
        <v>231</v>
      </c>
      <c r="C15" t="s">
        <v>99</v>
      </c>
      <c r="D15" t="s">
        <v>228</v>
      </c>
      <c r="F15" t="s">
        <v>232</v>
      </c>
      <c r="G15" s="65">
        <v>1.72</v>
      </c>
      <c r="H15" t="s">
        <v>101</v>
      </c>
      <c r="I15" s="66">
        <v>2.75E-2</v>
      </c>
      <c r="J15" s="66">
        <v>-7.1000000000000004E-3</v>
      </c>
      <c r="K15" s="65">
        <v>1325000</v>
      </c>
      <c r="L15" s="65">
        <v>110.72</v>
      </c>
      <c r="M15" s="65">
        <v>0</v>
      </c>
      <c r="N15" s="65">
        <v>1467.04</v>
      </c>
      <c r="O15" s="66">
        <v>1E-4</v>
      </c>
      <c r="P15" s="66">
        <v>8.8999999999999999E-3</v>
      </c>
      <c r="Q15" s="66">
        <v>2.5000000000000001E-3</v>
      </c>
    </row>
    <row r="16" spans="1:52">
      <c r="A16" t="s">
        <v>233</v>
      </c>
      <c r="B16" t="s">
        <v>234</v>
      </c>
      <c r="C16" t="s">
        <v>99</v>
      </c>
      <c r="D16" t="s">
        <v>228</v>
      </c>
      <c r="F16" t="s">
        <v>235</v>
      </c>
      <c r="G16" s="65">
        <v>2.7</v>
      </c>
      <c r="H16" t="s">
        <v>101</v>
      </c>
      <c r="I16" s="66">
        <v>1.7500000000000002E-2</v>
      </c>
      <c r="J16" s="66">
        <v>-7.7999999999999996E-3</v>
      </c>
      <c r="K16" s="65">
        <v>19670978</v>
      </c>
      <c r="L16" s="65">
        <v>109.42</v>
      </c>
      <c r="M16" s="65">
        <v>0</v>
      </c>
      <c r="N16" s="65">
        <v>21523.984127600001</v>
      </c>
      <c r="O16" s="66">
        <v>1.1000000000000001E-3</v>
      </c>
      <c r="P16" s="66">
        <v>0.13120000000000001</v>
      </c>
      <c r="Q16" s="66">
        <v>3.6600000000000001E-2</v>
      </c>
    </row>
    <row r="17" spans="1:17">
      <c r="A17" t="s">
        <v>236</v>
      </c>
      <c r="B17" t="s">
        <v>237</v>
      </c>
      <c r="C17" t="s">
        <v>99</v>
      </c>
      <c r="D17" t="s">
        <v>228</v>
      </c>
      <c r="F17" t="s">
        <v>238</v>
      </c>
      <c r="G17" s="65">
        <v>21.97</v>
      </c>
      <c r="H17" t="s">
        <v>101</v>
      </c>
      <c r="I17" s="66">
        <v>0.01</v>
      </c>
      <c r="J17" s="66">
        <v>1.8E-3</v>
      </c>
      <c r="K17" s="65">
        <v>6851623</v>
      </c>
      <c r="L17" s="65">
        <v>121.2</v>
      </c>
      <c r="M17" s="65">
        <v>0</v>
      </c>
      <c r="N17" s="65">
        <v>8304.1670759999997</v>
      </c>
      <c r="O17" s="66">
        <v>4.0000000000000002E-4</v>
      </c>
      <c r="P17" s="66">
        <v>5.0599999999999999E-2</v>
      </c>
      <c r="Q17" s="66">
        <v>1.41E-2</v>
      </c>
    </row>
    <row r="18" spans="1:17">
      <c r="A18" s="67" t="s">
        <v>239</v>
      </c>
      <c r="B18" s="14"/>
      <c r="C18" s="14"/>
      <c r="G18" s="69">
        <v>2.72</v>
      </c>
      <c r="J18" s="68">
        <v>1.6000000000000001E-3</v>
      </c>
      <c r="K18" s="69">
        <v>103427020</v>
      </c>
      <c r="M18" s="69">
        <v>0</v>
      </c>
      <c r="N18" s="69">
        <v>114925.25988719999</v>
      </c>
      <c r="P18" s="68">
        <v>0.70030000000000003</v>
      </c>
      <c r="Q18" s="68">
        <v>0.1953</v>
      </c>
    </row>
    <row r="19" spans="1:17">
      <c r="A19" s="67" t="s">
        <v>240</v>
      </c>
      <c r="B19" s="14"/>
      <c r="C19" s="14"/>
      <c r="G19" s="69">
        <v>0</v>
      </c>
      <c r="J19" s="68">
        <v>0</v>
      </c>
      <c r="K19" s="69">
        <v>0</v>
      </c>
      <c r="M19" s="69">
        <v>0</v>
      </c>
      <c r="N19" s="69">
        <v>0</v>
      </c>
      <c r="P19" s="68">
        <v>0</v>
      </c>
      <c r="Q19" s="68">
        <v>0</v>
      </c>
    </row>
    <row r="20" spans="1:17">
      <c r="A20" t="s">
        <v>216</v>
      </c>
      <c r="B20" t="s">
        <v>216</v>
      </c>
      <c r="C20" s="14"/>
      <c r="D20" t="s">
        <v>216</v>
      </c>
      <c r="G20" s="65">
        <v>0</v>
      </c>
      <c r="H20" t="s">
        <v>216</v>
      </c>
      <c r="I20" s="66">
        <v>0</v>
      </c>
      <c r="J20" s="66">
        <v>0</v>
      </c>
      <c r="K20" s="65">
        <v>0</v>
      </c>
      <c r="L20" s="65">
        <v>0</v>
      </c>
      <c r="N20" s="65">
        <v>0</v>
      </c>
      <c r="O20" s="66">
        <v>0</v>
      </c>
      <c r="P20" s="66">
        <v>0</v>
      </c>
      <c r="Q20" s="66">
        <v>0</v>
      </c>
    </row>
    <row r="21" spans="1:17">
      <c r="A21" s="67" t="s">
        <v>241</v>
      </c>
      <c r="B21" s="14"/>
      <c r="C21" s="14"/>
      <c r="G21" s="69">
        <v>2.72</v>
      </c>
      <c r="J21" s="68">
        <v>1.6000000000000001E-3</v>
      </c>
      <c r="K21" s="69">
        <v>103427020</v>
      </c>
      <c r="M21" s="69">
        <v>0</v>
      </c>
      <c r="N21" s="69">
        <v>114925.25988719999</v>
      </c>
      <c r="P21" s="68">
        <v>0.70030000000000003</v>
      </c>
      <c r="Q21" s="68">
        <v>0.1953</v>
      </c>
    </row>
    <row r="22" spans="1:17">
      <c r="A22" t="s">
        <v>242</v>
      </c>
      <c r="B22" t="s">
        <v>243</v>
      </c>
      <c r="C22" t="s">
        <v>99</v>
      </c>
      <c r="D22" t="s">
        <v>228</v>
      </c>
      <c r="F22" t="s">
        <v>244</v>
      </c>
      <c r="G22" s="65">
        <v>5.87</v>
      </c>
      <c r="H22" t="s">
        <v>101</v>
      </c>
      <c r="I22" s="66">
        <v>0.02</v>
      </c>
      <c r="J22" s="66">
        <v>4.1000000000000003E-3</v>
      </c>
      <c r="K22" s="65">
        <v>3244705</v>
      </c>
      <c r="L22" s="65">
        <v>111.32</v>
      </c>
      <c r="M22" s="65">
        <v>0</v>
      </c>
      <c r="N22" s="65">
        <v>3612.0056060000002</v>
      </c>
      <c r="O22" s="66">
        <v>2.0000000000000001E-4</v>
      </c>
      <c r="P22" s="66">
        <v>2.1999999999999999E-2</v>
      </c>
      <c r="Q22" s="66">
        <v>6.1000000000000004E-3</v>
      </c>
    </row>
    <row r="23" spans="1:17">
      <c r="A23" t="s">
        <v>245</v>
      </c>
      <c r="B23" t="s">
        <v>246</v>
      </c>
      <c r="C23" t="s">
        <v>99</v>
      </c>
      <c r="D23" t="s">
        <v>228</v>
      </c>
      <c r="F23" t="s">
        <v>247</v>
      </c>
      <c r="G23" s="65">
        <v>0.33</v>
      </c>
      <c r="H23" t="s">
        <v>101</v>
      </c>
      <c r="I23" s="66">
        <v>0.01</v>
      </c>
      <c r="J23" s="66">
        <v>-5.9999999999999995E-4</v>
      </c>
      <c r="K23" s="65">
        <v>4385224</v>
      </c>
      <c r="L23" s="65">
        <v>101.02</v>
      </c>
      <c r="M23" s="65">
        <v>0</v>
      </c>
      <c r="N23" s="65">
        <v>4429.9532847999999</v>
      </c>
      <c r="O23" s="66">
        <v>4.0000000000000002E-4</v>
      </c>
      <c r="P23" s="66">
        <v>2.7E-2</v>
      </c>
      <c r="Q23" s="66">
        <v>7.4999999999999997E-3</v>
      </c>
    </row>
    <row r="24" spans="1:17">
      <c r="A24" t="s">
        <v>248</v>
      </c>
      <c r="B24" t="s">
        <v>249</v>
      </c>
      <c r="C24" t="s">
        <v>99</v>
      </c>
      <c r="D24" t="s">
        <v>228</v>
      </c>
      <c r="F24" t="s">
        <v>250</v>
      </c>
      <c r="G24" s="65">
        <v>1.9</v>
      </c>
      <c r="H24" t="s">
        <v>101</v>
      </c>
      <c r="I24" s="66">
        <v>1.2500000000000001E-2</v>
      </c>
      <c r="J24" s="66">
        <v>5.0000000000000001E-4</v>
      </c>
      <c r="K24" s="65">
        <v>13770476</v>
      </c>
      <c r="L24" s="65">
        <v>102.41</v>
      </c>
      <c r="M24" s="65">
        <v>0</v>
      </c>
      <c r="N24" s="65">
        <v>14102.344471599999</v>
      </c>
      <c r="O24" s="66">
        <v>8.9999999999999998E-4</v>
      </c>
      <c r="P24" s="66">
        <v>8.5900000000000004E-2</v>
      </c>
      <c r="Q24" s="66">
        <v>2.4E-2</v>
      </c>
    </row>
    <row r="25" spans="1:17">
      <c r="A25" t="s">
        <v>251</v>
      </c>
      <c r="B25" t="s">
        <v>252</v>
      </c>
      <c r="C25" t="s">
        <v>99</v>
      </c>
      <c r="D25" t="s">
        <v>228</v>
      </c>
      <c r="F25" t="s">
        <v>253</v>
      </c>
      <c r="G25" s="65">
        <v>1.04</v>
      </c>
      <c r="H25" t="s">
        <v>101</v>
      </c>
      <c r="I25" s="66">
        <v>5.5E-2</v>
      </c>
      <c r="J25" s="66">
        <v>2.9999999999999997E-4</v>
      </c>
      <c r="K25" s="65">
        <v>18130873</v>
      </c>
      <c r="L25" s="65">
        <v>110.97</v>
      </c>
      <c r="M25" s="65">
        <v>0</v>
      </c>
      <c r="N25" s="65">
        <v>20119.8297681</v>
      </c>
      <c r="O25" s="66">
        <v>1E-3</v>
      </c>
      <c r="P25" s="66">
        <v>0.1226</v>
      </c>
      <c r="Q25" s="66">
        <v>3.4200000000000001E-2</v>
      </c>
    </row>
    <row r="26" spans="1:17">
      <c r="A26" t="s">
        <v>254</v>
      </c>
      <c r="B26" t="s">
        <v>255</v>
      </c>
      <c r="C26" t="s">
        <v>99</v>
      </c>
      <c r="D26" t="s">
        <v>228</v>
      </c>
      <c r="F26" t="s">
        <v>256</v>
      </c>
      <c r="G26" s="65">
        <v>2.13</v>
      </c>
      <c r="H26" t="s">
        <v>101</v>
      </c>
      <c r="I26" s="66">
        <v>4.2500000000000003E-2</v>
      </c>
      <c r="J26" s="66">
        <v>1E-3</v>
      </c>
      <c r="K26" s="65">
        <v>20177246</v>
      </c>
      <c r="L26" s="65">
        <v>112.5</v>
      </c>
      <c r="M26" s="65">
        <v>0</v>
      </c>
      <c r="N26" s="65">
        <v>22699.401750000001</v>
      </c>
      <c r="O26" s="66">
        <v>1.1000000000000001E-3</v>
      </c>
      <c r="P26" s="66">
        <v>0.13830000000000001</v>
      </c>
      <c r="Q26" s="66">
        <v>3.8600000000000002E-2</v>
      </c>
    </row>
    <row r="27" spans="1:17">
      <c r="A27" t="s">
        <v>257</v>
      </c>
      <c r="B27" t="s">
        <v>258</v>
      </c>
      <c r="C27" t="s">
        <v>99</v>
      </c>
      <c r="D27" t="s">
        <v>228</v>
      </c>
      <c r="F27" t="s">
        <v>229</v>
      </c>
      <c r="G27" s="65">
        <v>3.05</v>
      </c>
      <c r="H27" t="s">
        <v>101</v>
      </c>
      <c r="I27" s="66">
        <v>3.7499999999999999E-2</v>
      </c>
      <c r="J27" s="66">
        <v>1.9E-3</v>
      </c>
      <c r="K27" s="65">
        <v>33368309</v>
      </c>
      <c r="L27" s="65">
        <v>114.35</v>
      </c>
      <c r="M27" s="65">
        <v>0</v>
      </c>
      <c r="N27" s="65">
        <v>38156.661341500003</v>
      </c>
      <c r="O27" s="66">
        <v>1.6000000000000001E-3</v>
      </c>
      <c r="P27" s="66">
        <v>0.23250000000000001</v>
      </c>
      <c r="Q27" s="66">
        <v>6.4899999999999999E-2</v>
      </c>
    </row>
    <row r="28" spans="1:17">
      <c r="A28" t="s">
        <v>259</v>
      </c>
      <c r="B28" t="s">
        <v>260</v>
      </c>
      <c r="C28" t="s">
        <v>99</v>
      </c>
      <c r="D28" t="s">
        <v>228</v>
      </c>
      <c r="F28" t="s">
        <v>261</v>
      </c>
      <c r="G28" s="65">
        <v>4.51</v>
      </c>
      <c r="H28" t="s">
        <v>101</v>
      </c>
      <c r="I28" s="66">
        <v>1.7500000000000002E-2</v>
      </c>
      <c r="J28" s="66">
        <v>2.8E-3</v>
      </c>
      <c r="K28" s="65">
        <v>4282672</v>
      </c>
      <c r="L28" s="65">
        <v>107.35</v>
      </c>
      <c r="M28" s="65">
        <v>0</v>
      </c>
      <c r="N28" s="65">
        <v>4597.4483920000002</v>
      </c>
      <c r="O28" s="66">
        <v>2.0000000000000001E-4</v>
      </c>
      <c r="P28" s="66">
        <v>2.8000000000000001E-2</v>
      </c>
      <c r="Q28" s="66">
        <v>7.7999999999999996E-3</v>
      </c>
    </row>
    <row r="29" spans="1:17">
      <c r="A29" t="s">
        <v>262</v>
      </c>
      <c r="B29" t="s">
        <v>263</v>
      </c>
      <c r="C29" t="s">
        <v>99</v>
      </c>
      <c r="D29" t="s">
        <v>228</v>
      </c>
      <c r="F29" t="s">
        <v>264</v>
      </c>
      <c r="G29" s="65">
        <v>4.28</v>
      </c>
      <c r="H29" t="s">
        <v>101</v>
      </c>
      <c r="I29" s="66">
        <v>5.0000000000000001E-3</v>
      </c>
      <c r="J29" s="66">
        <v>2.7000000000000001E-3</v>
      </c>
      <c r="K29" s="65">
        <v>4653926</v>
      </c>
      <c r="L29" s="65">
        <v>101.31</v>
      </c>
      <c r="M29" s="65">
        <v>0</v>
      </c>
      <c r="N29" s="65">
        <v>4714.8924305999999</v>
      </c>
      <c r="O29" s="66">
        <v>2.9999999999999997E-4</v>
      </c>
      <c r="P29" s="66">
        <v>2.87E-2</v>
      </c>
      <c r="Q29" s="66">
        <v>8.0000000000000002E-3</v>
      </c>
    </row>
    <row r="30" spans="1:17">
      <c r="A30" t="s">
        <v>265</v>
      </c>
      <c r="B30" t="s">
        <v>266</v>
      </c>
      <c r="C30" t="s">
        <v>99</v>
      </c>
      <c r="D30" t="s">
        <v>228</v>
      </c>
      <c r="F30" t="s">
        <v>267</v>
      </c>
      <c r="G30" s="65">
        <v>14.57</v>
      </c>
      <c r="H30" t="s">
        <v>101</v>
      </c>
      <c r="I30" s="66">
        <v>5.5E-2</v>
      </c>
      <c r="J30" s="66">
        <v>1.52E-2</v>
      </c>
      <c r="K30" s="65">
        <v>1413589</v>
      </c>
      <c r="L30" s="65">
        <v>176.34</v>
      </c>
      <c r="M30" s="65">
        <v>0</v>
      </c>
      <c r="N30" s="65">
        <v>2492.7228426000001</v>
      </c>
      <c r="O30" s="66">
        <v>1E-4</v>
      </c>
      <c r="P30" s="66">
        <v>1.52E-2</v>
      </c>
      <c r="Q30" s="66">
        <v>4.1999999999999997E-3</v>
      </c>
    </row>
    <row r="31" spans="1:17">
      <c r="A31" s="67" t="s">
        <v>268</v>
      </c>
      <c r="B31" s="14"/>
      <c r="C31" s="14"/>
      <c r="G31" s="69">
        <v>0</v>
      </c>
      <c r="J31" s="68">
        <v>0</v>
      </c>
      <c r="K31" s="69">
        <v>0</v>
      </c>
      <c r="M31" s="69">
        <v>0</v>
      </c>
      <c r="N31" s="69">
        <v>0</v>
      </c>
      <c r="P31" s="68">
        <v>0</v>
      </c>
      <c r="Q31" s="68">
        <v>0</v>
      </c>
    </row>
    <row r="32" spans="1:17">
      <c r="A32" t="s">
        <v>216</v>
      </c>
      <c r="B32" t="s">
        <v>216</v>
      </c>
      <c r="C32" s="14"/>
      <c r="D32" t="s">
        <v>216</v>
      </c>
      <c r="G32" s="65">
        <v>0</v>
      </c>
      <c r="H32" t="s">
        <v>216</v>
      </c>
      <c r="I32" s="66">
        <v>0</v>
      </c>
      <c r="J32" s="66">
        <v>0</v>
      </c>
      <c r="K32" s="65">
        <v>0</v>
      </c>
      <c r="L32" s="65">
        <v>0</v>
      </c>
      <c r="N32" s="65">
        <v>0</v>
      </c>
      <c r="O32" s="66">
        <v>0</v>
      </c>
      <c r="P32" s="66">
        <v>0</v>
      </c>
      <c r="Q32" s="66">
        <v>0</v>
      </c>
    </row>
    <row r="33" spans="1:17">
      <c r="A33" s="67" t="s">
        <v>269</v>
      </c>
      <c r="B33" s="14"/>
      <c r="C33" s="14"/>
      <c r="G33" s="69">
        <v>0</v>
      </c>
      <c r="J33" s="68">
        <v>0</v>
      </c>
      <c r="K33" s="69">
        <v>0</v>
      </c>
      <c r="M33" s="69">
        <v>0</v>
      </c>
      <c r="N33" s="69">
        <v>0</v>
      </c>
      <c r="P33" s="68">
        <v>0</v>
      </c>
      <c r="Q33" s="68">
        <v>0</v>
      </c>
    </row>
    <row r="34" spans="1:17">
      <c r="A34" t="s">
        <v>216</v>
      </c>
      <c r="B34" t="s">
        <v>216</v>
      </c>
      <c r="C34" s="14"/>
      <c r="D34" t="s">
        <v>216</v>
      </c>
      <c r="G34" s="65">
        <v>0</v>
      </c>
      <c r="H34" t="s">
        <v>216</v>
      </c>
      <c r="I34" s="66">
        <v>0</v>
      </c>
      <c r="J34" s="66">
        <v>0</v>
      </c>
      <c r="K34" s="65">
        <v>0</v>
      </c>
      <c r="L34" s="65">
        <v>0</v>
      </c>
      <c r="N34" s="65">
        <v>0</v>
      </c>
      <c r="O34" s="66">
        <v>0</v>
      </c>
      <c r="P34" s="66">
        <v>0</v>
      </c>
      <c r="Q34" s="66">
        <v>0</v>
      </c>
    </row>
    <row r="35" spans="1:17">
      <c r="A35" s="67" t="s">
        <v>221</v>
      </c>
      <c r="B35" s="14"/>
      <c r="C35" s="14"/>
      <c r="G35" s="69">
        <v>0</v>
      </c>
      <c r="J35" s="68">
        <v>0</v>
      </c>
      <c r="K35" s="69">
        <v>0</v>
      </c>
      <c r="M35" s="69">
        <v>0</v>
      </c>
      <c r="N35" s="69">
        <v>0</v>
      </c>
      <c r="P35" s="68">
        <v>0</v>
      </c>
      <c r="Q35" s="68">
        <v>0</v>
      </c>
    </row>
    <row r="36" spans="1:17">
      <c r="A36" s="67" t="s">
        <v>270</v>
      </c>
      <c r="B36" s="14"/>
      <c r="C36" s="14"/>
      <c r="G36" s="69">
        <v>0</v>
      </c>
      <c r="J36" s="68">
        <v>0</v>
      </c>
      <c r="K36" s="69">
        <v>0</v>
      </c>
      <c r="M36" s="69">
        <v>0</v>
      </c>
      <c r="N36" s="69">
        <v>0</v>
      </c>
      <c r="P36" s="68">
        <v>0</v>
      </c>
      <c r="Q36" s="68">
        <v>0</v>
      </c>
    </row>
    <row r="37" spans="1:17">
      <c r="A37" t="s">
        <v>216</v>
      </c>
      <c r="B37" t="s">
        <v>216</v>
      </c>
      <c r="C37" s="14"/>
      <c r="D37" t="s">
        <v>216</v>
      </c>
      <c r="G37" s="65">
        <v>0</v>
      </c>
      <c r="H37" t="s">
        <v>216</v>
      </c>
      <c r="I37" s="66">
        <v>0</v>
      </c>
      <c r="J37" s="66">
        <v>0</v>
      </c>
      <c r="K37" s="65">
        <v>0</v>
      </c>
      <c r="L37" s="65">
        <v>0</v>
      </c>
      <c r="N37" s="65">
        <v>0</v>
      </c>
      <c r="O37" s="66">
        <v>0</v>
      </c>
      <c r="P37" s="66">
        <v>0</v>
      </c>
      <c r="Q37" s="66">
        <v>0</v>
      </c>
    </row>
    <row r="38" spans="1:17">
      <c r="A38" s="67" t="s">
        <v>271</v>
      </c>
      <c r="B38" s="14"/>
      <c r="C38" s="14"/>
      <c r="G38" s="69">
        <v>0</v>
      </c>
      <c r="J38" s="68">
        <v>0</v>
      </c>
      <c r="K38" s="69">
        <v>0</v>
      </c>
      <c r="M38" s="69">
        <v>0</v>
      </c>
      <c r="N38" s="69">
        <v>0</v>
      </c>
      <c r="P38" s="68">
        <v>0</v>
      </c>
      <c r="Q38" s="68">
        <v>0</v>
      </c>
    </row>
    <row r="39" spans="1:17">
      <c r="A39" t="s">
        <v>216</v>
      </c>
      <c r="B39" t="s">
        <v>216</v>
      </c>
      <c r="C39" s="14"/>
      <c r="D39" t="s">
        <v>216</v>
      </c>
      <c r="G39" s="65">
        <v>0</v>
      </c>
      <c r="H39" t="s">
        <v>216</v>
      </c>
      <c r="I39" s="66">
        <v>0</v>
      </c>
      <c r="J39" s="66">
        <v>0</v>
      </c>
      <c r="K39" s="65">
        <v>0</v>
      </c>
      <c r="L39" s="65">
        <v>0</v>
      </c>
      <c r="N39" s="65">
        <v>0</v>
      </c>
      <c r="O39" s="66">
        <v>0</v>
      </c>
      <c r="P39" s="66">
        <v>0</v>
      </c>
      <c r="Q39" s="66">
        <v>0</v>
      </c>
    </row>
    <row r="40" spans="1:17">
      <c r="A40" s="79" t="s">
        <v>272</v>
      </c>
      <c r="B40" s="14"/>
      <c r="C40" s="14"/>
    </row>
    <row r="41" spans="1:17">
      <c r="A41" s="79" t="s">
        <v>273</v>
      </c>
      <c r="B41" s="14"/>
      <c r="C41" s="14"/>
    </row>
    <row r="42" spans="1:17">
      <c r="A42" s="79" t="s">
        <v>274</v>
      </c>
      <c r="B42" s="14"/>
      <c r="C42" s="14"/>
    </row>
    <row r="43" spans="1:17">
      <c r="A43" s="79" t="s">
        <v>275</v>
      </c>
      <c r="B43" s="14"/>
      <c r="C43" s="14"/>
    </row>
    <row r="44" spans="1:17" hidden="1"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8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  <c r="B4" t="s">
        <v>198</v>
      </c>
    </row>
    <row r="5" spans="1:22" ht="26.25" customHeight="1">
      <c r="A5" s="93" t="s">
        <v>178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200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841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216</v>
      </c>
      <c r="B12" t="s">
        <v>216</v>
      </c>
      <c r="C12" t="s">
        <v>216</v>
      </c>
      <c r="D12" t="s">
        <v>216</v>
      </c>
      <c r="E12" s="13"/>
      <c r="F12" s="13"/>
      <c r="G12" s="65">
        <v>0</v>
      </c>
      <c r="H12" t="s">
        <v>216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842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216</v>
      </c>
      <c r="B14" t="s">
        <v>216</v>
      </c>
      <c r="C14" t="s">
        <v>216</v>
      </c>
      <c r="D14" t="s">
        <v>216</v>
      </c>
      <c r="E14" s="13"/>
      <c r="F14" s="13"/>
      <c r="G14" s="65">
        <v>0</v>
      </c>
      <c r="H14" t="s">
        <v>216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277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216</v>
      </c>
      <c r="B16" t="s">
        <v>216</v>
      </c>
      <c r="C16" t="s">
        <v>216</v>
      </c>
      <c r="D16" t="s">
        <v>216</v>
      </c>
      <c r="E16" s="13"/>
      <c r="F16" s="13"/>
      <c r="G16" s="65">
        <v>0</v>
      </c>
      <c r="H16" t="s">
        <v>216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614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216</v>
      </c>
      <c r="B18" t="s">
        <v>216</v>
      </c>
      <c r="C18" t="s">
        <v>216</v>
      </c>
      <c r="D18" t="s">
        <v>216</v>
      </c>
      <c r="E18" s="13"/>
      <c r="F18" s="13"/>
      <c r="G18" s="65">
        <v>0</v>
      </c>
      <c r="H18" t="s">
        <v>216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221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278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216</v>
      </c>
      <c r="B21" t="s">
        <v>216</v>
      </c>
      <c r="C21" t="s">
        <v>216</v>
      </c>
      <c r="D21" t="s">
        <v>216</v>
      </c>
      <c r="G21" s="65">
        <v>0</v>
      </c>
      <c r="H21" t="s">
        <v>216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279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216</v>
      </c>
      <c r="B23" t="s">
        <v>216</v>
      </c>
      <c r="C23" t="s">
        <v>216</v>
      </c>
      <c r="D23" t="s">
        <v>216</v>
      </c>
      <c r="G23" s="65">
        <v>0</v>
      </c>
      <c r="H23" t="s">
        <v>216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79" t="s">
        <v>223</v>
      </c>
      <c r="C24" s="14"/>
    </row>
    <row r="25" spans="1:22">
      <c r="A25" s="79" t="s">
        <v>272</v>
      </c>
      <c r="C25" s="14"/>
    </row>
    <row r="26" spans="1:22">
      <c r="A26" s="79" t="s">
        <v>273</v>
      </c>
      <c r="C26" s="14"/>
    </row>
    <row r="27" spans="1:22">
      <c r="A27" s="79" t="s">
        <v>274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  <row r="388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3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  <c r="B4" t="s">
        <v>198</v>
      </c>
    </row>
    <row r="5" spans="1:67" ht="26.25" customHeight="1">
      <c r="A5" s="80" t="s">
        <v>67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/>
      <c r="BO5" s="16"/>
    </row>
    <row r="6" spans="1:67" ht="26.25" customHeight="1">
      <c r="A6" s="80" t="s">
        <v>81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0"/>
      <c r="BJ6" s="16"/>
      <c r="BO6" s="16"/>
    </row>
    <row r="7" spans="1:67" s="16" customFormat="1" ht="20.25">
      <c r="A7" s="91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87" t="s">
        <v>191</v>
      </c>
      <c r="Q7" s="43" t="s">
        <v>55</v>
      </c>
      <c r="R7" s="43" t="s">
        <v>72</v>
      </c>
      <c r="S7" s="43" t="s">
        <v>56</v>
      </c>
      <c r="T7" s="92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200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276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216</v>
      </c>
      <c r="B13" t="s">
        <v>216</v>
      </c>
      <c r="C13" s="14"/>
      <c r="D13" s="14"/>
      <c r="E13" s="14"/>
      <c r="F13" t="s">
        <v>216</v>
      </c>
      <c r="G13" t="s">
        <v>216</v>
      </c>
      <c r="J13" s="65">
        <v>0</v>
      </c>
      <c r="K13" t="s">
        <v>216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239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216</v>
      </c>
      <c r="B15" t="s">
        <v>216</v>
      </c>
      <c r="C15" s="14"/>
      <c r="D15" s="14"/>
      <c r="E15" s="14"/>
      <c r="F15" t="s">
        <v>216</v>
      </c>
      <c r="G15" t="s">
        <v>216</v>
      </c>
      <c r="J15" s="65">
        <v>0</v>
      </c>
      <c r="K15" t="s">
        <v>216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277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216</v>
      </c>
      <c r="B17" t="s">
        <v>216</v>
      </c>
      <c r="C17" s="14"/>
      <c r="D17" s="14"/>
      <c r="E17" s="14"/>
      <c r="F17" t="s">
        <v>216</v>
      </c>
      <c r="G17" t="s">
        <v>216</v>
      </c>
      <c r="J17" s="65">
        <v>0</v>
      </c>
      <c r="K17" t="s">
        <v>216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221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278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216</v>
      </c>
      <c r="B20" t="s">
        <v>216</v>
      </c>
      <c r="C20" s="14"/>
      <c r="D20" s="14"/>
      <c r="E20" s="14"/>
      <c r="F20" t="s">
        <v>216</v>
      </c>
      <c r="G20" t="s">
        <v>216</v>
      </c>
      <c r="J20" s="65">
        <v>0</v>
      </c>
      <c r="K20" t="s">
        <v>216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279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216</v>
      </c>
      <c r="B22" t="s">
        <v>216</v>
      </c>
      <c r="C22" s="14"/>
      <c r="D22" s="14"/>
      <c r="E22" s="14"/>
      <c r="F22" t="s">
        <v>216</v>
      </c>
      <c r="G22" t="s">
        <v>216</v>
      </c>
      <c r="J22" s="65">
        <v>0</v>
      </c>
      <c r="K22" t="s">
        <v>216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79" t="s">
        <v>223</v>
      </c>
      <c r="B23" s="14"/>
      <c r="C23" s="14"/>
      <c r="D23" s="14"/>
      <c r="E23" s="14"/>
      <c r="F23" s="14"/>
    </row>
    <row r="24" spans="1:20">
      <c r="A24" s="79" t="s">
        <v>272</v>
      </c>
      <c r="B24" s="14"/>
      <c r="C24" s="14"/>
      <c r="D24" s="14"/>
      <c r="E24" s="14"/>
      <c r="F24" s="14"/>
    </row>
    <row r="25" spans="1:20">
      <c r="A25" s="79" t="s">
        <v>273</v>
      </c>
      <c r="B25" s="14"/>
      <c r="C25" s="14"/>
      <c r="D25" s="14"/>
      <c r="E25" s="14"/>
      <c r="F25" s="14"/>
    </row>
    <row r="26" spans="1:20">
      <c r="A26" s="79" t="s">
        <v>274</v>
      </c>
      <c r="B26" s="14"/>
      <c r="C26" s="14"/>
      <c r="D26" s="14"/>
      <c r="E26" s="14"/>
      <c r="F26" s="14"/>
    </row>
    <row r="27" spans="1:20">
      <c r="A27" s="79" t="s">
        <v>275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  <row r="693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</row>
    <row r="3" spans="1:65">
      <c r="A3" s="2" t="s">
        <v>2</v>
      </c>
      <c r="B3" t="s">
        <v>197</v>
      </c>
    </row>
    <row r="4" spans="1:65">
      <c r="A4" s="2" t="s">
        <v>3</v>
      </c>
      <c r="B4" t="s">
        <v>198</v>
      </c>
    </row>
    <row r="5" spans="1:65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</row>
    <row r="6" spans="1:65" ht="26.25" customHeight="1">
      <c r="A6" s="93" t="s">
        <v>88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87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4.05</v>
      </c>
      <c r="K10" s="7"/>
      <c r="L10" s="7"/>
      <c r="M10" s="64">
        <v>2.0199999999999999E-2</v>
      </c>
      <c r="N10" s="63">
        <v>125398271.77</v>
      </c>
      <c r="O10" s="28"/>
      <c r="P10" s="63">
        <v>112.25275000000001</v>
      </c>
      <c r="Q10" s="63">
        <v>134628.83474984299</v>
      </c>
      <c r="R10" s="7"/>
      <c r="S10" s="64">
        <v>1</v>
      </c>
      <c r="T10" s="64">
        <v>0.2288</v>
      </c>
      <c r="U10" s="30"/>
      <c r="BH10" s="14"/>
      <c r="BI10" s="16"/>
      <c r="BJ10" s="14"/>
      <c r="BM10" s="14"/>
    </row>
    <row r="11" spans="1:65">
      <c r="A11" s="67" t="s">
        <v>200</v>
      </c>
      <c r="B11" s="14"/>
      <c r="C11" s="14"/>
      <c r="D11" s="14"/>
      <c r="E11" s="14"/>
      <c r="J11" s="69">
        <v>4.07</v>
      </c>
      <c r="M11" s="68">
        <v>0.02</v>
      </c>
      <c r="N11" s="69">
        <v>124708271.77</v>
      </c>
      <c r="P11" s="69">
        <v>112.25275000000001</v>
      </c>
      <c r="Q11" s="69">
        <v>132359.52477827799</v>
      </c>
      <c r="S11" s="68">
        <v>0.98309999999999997</v>
      </c>
      <c r="T11" s="68">
        <v>0.22500000000000001</v>
      </c>
    </row>
    <row r="12" spans="1:65">
      <c r="A12" s="67" t="s">
        <v>276</v>
      </c>
      <c r="B12" s="14"/>
      <c r="C12" s="14"/>
      <c r="D12" s="14"/>
      <c r="E12" s="14"/>
      <c r="J12" s="69">
        <v>4.45</v>
      </c>
      <c r="M12" s="68">
        <v>1.0999999999999999E-2</v>
      </c>
      <c r="N12" s="69">
        <v>48718246.210000001</v>
      </c>
      <c r="P12" s="69">
        <v>112.25275000000001</v>
      </c>
      <c r="Q12" s="69">
        <v>53480.144701883</v>
      </c>
      <c r="S12" s="68">
        <v>0.3972</v>
      </c>
      <c r="T12" s="68">
        <v>9.0899999999999995E-2</v>
      </c>
    </row>
    <row r="13" spans="1:65">
      <c r="A13" t="s">
        <v>280</v>
      </c>
      <c r="B13" t="s">
        <v>281</v>
      </c>
      <c r="C13" t="s">
        <v>99</v>
      </c>
      <c r="D13" t="s">
        <v>122</v>
      </c>
      <c r="E13" t="s">
        <v>282</v>
      </c>
      <c r="F13" t="s">
        <v>283</v>
      </c>
      <c r="G13" t="s">
        <v>284</v>
      </c>
      <c r="H13" t="s">
        <v>149</v>
      </c>
      <c r="I13" t="s">
        <v>285</v>
      </c>
      <c r="J13" s="65">
        <v>3.2</v>
      </c>
      <c r="K13" t="s">
        <v>101</v>
      </c>
      <c r="L13" s="66">
        <v>0.01</v>
      </c>
      <c r="M13" s="66">
        <v>-1.2999999999999999E-3</v>
      </c>
      <c r="N13" s="65">
        <v>1741068</v>
      </c>
      <c r="O13" s="65">
        <v>104.41</v>
      </c>
      <c r="P13" s="65">
        <v>0</v>
      </c>
      <c r="Q13" s="65">
        <v>1817.8490988000001</v>
      </c>
      <c r="R13" s="66">
        <v>4.3E-3</v>
      </c>
      <c r="S13" s="66">
        <v>1.35E-2</v>
      </c>
      <c r="T13" s="66">
        <v>3.0999999999999999E-3</v>
      </c>
    </row>
    <row r="14" spans="1:65">
      <c r="A14" t="s">
        <v>286</v>
      </c>
      <c r="B14" t="s">
        <v>287</v>
      </c>
      <c r="C14" t="s">
        <v>99</v>
      </c>
      <c r="D14" t="s">
        <v>122</v>
      </c>
      <c r="E14" t="s">
        <v>282</v>
      </c>
      <c r="F14" t="s">
        <v>283</v>
      </c>
      <c r="G14" t="s">
        <v>284</v>
      </c>
      <c r="H14" t="s">
        <v>149</v>
      </c>
      <c r="I14" t="s">
        <v>288</v>
      </c>
      <c r="J14" s="65">
        <v>1.7</v>
      </c>
      <c r="K14" t="s">
        <v>101</v>
      </c>
      <c r="L14" s="66">
        <v>2.8E-3</v>
      </c>
      <c r="M14" s="66">
        <v>6.9999999999999999E-4</v>
      </c>
      <c r="N14" s="65">
        <v>1315400</v>
      </c>
      <c r="O14" s="65">
        <v>100.35</v>
      </c>
      <c r="P14" s="65">
        <v>0</v>
      </c>
      <c r="Q14" s="65">
        <v>1320.0038999999999</v>
      </c>
      <c r="R14" s="66">
        <v>3.0999999999999999E-3</v>
      </c>
      <c r="S14" s="66">
        <v>9.7999999999999997E-3</v>
      </c>
      <c r="T14" s="66">
        <v>2.2000000000000001E-3</v>
      </c>
    </row>
    <row r="15" spans="1:65">
      <c r="A15" t="s">
        <v>289</v>
      </c>
      <c r="B15" t="s">
        <v>290</v>
      </c>
      <c r="C15" t="s">
        <v>99</v>
      </c>
      <c r="D15" t="s">
        <v>122</v>
      </c>
      <c r="E15" t="s">
        <v>291</v>
      </c>
      <c r="F15" t="s">
        <v>292</v>
      </c>
      <c r="G15" t="s">
        <v>284</v>
      </c>
      <c r="H15" t="s">
        <v>149</v>
      </c>
      <c r="I15" t="s">
        <v>229</v>
      </c>
      <c r="J15" s="65">
        <v>8.4700000000000006</v>
      </c>
      <c r="K15" t="s">
        <v>101</v>
      </c>
      <c r="L15" s="66">
        <v>1.6500000000000001E-2</v>
      </c>
      <c r="M15" s="66">
        <v>5.9999999999999995E-4</v>
      </c>
      <c r="N15" s="65">
        <v>2199985</v>
      </c>
      <c r="O15" s="65">
        <v>115.25</v>
      </c>
      <c r="P15" s="65">
        <v>0</v>
      </c>
      <c r="Q15" s="65">
        <v>2535.4827125000002</v>
      </c>
      <c r="R15" s="66">
        <v>1E-3</v>
      </c>
      <c r="S15" s="66">
        <v>1.8800000000000001E-2</v>
      </c>
      <c r="T15" s="66">
        <v>4.3E-3</v>
      </c>
    </row>
    <row r="16" spans="1:65">
      <c r="A16" t="s">
        <v>293</v>
      </c>
      <c r="B16" t="s">
        <v>294</v>
      </c>
      <c r="C16" t="s">
        <v>99</v>
      </c>
      <c r="D16" t="s">
        <v>122</v>
      </c>
      <c r="E16" t="s">
        <v>295</v>
      </c>
      <c r="F16" t="s">
        <v>292</v>
      </c>
      <c r="G16" t="s">
        <v>296</v>
      </c>
      <c r="H16" t="s">
        <v>206</v>
      </c>
      <c r="I16" t="s">
        <v>297</v>
      </c>
      <c r="J16" s="65">
        <v>0.99</v>
      </c>
      <c r="K16" t="s">
        <v>101</v>
      </c>
      <c r="L16" s="66">
        <v>4.8000000000000001E-2</v>
      </c>
      <c r="M16" s="66">
        <v>3.0999999999999999E-3</v>
      </c>
      <c r="N16" s="65">
        <v>391545.8</v>
      </c>
      <c r="O16" s="65">
        <v>109</v>
      </c>
      <c r="P16" s="65">
        <v>0</v>
      </c>
      <c r="Q16" s="65">
        <v>426.78492199999999</v>
      </c>
      <c r="R16" s="66">
        <v>5.0000000000000001E-4</v>
      </c>
      <c r="S16" s="66">
        <v>3.2000000000000002E-3</v>
      </c>
      <c r="T16" s="66">
        <v>6.9999999999999999E-4</v>
      </c>
    </row>
    <row r="17" spans="1:20">
      <c r="A17" t="s">
        <v>298</v>
      </c>
      <c r="B17" t="s">
        <v>299</v>
      </c>
      <c r="C17" t="s">
        <v>99</v>
      </c>
      <c r="D17" t="s">
        <v>122</v>
      </c>
      <c r="E17" t="s">
        <v>300</v>
      </c>
      <c r="F17" t="s">
        <v>292</v>
      </c>
      <c r="G17" t="s">
        <v>296</v>
      </c>
      <c r="H17" t="s">
        <v>206</v>
      </c>
      <c r="I17" t="s">
        <v>285</v>
      </c>
      <c r="J17" s="65">
        <v>3.77</v>
      </c>
      <c r="K17" t="s">
        <v>101</v>
      </c>
      <c r="L17" s="66">
        <v>2.3400000000000001E-2</v>
      </c>
      <c r="M17" s="66">
        <v>2.3999999999999998E-3</v>
      </c>
      <c r="N17" s="65">
        <v>1711038</v>
      </c>
      <c r="O17" s="65">
        <v>109.85</v>
      </c>
      <c r="P17" s="65">
        <v>0</v>
      </c>
      <c r="Q17" s="65">
        <v>1879.575243</v>
      </c>
      <c r="R17" s="66">
        <v>5.0000000000000001E-4</v>
      </c>
      <c r="S17" s="66">
        <v>1.4E-2</v>
      </c>
      <c r="T17" s="66">
        <v>3.2000000000000002E-3</v>
      </c>
    </row>
    <row r="18" spans="1:20">
      <c r="A18" t="s">
        <v>301</v>
      </c>
      <c r="B18" t="s">
        <v>302</v>
      </c>
      <c r="C18" t="s">
        <v>99</v>
      </c>
      <c r="D18" t="s">
        <v>122</v>
      </c>
      <c r="E18" t="s">
        <v>303</v>
      </c>
      <c r="F18" t="s">
        <v>292</v>
      </c>
      <c r="G18" t="s">
        <v>296</v>
      </c>
      <c r="H18" t="s">
        <v>206</v>
      </c>
      <c r="I18" t="s">
        <v>250</v>
      </c>
      <c r="J18" s="65">
        <v>6.45</v>
      </c>
      <c r="K18" t="s">
        <v>101</v>
      </c>
      <c r="L18" s="66">
        <v>7.7999999999999996E-3</v>
      </c>
      <c r="M18" s="66">
        <v>4.3E-3</v>
      </c>
      <c r="N18" s="65">
        <v>766618.84</v>
      </c>
      <c r="O18" s="65">
        <v>101.54</v>
      </c>
      <c r="P18" s="65">
        <v>0</v>
      </c>
      <c r="Q18" s="65">
        <v>778.42477013600001</v>
      </c>
      <c r="R18" s="66">
        <v>1.6999999999999999E-3</v>
      </c>
      <c r="S18" s="66">
        <v>5.7999999999999996E-3</v>
      </c>
      <c r="T18" s="66">
        <v>1.2999999999999999E-3</v>
      </c>
    </row>
    <row r="19" spans="1:20">
      <c r="A19" t="s">
        <v>304</v>
      </c>
      <c r="B19" t="s">
        <v>305</v>
      </c>
      <c r="C19" t="s">
        <v>99</v>
      </c>
      <c r="D19" t="s">
        <v>122</v>
      </c>
      <c r="E19" t="s">
        <v>306</v>
      </c>
      <c r="F19" t="s">
        <v>307</v>
      </c>
      <c r="G19" t="s">
        <v>308</v>
      </c>
      <c r="H19" t="s">
        <v>149</v>
      </c>
      <c r="I19" t="s">
        <v>309</v>
      </c>
      <c r="J19" s="65">
        <v>6.43</v>
      </c>
      <c r="K19" t="s">
        <v>101</v>
      </c>
      <c r="L19" s="66">
        <v>3.85E-2</v>
      </c>
      <c r="M19" s="66">
        <v>-5.9999999999999995E-4</v>
      </c>
      <c r="N19" s="65">
        <v>1948801</v>
      </c>
      <c r="O19" s="65">
        <v>129.75</v>
      </c>
      <c r="P19" s="65">
        <v>0</v>
      </c>
      <c r="Q19" s="65">
        <v>2528.5692975000002</v>
      </c>
      <c r="R19" s="66">
        <v>6.9999999999999999E-4</v>
      </c>
      <c r="S19" s="66">
        <v>1.8800000000000001E-2</v>
      </c>
      <c r="T19" s="66">
        <v>4.3E-3</v>
      </c>
    </row>
    <row r="20" spans="1:20">
      <c r="A20" t="s">
        <v>310</v>
      </c>
      <c r="B20" t="s">
        <v>311</v>
      </c>
      <c r="C20" t="s">
        <v>99</v>
      </c>
      <c r="D20" t="s">
        <v>122</v>
      </c>
      <c r="E20" t="s">
        <v>312</v>
      </c>
      <c r="F20" t="s">
        <v>292</v>
      </c>
      <c r="G20" t="s">
        <v>296</v>
      </c>
      <c r="H20" t="s">
        <v>206</v>
      </c>
      <c r="I20" t="s">
        <v>285</v>
      </c>
      <c r="J20" s="65">
        <v>5</v>
      </c>
      <c r="K20" t="s">
        <v>101</v>
      </c>
      <c r="L20" s="66">
        <v>2.5999999999999999E-2</v>
      </c>
      <c r="M20" s="66">
        <v>3.0999999999999999E-3</v>
      </c>
      <c r="N20" s="65">
        <v>1337097</v>
      </c>
      <c r="O20" s="65">
        <v>113.65</v>
      </c>
      <c r="P20" s="65">
        <v>0</v>
      </c>
      <c r="Q20" s="65">
        <v>1519.6107405</v>
      </c>
      <c r="R20" s="66">
        <v>3.0999999999999999E-3</v>
      </c>
      <c r="S20" s="66">
        <v>1.1299999999999999E-2</v>
      </c>
      <c r="T20" s="66">
        <v>2.5999999999999999E-3</v>
      </c>
    </row>
    <row r="21" spans="1:20">
      <c r="A21" t="s">
        <v>313</v>
      </c>
      <c r="B21" t="s">
        <v>314</v>
      </c>
      <c r="C21" t="s">
        <v>99</v>
      </c>
      <c r="D21" t="s">
        <v>122</v>
      </c>
      <c r="E21" t="s">
        <v>315</v>
      </c>
      <c r="F21" t="s">
        <v>316</v>
      </c>
      <c r="G21" t="s">
        <v>317</v>
      </c>
      <c r="H21" t="s">
        <v>206</v>
      </c>
      <c r="I21" t="s">
        <v>229</v>
      </c>
      <c r="J21" s="65">
        <v>7.38</v>
      </c>
      <c r="K21" t="s">
        <v>101</v>
      </c>
      <c r="L21" s="66">
        <v>5.1499999999999997E-2</v>
      </c>
      <c r="M21" s="66">
        <v>9.7000000000000003E-3</v>
      </c>
      <c r="N21" s="65">
        <v>311139</v>
      </c>
      <c r="O21" s="65">
        <v>161.26</v>
      </c>
      <c r="P21" s="65">
        <v>0</v>
      </c>
      <c r="Q21" s="65">
        <v>501.74275139999997</v>
      </c>
      <c r="R21" s="66">
        <v>1E-4</v>
      </c>
      <c r="S21" s="66">
        <v>3.7000000000000002E-3</v>
      </c>
      <c r="T21" s="66">
        <v>8.9999999999999998E-4</v>
      </c>
    </row>
    <row r="22" spans="1:20">
      <c r="A22" t="s">
        <v>318</v>
      </c>
      <c r="B22" t="s">
        <v>319</v>
      </c>
      <c r="C22" t="s">
        <v>99</v>
      </c>
      <c r="D22" t="s">
        <v>122</v>
      </c>
      <c r="E22" t="s">
        <v>320</v>
      </c>
      <c r="F22" t="s">
        <v>292</v>
      </c>
      <c r="G22" t="s">
        <v>317</v>
      </c>
      <c r="H22" t="s">
        <v>206</v>
      </c>
      <c r="I22" t="s">
        <v>321</v>
      </c>
      <c r="J22" s="65">
        <v>1.1200000000000001</v>
      </c>
      <c r="K22" t="s">
        <v>101</v>
      </c>
      <c r="L22" s="66">
        <v>4.4499999999999998E-2</v>
      </c>
      <c r="M22" s="66">
        <v>7.7999999999999996E-3</v>
      </c>
      <c r="N22" s="65">
        <v>687328.94</v>
      </c>
      <c r="O22" s="65">
        <v>111.49</v>
      </c>
      <c r="P22" s="65">
        <v>0</v>
      </c>
      <c r="Q22" s="65">
        <v>766.303035206</v>
      </c>
      <c r="R22" s="66">
        <v>1.1000000000000001E-3</v>
      </c>
      <c r="S22" s="66">
        <v>5.7000000000000002E-3</v>
      </c>
      <c r="T22" s="66">
        <v>1.2999999999999999E-3</v>
      </c>
    </row>
    <row r="23" spans="1:20">
      <c r="A23" t="s">
        <v>322</v>
      </c>
      <c r="B23" t="s">
        <v>323</v>
      </c>
      <c r="C23" t="s">
        <v>99</v>
      </c>
      <c r="D23" t="s">
        <v>122</v>
      </c>
      <c r="E23" t="s">
        <v>324</v>
      </c>
      <c r="F23" t="s">
        <v>131</v>
      </c>
      <c r="G23" t="s">
        <v>317</v>
      </c>
      <c r="H23" t="s">
        <v>206</v>
      </c>
      <c r="I23" t="s">
        <v>229</v>
      </c>
      <c r="J23" s="65">
        <v>3.6</v>
      </c>
      <c r="K23" t="s">
        <v>101</v>
      </c>
      <c r="L23" s="66">
        <v>2.1999999999999999E-2</v>
      </c>
      <c r="M23" s="66">
        <v>4.0000000000000002E-4</v>
      </c>
      <c r="N23" s="65">
        <v>2604717</v>
      </c>
      <c r="O23" s="65">
        <v>108.41</v>
      </c>
      <c r="P23" s="65">
        <v>0</v>
      </c>
      <c r="Q23" s="65">
        <v>2823.7736997000002</v>
      </c>
      <c r="R23" s="66">
        <v>3.0000000000000001E-3</v>
      </c>
      <c r="S23" s="66">
        <v>2.1000000000000001E-2</v>
      </c>
      <c r="T23" s="66">
        <v>4.7999999999999996E-3</v>
      </c>
    </row>
    <row r="24" spans="1:20">
      <c r="A24" t="s">
        <v>325</v>
      </c>
      <c r="B24" t="s">
        <v>326</v>
      </c>
      <c r="C24" t="s">
        <v>99</v>
      </c>
      <c r="D24" t="s">
        <v>122</v>
      </c>
      <c r="E24" t="s">
        <v>324</v>
      </c>
      <c r="F24" t="s">
        <v>131</v>
      </c>
      <c r="G24" t="s">
        <v>317</v>
      </c>
      <c r="H24" t="s">
        <v>206</v>
      </c>
      <c r="I24" t="s">
        <v>327</v>
      </c>
      <c r="J24" s="65">
        <v>1.4</v>
      </c>
      <c r="K24" t="s">
        <v>101</v>
      </c>
      <c r="L24" s="66">
        <v>3.6999999999999998E-2</v>
      </c>
      <c r="M24" s="66">
        <v>3.0999999999999999E-3</v>
      </c>
      <c r="N24" s="65">
        <v>1184505.47</v>
      </c>
      <c r="O24" s="65">
        <v>108.95</v>
      </c>
      <c r="P24" s="65">
        <v>0</v>
      </c>
      <c r="Q24" s="65">
        <v>1290.5187095650001</v>
      </c>
      <c r="R24" s="66">
        <v>1.1999999999999999E-3</v>
      </c>
      <c r="S24" s="66">
        <v>9.5999999999999992E-3</v>
      </c>
      <c r="T24" s="66">
        <v>2.2000000000000001E-3</v>
      </c>
    </row>
    <row r="25" spans="1:20">
      <c r="A25" t="s">
        <v>328</v>
      </c>
      <c r="B25" t="s">
        <v>329</v>
      </c>
      <c r="C25" t="s">
        <v>99</v>
      </c>
      <c r="D25" t="s">
        <v>122</v>
      </c>
      <c r="E25" t="s">
        <v>303</v>
      </c>
      <c r="F25" t="s">
        <v>292</v>
      </c>
      <c r="G25" t="s">
        <v>317</v>
      </c>
      <c r="H25" t="s">
        <v>206</v>
      </c>
      <c r="I25" t="s">
        <v>229</v>
      </c>
      <c r="J25" s="65">
        <v>3.08</v>
      </c>
      <c r="K25" t="s">
        <v>101</v>
      </c>
      <c r="L25" s="66">
        <v>2.5000000000000001E-2</v>
      </c>
      <c r="M25" s="66">
        <v>6.3E-3</v>
      </c>
      <c r="N25" s="65">
        <v>1273518</v>
      </c>
      <c r="O25" s="65">
        <v>106.43</v>
      </c>
      <c r="P25" s="65">
        <v>0</v>
      </c>
      <c r="Q25" s="65">
        <v>1355.4052074000001</v>
      </c>
      <c r="R25" s="66">
        <v>2.8999999999999998E-3</v>
      </c>
      <c r="S25" s="66">
        <v>1.01E-2</v>
      </c>
      <c r="T25" s="66">
        <v>2.3E-3</v>
      </c>
    </row>
    <row r="26" spans="1:20">
      <c r="A26" t="s">
        <v>330</v>
      </c>
      <c r="B26" t="s">
        <v>331</v>
      </c>
      <c r="C26" t="s">
        <v>99</v>
      </c>
      <c r="D26" t="s">
        <v>122</v>
      </c>
      <c r="E26" t="s">
        <v>303</v>
      </c>
      <c r="F26" t="s">
        <v>292</v>
      </c>
      <c r="G26" t="s">
        <v>317</v>
      </c>
      <c r="H26" t="s">
        <v>206</v>
      </c>
      <c r="I26" t="s">
        <v>332</v>
      </c>
      <c r="J26" s="65">
        <v>4.29</v>
      </c>
      <c r="K26" t="s">
        <v>101</v>
      </c>
      <c r="L26" s="66">
        <v>1.95E-2</v>
      </c>
      <c r="M26" s="66">
        <v>5.3E-3</v>
      </c>
      <c r="N26" s="65">
        <v>1141787.1299999999</v>
      </c>
      <c r="O26" s="65">
        <v>107.26</v>
      </c>
      <c r="P26" s="65">
        <v>0</v>
      </c>
      <c r="Q26" s="65">
        <v>1224.6808756380001</v>
      </c>
      <c r="R26" s="66">
        <v>1.8E-3</v>
      </c>
      <c r="S26" s="66">
        <v>9.1000000000000004E-3</v>
      </c>
      <c r="T26" s="66">
        <v>2.0999999999999999E-3</v>
      </c>
    </row>
    <row r="27" spans="1:20">
      <c r="A27" t="s">
        <v>333</v>
      </c>
      <c r="B27" t="s">
        <v>334</v>
      </c>
      <c r="C27" t="s">
        <v>99</v>
      </c>
      <c r="D27" t="s">
        <v>122</v>
      </c>
      <c r="E27" t="s">
        <v>335</v>
      </c>
      <c r="F27" t="s">
        <v>336</v>
      </c>
      <c r="G27" t="s">
        <v>317</v>
      </c>
      <c r="H27" t="s">
        <v>206</v>
      </c>
      <c r="I27" t="s">
        <v>337</v>
      </c>
      <c r="J27" s="65">
        <v>4.8</v>
      </c>
      <c r="K27" t="s">
        <v>101</v>
      </c>
      <c r="L27" s="66">
        <v>2.7799999999999998E-2</v>
      </c>
      <c r="M27" s="66">
        <v>2.9899999999999999E-2</v>
      </c>
      <c r="N27" s="65">
        <v>4371734</v>
      </c>
      <c r="O27" s="65">
        <v>99.01</v>
      </c>
      <c r="P27" s="65">
        <v>0</v>
      </c>
      <c r="Q27" s="65">
        <v>4328.4538333999999</v>
      </c>
      <c r="R27" s="66">
        <v>2.5000000000000001E-3</v>
      </c>
      <c r="S27" s="66">
        <v>3.2199999999999999E-2</v>
      </c>
      <c r="T27" s="66">
        <v>7.4000000000000003E-3</v>
      </c>
    </row>
    <row r="28" spans="1:20">
      <c r="A28" t="s">
        <v>338</v>
      </c>
      <c r="B28" t="s">
        <v>339</v>
      </c>
      <c r="C28" t="s">
        <v>99</v>
      </c>
      <c r="D28" t="s">
        <v>122</v>
      </c>
      <c r="E28" t="s">
        <v>340</v>
      </c>
      <c r="F28" t="s">
        <v>341</v>
      </c>
      <c r="G28" t="s">
        <v>317</v>
      </c>
      <c r="H28" t="s">
        <v>206</v>
      </c>
      <c r="I28" t="s">
        <v>285</v>
      </c>
      <c r="J28" s="65">
        <v>3.24</v>
      </c>
      <c r="K28" t="s">
        <v>101</v>
      </c>
      <c r="L28" s="66">
        <v>3.85E-2</v>
      </c>
      <c r="M28" s="66">
        <v>-5.0000000000000001E-4</v>
      </c>
      <c r="N28" s="65">
        <v>1001949</v>
      </c>
      <c r="O28" s="65">
        <v>117.37</v>
      </c>
      <c r="P28" s="65">
        <v>0</v>
      </c>
      <c r="Q28" s="65">
        <v>1175.9875413</v>
      </c>
      <c r="R28" s="66">
        <v>4.0000000000000001E-3</v>
      </c>
      <c r="S28" s="66">
        <v>8.6999999999999994E-3</v>
      </c>
      <c r="T28" s="66">
        <v>2E-3</v>
      </c>
    </row>
    <row r="29" spans="1:20">
      <c r="A29" t="s">
        <v>342</v>
      </c>
      <c r="B29" t="s">
        <v>343</v>
      </c>
      <c r="C29" t="s">
        <v>99</v>
      </c>
      <c r="D29" t="s">
        <v>122</v>
      </c>
      <c r="E29" t="s">
        <v>340</v>
      </c>
      <c r="F29" t="s">
        <v>341</v>
      </c>
      <c r="G29" t="s">
        <v>317</v>
      </c>
      <c r="H29" t="s">
        <v>206</v>
      </c>
      <c r="I29" t="s">
        <v>344</v>
      </c>
      <c r="J29" s="65">
        <v>0.41</v>
      </c>
      <c r="K29" t="s">
        <v>101</v>
      </c>
      <c r="L29" s="66">
        <v>3.9E-2</v>
      </c>
      <c r="M29" s="66">
        <v>0.37559999999999999</v>
      </c>
      <c r="N29" s="65">
        <v>160346</v>
      </c>
      <c r="O29" s="65">
        <v>110.05</v>
      </c>
      <c r="P29" s="65">
        <v>0</v>
      </c>
      <c r="Q29" s="65">
        <v>176.46077299999999</v>
      </c>
      <c r="R29" s="66">
        <v>4.0000000000000002E-4</v>
      </c>
      <c r="S29" s="66">
        <v>1.2999999999999999E-3</v>
      </c>
      <c r="T29" s="66">
        <v>2.9999999999999997E-4</v>
      </c>
    </row>
    <row r="30" spans="1:20">
      <c r="A30" t="s">
        <v>345</v>
      </c>
      <c r="B30" t="s">
        <v>346</v>
      </c>
      <c r="C30" t="s">
        <v>99</v>
      </c>
      <c r="D30" t="s">
        <v>122</v>
      </c>
      <c r="E30" t="s">
        <v>347</v>
      </c>
      <c r="F30" t="s">
        <v>283</v>
      </c>
      <c r="G30" t="s">
        <v>317</v>
      </c>
      <c r="H30" t="s">
        <v>206</v>
      </c>
      <c r="I30" t="s">
        <v>348</v>
      </c>
      <c r="J30" s="65">
        <v>1</v>
      </c>
      <c r="K30" t="s">
        <v>101</v>
      </c>
      <c r="L30" s="66">
        <v>0.02</v>
      </c>
      <c r="M30" s="66">
        <v>-2.5000000000000001E-3</v>
      </c>
      <c r="N30" s="65">
        <v>27734.6</v>
      </c>
      <c r="O30" s="65">
        <v>104.1</v>
      </c>
      <c r="P30" s="65">
        <v>29.363240000000001</v>
      </c>
      <c r="Q30" s="65">
        <v>58.234958599999999</v>
      </c>
      <c r="R30" s="66">
        <v>2.0000000000000001E-4</v>
      </c>
      <c r="S30" s="66">
        <v>4.0000000000000002E-4</v>
      </c>
      <c r="T30" s="66">
        <v>1E-4</v>
      </c>
    </row>
    <row r="31" spans="1:20">
      <c r="A31" t="s">
        <v>349</v>
      </c>
      <c r="B31" t="s">
        <v>350</v>
      </c>
      <c r="C31" t="s">
        <v>99</v>
      </c>
      <c r="D31" t="s">
        <v>122</v>
      </c>
      <c r="E31" t="s">
        <v>351</v>
      </c>
      <c r="F31" t="s">
        <v>292</v>
      </c>
      <c r="G31" t="s">
        <v>317</v>
      </c>
      <c r="H31" t="s">
        <v>206</v>
      </c>
      <c r="I31" t="s">
        <v>229</v>
      </c>
      <c r="J31" s="65">
        <v>5.94</v>
      </c>
      <c r="K31" t="s">
        <v>101</v>
      </c>
      <c r="L31" s="66">
        <v>2.4E-2</v>
      </c>
      <c r="M31" s="66">
        <v>6.8999999999999999E-3</v>
      </c>
      <c r="N31" s="65">
        <v>2050573</v>
      </c>
      <c r="O31" s="65">
        <v>113.7</v>
      </c>
      <c r="P31" s="65">
        <v>0</v>
      </c>
      <c r="Q31" s="65">
        <v>2331.5015010000002</v>
      </c>
      <c r="R31" s="66">
        <v>2.5000000000000001E-3</v>
      </c>
      <c r="S31" s="66">
        <v>1.7299999999999999E-2</v>
      </c>
      <c r="T31" s="66">
        <v>4.0000000000000001E-3</v>
      </c>
    </row>
    <row r="32" spans="1:20">
      <c r="A32" t="s">
        <v>352</v>
      </c>
      <c r="B32" t="s">
        <v>353</v>
      </c>
      <c r="C32" t="s">
        <v>99</v>
      </c>
      <c r="D32" t="s">
        <v>122</v>
      </c>
      <c r="E32" t="s">
        <v>354</v>
      </c>
      <c r="F32" t="s">
        <v>292</v>
      </c>
      <c r="G32" t="s">
        <v>317</v>
      </c>
      <c r="H32" t="s">
        <v>206</v>
      </c>
      <c r="I32" t="s">
        <v>355</v>
      </c>
      <c r="J32" s="65">
        <v>1.72</v>
      </c>
      <c r="K32" t="s">
        <v>101</v>
      </c>
      <c r="L32" s="66">
        <v>4.9000000000000002E-2</v>
      </c>
      <c r="M32" s="66">
        <v>3.3E-3</v>
      </c>
      <c r="N32" s="65">
        <v>118824.07</v>
      </c>
      <c r="O32" s="65">
        <v>112.51</v>
      </c>
      <c r="P32" s="65">
        <v>0</v>
      </c>
      <c r="Q32" s="65">
        <v>133.68896115699999</v>
      </c>
      <c r="R32" s="66">
        <v>2.9999999999999997E-4</v>
      </c>
      <c r="S32" s="66">
        <v>1E-3</v>
      </c>
      <c r="T32" s="66">
        <v>2.0000000000000001E-4</v>
      </c>
    </row>
    <row r="33" spans="1:20">
      <c r="A33" t="s">
        <v>356</v>
      </c>
      <c r="B33" t="s">
        <v>357</v>
      </c>
      <c r="C33" t="s">
        <v>99</v>
      </c>
      <c r="D33" t="s">
        <v>122</v>
      </c>
      <c r="E33" t="s">
        <v>354</v>
      </c>
      <c r="F33" t="s">
        <v>292</v>
      </c>
      <c r="G33" t="s">
        <v>317</v>
      </c>
      <c r="H33" t="s">
        <v>206</v>
      </c>
      <c r="I33" t="s">
        <v>358</v>
      </c>
      <c r="J33" s="65">
        <v>1.38</v>
      </c>
      <c r="K33" t="s">
        <v>101</v>
      </c>
      <c r="L33" s="66">
        <v>5.8500000000000003E-2</v>
      </c>
      <c r="M33" s="66">
        <v>6.8999999999999999E-3</v>
      </c>
      <c r="N33" s="65">
        <v>146464.92000000001</v>
      </c>
      <c r="O33" s="65">
        <v>116.7</v>
      </c>
      <c r="P33" s="65">
        <v>0</v>
      </c>
      <c r="Q33" s="65">
        <v>170.92456164000001</v>
      </c>
      <c r="R33" s="66">
        <v>2.0000000000000001E-4</v>
      </c>
      <c r="S33" s="66">
        <v>1.2999999999999999E-3</v>
      </c>
      <c r="T33" s="66">
        <v>2.9999999999999997E-4</v>
      </c>
    </row>
    <row r="34" spans="1:20">
      <c r="A34" t="s">
        <v>359</v>
      </c>
      <c r="B34" t="s">
        <v>360</v>
      </c>
      <c r="C34" t="s">
        <v>99</v>
      </c>
      <c r="D34" t="s">
        <v>122</v>
      </c>
      <c r="E34" t="s">
        <v>354</v>
      </c>
      <c r="F34" t="s">
        <v>292</v>
      </c>
      <c r="G34" t="s">
        <v>317</v>
      </c>
      <c r="H34" t="s">
        <v>206</v>
      </c>
      <c r="I34" t="s">
        <v>285</v>
      </c>
      <c r="J34" s="65">
        <v>4.1500000000000004</v>
      </c>
      <c r="K34" t="s">
        <v>101</v>
      </c>
      <c r="L34" s="66">
        <v>2.3E-2</v>
      </c>
      <c r="M34" s="66">
        <v>8.2000000000000007E-3</v>
      </c>
      <c r="N34" s="65">
        <v>2966499.91</v>
      </c>
      <c r="O34" s="65">
        <v>107.95</v>
      </c>
      <c r="P34" s="65">
        <v>68.923599999999993</v>
      </c>
      <c r="Q34" s="65">
        <v>3271.2602528450002</v>
      </c>
      <c r="R34" s="66">
        <v>2.2000000000000001E-3</v>
      </c>
      <c r="S34" s="66">
        <v>2.4299999999999999E-2</v>
      </c>
      <c r="T34" s="66">
        <v>5.5999999999999999E-3</v>
      </c>
    </row>
    <row r="35" spans="1:20">
      <c r="A35" t="s">
        <v>361</v>
      </c>
      <c r="B35" t="s">
        <v>362</v>
      </c>
      <c r="C35" t="s">
        <v>99</v>
      </c>
      <c r="D35" t="s">
        <v>122</v>
      </c>
      <c r="E35" t="s">
        <v>363</v>
      </c>
      <c r="F35" t="s">
        <v>292</v>
      </c>
      <c r="G35" t="s">
        <v>364</v>
      </c>
      <c r="H35" t="s">
        <v>149</v>
      </c>
      <c r="I35" t="s">
        <v>285</v>
      </c>
      <c r="J35" s="65">
        <v>6.39</v>
      </c>
      <c r="K35" t="s">
        <v>101</v>
      </c>
      <c r="L35" s="66">
        <v>1.9599999999999999E-2</v>
      </c>
      <c r="M35" s="66">
        <v>4.4999999999999997E-3</v>
      </c>
      <c r="N35" s="65">
        <v>1334816</v>
      </c>
      <c r="O35" s="65">
        <v>111.14</v>
      </c>
      <c r="P35" s="65">
        <v>0</v>
      </c>
      <c r="Q35" s="65">
        <v>1483.5145024000001</v>
      </c>
      <c r="R35" s="66">
        <v>1.4E-3</v>
      </c>
      <c r="S35" s="66">
        <v>1.0999999999999999E-2</v>
      </c>
      <c r="T35" s="66">
        <v>2.5000000000000001E-3</v>
      </c>
    </row>
    <row r="36" spans="1:20">
      <c r="A36" t="s">
        <v>365</v>
      </c>
      <c r="B36" t="s">
        <v>366</v>
      </c>
      <c r="C36" t="s">
        <v>99</v>
      </c>
      <c r="D36" t="s">
        <v>122</v>
      </c>
      <c r="E36" t="s">
        <v>367</v>
      </c>
      <c r="F36" t="s">
        <v>341</v>
      </c>
      <c r="G36" t="s">
        <v>317</v>
      </c>
      <c r="H36" t="s">
        <v>206</v>
      </c>
      <c r="I36" t="s">
        <v>368</v>
      </c>
      <c r="J36" s="65">
        <v>5.51</v>
      </c>
      <c r="K36" t="s">
        <v>101</v>
      </c>
      <c r="L36" s="66">
        <v>2.2499999999999999E-2</v>
      </c>
      <c r="M36" s="66">
        <v>-1E-3</v>
      </c>
      <c r="N36" s="65">
        <v>32211</v>
      </c>
      <c r="O36" s="65">
        <v>115.53</v>
      </c>
      <c r="P36" s="65">
        <v>0</v>
      </c>
      <c r="Q36" s="65">
        <v>37.213368299999999</v>
      </c>
      <c r="R36" s="66">
        <v>1E-4</v>
      </c>
      <c r="S36" s="66">
        <v>2.9999999999999997E-4</v>
      </c>
      <c r="T36" s="66">
        <v>1E-4</v>
      </c>
    </row>
    <row r="37" spans="1:20">
      <c r="A37" t="s">
        <v>369</v>
      </c>
      <c r="B37" t="s">
        <v>370</v>
      </c>
      <c r="C37" t="s">
        <v>99</v>
      </c>
      <c r="D37" t="s">
        <v>122</v>
      </c>
      <c r="E37" t="s">
        <v>371</v>
      </c>
      <c r="F37" t="s">
        <v>292</v>
      </c>
      <c r="G37" t="s">
        <v>372</v>
      </c>
      <c r="H37" t="s">
        <v>206</v>
      </c>
      <c r="I37" t="s">
        <v>332</v>
      </c>
      <c r="J37" s="65">
        <v>5.88</v>
      </c>
      <c r="K37" t="s">
        <v>101</v>
      </c>
      <c r="L37" s="66">
        <v>1.9400000000000001E-2</v>
      </c>
      <c r="M37" s="66">
        <v>4.7000000000000002E-3</v>
      </c>
      <c r="N37" s="65">
        <v>1373114</v>
      </c>
      <c r="O37" s="65">
        <v>109.26</v>
      </c>
      <c r="P37" s="65">
        <v>0</v>
      </c>
      <c r="Q37" s="65">
        <v>1500.2643564</v>
      </c>
      <c r="R37" s="66">
        <v>5.5999999999999999E-3</v>
      </c>
      <c r="S37" s="66">
        <v>1.11E-2</v>
      </c>
      <c r="T37" s="66">
        <v>2.5999999999999999E-3</v>
      </c>
    </row>
    <row r="38" spans="1:20">
      <c r="A38" t="s">
        <v>373</v>
      </c>
      <c r="B38" t="s">
        <v>374</v>
      </c>
      <c r="C38" t="s">
        <v>99</v>
      </c>
      <c r="D38" t="s">
        <v>122</v>
      </c>
      <c r="E38" t="s">
        <v>375</v>
      </c>
      <c r="F38" t="s">
        <v>292</v>
      </c>
      <c r="G38" t="s">
        <v>376</v>
      </c>
      <c r="H38" t="s">
        <v>149</v>
      </c>
      <c r="I38" t="s">
        <v>344</v>
      </c>
      <c r="J38" s="65">
        <v>3.8</v>
      </c>
      <c r="K38" t="s">
        <v>101</v>
      </c>
      <c r="L38" s="66">
        <v>2.5000000000000001E-2</v>
      </c>
      <c r="M38" s="66">
        <v>2.69E-2</v>
      </c>
      <c r="N38" s="65">
        <v>1447236.71</v>
      </c>
      <c r="O38" s="65">
        <v>109.47</v>
      </c>
      <c r="P38" s="65">
        <v>0</v>
      </c>
      <c r="Q38" s="65">
        <v>1584.2900264370001</v>
      </c>
      <c r="R38" s="66">
        <v>4.7000000000000002E-3</v>
      </c>
      <c r="S38" s="66">
        <v>1.18E-2</v>
      </c>
      <c r="T38" s="66">
        <v>2.7000000000000001E-3</v>
      </c>
    </row>
    <row r="39" spans="1:20">
      <c r="A39" t="s">
        <v>377</v>
      </c>
      <c r="B39" t="s">
        <v>378</v>
      </c>
      <c r="C39" t="s">
        <v>99</v>
      </c>
      <c r="D39" t="s">
        <v>122</v>
      </c>
      <c r="E39" t="s">
        <v>375</v>
      </c>
      <c r="F39" t="s">
        <v>292</v>
      </c>
      <c r="G39" t="s">
        <v>376</v>
      </c>
      <c r="H39" t="s">
        <v>149</v>
      </c>
      <c r="I39" t="s">
        <v>379</v>
      </c>
      <c r="J39" s="65">
        <v>6.85</v>
      </c>
      <c r="K39" t="s">
        <v>101</v>
      </c>
      <c r="L39" s="66">
        <v>1.9E-2</v>
      </c>
      <c r="M39" s="66">
        <v>1.03E-2</v>
      </c>
      <c r="N39" s="65">
        <v>1032890.52</v>
      </c>
      <c r="O39" s="65">
        <v>106.72</v>
      </c>
      <c r="P39" s="65">
        <v>0</v>
      </c>
      <c r="Q39" s="65">
        <v>1102.3007629440001</v>
      </c>
      <c r="R39" s="66">
        <v>4.7999999999999996E-3</v>
      </c>
      <c r="S39" s="66">
        <v>8.2000000000000007E-3</v>
      </c>
      <c r="T39" s="66">
        <v>1.9E-3</v>
      </c>
    </row>
    <row r="40" spans="1:20">
      <c r="A40" t="s">
        <v>380</v>
      </c>
      <c r="B40" t="s">
        <v>381</v>
      </c>
      <c r="C40" t="s">
        <v>99</v>
      </c>
      <c r="D40" t="s">
        <v>122</v>
      </c>
      <c r="E40" t="s">
        <v>382</v>
      </c>
      <c r="F40" t="s">
        <v>292</v>
      </c>
      <c r="G40" t="s">
        <v>372</v>
      </c>
      <c r="H40" t="s">
        <v>206</v>
      </c>
      <c r="I40" t="s">
        <v>229</v>
      </c>
      <c r="J40" s="65">
        <v>3.64</v>
      </c>
      <c r="K40" t="s">
        <v>101</v>
      </c>
      <c r="L40" s="66">
        <v>2.1499999999999998E-2</v>
      </c>
      <c r="M40" s="66">
        <v>9.7999999999999997E-3</v>
      </c>
      <c r="N40" s="65">
        <v>3125644</v>
      </c>
      <c r="O40" s="65">
        <v>105.96</v>
      </c>
      <c r="P40" s="65">
        <v>0</v>
      </c>
      <c r="Q40" s="65">
        <v>3311.9323823999998</v>
      </c>
      <c r="R40" s="66">
        <v>3.0000000000000001E-3</v>
      </c>
      <c r="S40" s="66">
        <v>2.46E-2</v>
      </c>
      <c r="T40" s="66">
        <v>5.5999999999999999E-3</v>
      </c>
    </row>
    <row r="41" spans="1:20">
      <c r="A41" t="s">
        <v>383</v>
      </c>
      <c r="B41" t="s">
        <v>384</v>
      </c>
      <c r="C41" t="s">
        <v>99</v>
      </c>
      <c r="D41" t="s">
        <v>122</v>
      </c>
      <c r="E41" t="s">
        <v>385</v>
      </c>
      <c r="F41" t="s">
        <v>283</v>
      </c>
      <c r="G41" t="s">
        <v>386</v>
      </c>
      <c r="H41" t="s">
        <v>206</v>
      </c>
      <c r="I41" t="s">
        <v>387</v>
      </c>
      <c r="J41" s="65">
        <v>0.98</v>
      </c>
      <c r="K41" t="s">
        <v>101</v>
      </c>
      <c r="L41" s="66">
        <v>5.0999999999999997E-2</v>
      </c>
      <c r="M41" s="66">
        <v>1.37E-2</v>
      </c>
      <c r="N41" s="65">
        <v>906688</v>
      </c>
      <c r="O41" s="65">
        <v>125.37</v>
      </c>
      <c r="P41" s="65">
        <v>13.965909999999999</v>
      </c>
      <c r="Q41" s="65">
        <v>1150.6806555999999</v>
      </c>
      <c r="R41" s="66">
        <v>8.0000000000000004E-4</v>
      </c>
      <c r="S41" s="66">
        <v>8.5000000000000006E-3</v>
      </c>
      <c r="T41" s="66">
        <v>2E-3</v>
      </c>
    </row>
    <row r="42" spans="1:20">
      <c r="A42" t="s">
        <v>388</v>
      </c>
      <c r="B42" t="s">
        <v>389</v>
      </c>
      <c r="C42" t="s">
        <v>99</v>
      </c>
      <c r="D42" t="s">
        <v>122</v>
      </c>
      <c r="E42" t="s">
        <v>390</v>
      </c>
      <c r="F42" t="s">
        <v>111</v>
      </c>
      <c r="G42" t="s">
        <v>386</v>
      </c>
      <c r="H42" t="s">
        <v>206</v>
      </c>
      <c r="I42" t="s">
        <v>391</v>
      </c>
      <c r="J42" s="65">
        <v>0.19</v>
      </c>
      <c r="K42" t="s">
        <v>101</v>
      </c>
      <c r="L42" s="66">
        <v>4.9500000000000002E-2</v>
      </c>
      <c r="M42" s="66">
        <v>2.3699999999999999E-2</v>
      </c>
      <c r="N42" s="65">
        <v>148960.43</v>
      </c>
      <c r="O42" s="65">
        <v>123.34</v>
      </c>
      <c r="P42" s="65">
        <v>0</v>
      </c>
      <c r="Q42" s="65">
        <v>183.727794362</v>
      </c>
      <c r="R42" s="66">
        <v>2.9999999999999997E-4</v>
      </c>
      <c r="S42" s="66">
        <v>1.4E-3</v>
      </c>
      <c r="T42" s="66">
        <v>2.9999999999999997E-4</v>
      </c>
    </row>
    <row r="43" spans="1:20">
      <c r="A43" t="s">
        <v>392</v>
      </c>
      <c r="B43" t="s">
        <v>393</v>
      </c>
      <c r="C43" t="s">
        <v>99</v>
      </c>
      <c r="D43" t="s">
        <v>122</v>
      </c>
      <c r="E43" t="s">
        <v>394</v>
      </c>
      <c r="F43" t="s">
        <v>292</v>
      </c>
      <c r="G43" t="s">
        <v>386</v>
      </c>
      <c r="H43" t="s">
        <v>206</v>
      </c>
      <c r="I43" t="s">
        <v>229</v>
      </c>
      <c r="J43" s="65">
        <v>3.54</v>
      </c>
      <c r="K43" t="s">
        <v>101</v>
      </c>
      <c r="L43" s="66">
        <v>2.0500000000000001E-2</v>
      </c>
      <c r="M43" s="66">
        <v>5.0000000000000001E-3</v>
      </c>
      <c r="N43" s="65">
        <v>1361927.32</v>
      </c>
      <c r="O43" s="65">
        <v>106.95</v>
      </c>
      <c r="P43" s="65">
        <v>0</v>
      </c>
      <c r="Q43" s="65">
        <v>1456.58126874</v>
      </c>
      <c r="R43" s="66">
        <v>2.5999999999999999E-3</v>
      </c>
      <c r="S43" s="66">
        <v>1.0800000000000001E-2</v>
      </c>
      <c r="T43" s="66">
        <v>2.5000000000000001E-3</v>
      </c>
    </row>
    <row r="44" spans="1:20">
      <c r="A44" t="s">
        <v>395</v>
      </c>
      <c r="B44" t="s">
        <v>396</v>
      </c>
      <c r="C44" t="s">
        <v>99</v>
      </c>
      <c r="D44" t="s">
        <v>122</v>
      </c>
      <c r="E44" t="s">
        <v>397</v>
      </c>
      <c r="F44" t="s">
        <v>398</v>
      </c>
      <c r="G44" t="s">
        <v>386</v>
      </c>
      <c r="H44" t="s">
        <v>206</v>
      </c>
      <c r="I44" t="s">
        <v>399</v>
      </c>
      <c r="J44" s="65">
        <v>2.6</v>
      </c>
      <c r="K44" t="s">
        <v>101</v>
      </c>
      <c r="L44" s="66">
        <v>4.3400000000000001E-2</v>
      </c>
      <c r="M44" s="66">
        <v>0.01</v>
      </c>
      <c r="N44" s="65">
        <v>225433.04</v>
      </c>
      <c r="O44" s="65">
        <v>110</v>
      </c>
      <c r="P44" s="65">
        <v>0</v>
      </c>
      <c r="Q44" s="65">
        <v>247.97634400000001</v>
      </c>
      <c r="R44" s="66">
        <v>2.0000000000000001E-4</v>
      </c>
      <c r="S44" s="66">
        <v>1.8E-3</v>
      </c>
      <c r="T44" s="66">
        <v>4.0000000000000002E-4</v>
      </c>
    </row>
    <row r="45" spans="1:20">
      <c r="A45" t="s">
        <v>400</v>
      </c>
      <c r="B45" t="s">
        <v>401</v>
      </c>
      <c r="C45" t="s">
        <v>99</v>
      </c>
      <c r="D45" t="s">
        <v>122</v>
      </c>
      <c r="E45" t="s">
        <v>397</v>
      </c>
      <c r="F45" t="s">
        <v>398</v>
      </c>
      <c r="G45" t="s">
        <v>386</v>
      </c>
      <c r="H45" t="s">
        <v>206</v>
      </c>
      <c r="I45" t="s">
        <v>402</v>
      </c>
      <c r="J45" s="65">
        <v>5.6</v>
      </c>
      <c r="K45" t="s">
        <v>101</v>
      </c>
      <c r="L45" s="66">
        <v>3.9E-2</v>
      </c>
      <c r="M45" s="66">
        <v>1.41E-2</v>
      </c>
      <c r="N45" s="65">
        <v>310163.59000000003</v>
      </c>
      <c r="O45" s="65">
        <v>115.83</v>
      </c>
      <c r="P45" s="65">
        <v>0</v>
      </c>
      <c r="Q45" s="65">
        <v>359.26248629700001</v>
      </c>
      <c r="R45" s="66">
        <v>2.0000000000000001E-4</v>
      </c>
      <c r="S45" s="66">
        <v>2.7000000000000001E-3</v>
      </c>
      <c r="T45" s="66">
        <v>5.9999999999999995E-4</v>
      </c>
    </row>
    <row r="46" spans="1:20">
      <c r="A46" t="s">
        <v>403</v>
      </c>
      <c r="B46" t="s">
        <v>404</v>
      </c>
      <c r="C46" t="s">
        <v>99</v>
      </c>
      <c r="D46" t="s">
        <v>122</v>
      </c>
      <c r="E46" t="s">
        <v>405</v>
      </c>
      <c r="F46" t="s">
        <v>336</v>
      </c>
      <c r="G46" t="s">
        <v>406</v>
      </c>
      <c r="H46" t="s">
        <v>149</v>
      </c>
      <c r="I46" t="s">
        <v>229</v>
      </c>
      <c r="J46" s="65">
        <v>2.41</v>
      </c>
      <c r="K46" t="s">
        <v>101</v>
      </c>
      <c r="L46" s="66">
        <v>4.65E-2</v>
      </c>
      <c r="M46" s="66">
        <v>1.3100000000000001E-2</v>
      </c>
      <c r="N46" s="65">
        <v>1000000</v>
      </c>
      <c r="O46" s="65">
        <v>108.7</v>
      </c>
      <c r="P46" s="65">
        <v>0</v>
      </c>
      <c r="Q46" s="65">
        <v>1087</v>
      </c>
      <c r="R46" s="66">
        <v>1.4E-3</v>
      </c>
      <c r="S46" s="66">
        <v>8.0999999999999996E-3</v>
      </c>
      <c r="T46" s="66">
        <v>1.8E-3</v>
      </c>
    </row>
    <row r="47" spans="1:20">
      <c r="A47" t="s">
        <v>407</v>
      </c>
      <c r="B47" t="s">
        <v>408</v>
      </c>
      <c r="C47" t="s">
        <v>99</v>
      </c>
      <c r="D47" t="s">
        <v>122</v>
      </c>
      <c r="E47" t="s">
        <v>409</v>
      </c>
      <c r="F47" t="s">
        <v>307</v>
      </c>
      <c r="G47" t="s">
        <v>410</v>
      </c>
      <c r="H47" t="s">
        <v>206</v>
      </c>
      <c r="I47" t="s">
        <v>229</v>
      </c>
      <c r="J47" s="65">
        <v>5.75</v>
      </c>
      <c r="K47" t="s">
        <v>101</v>
      </c>
      <c r="L47" s="66">
        <v>2.75E-2</v>
      </c>
      <c r="M47" s="66">
        <v>1.01E-2</v>
      </c>
      <c r="N47" s="65">
        <v>1478154</v>
      </c>
      <c r="O47" s="65">
        <v>110.5</v>
      </c>
      <c r="P47" s="65">
        <v>0</v>
      </c>
      <c r="Q47" s="65">
        <v>1633.3601699999999</v>
      </c>
      <c r="R47" s="66">
        <v>1.5E-3</v>
      </c>
      <c r="S47" s="66">
        <v>1.21E-2</v>
      </c>
      <c r="T47" s="66">
        <v>2.8E-3</v>
      </c>
    </row>
    <row r="48" spans="1:20">
      <c r="A48" t="s">
        <v>411</v>
      </c>
      <c r="B48" t="s">
        <v>412</v>
      </c>
      <c r="C48" t="s">
        <v>99</v>
      </c>
      <c r="D48" t="s">
        <v>122</v>
      </c>
      <c r="E48" t="s">
        <v>413</v>
      </c>
      <c r="F48" t="s">
        <v>111</v>
      </c>
      <c r="G48" t="s">
        <v>414</v>
      </c>
      <c r="H48" t="s">
        <v>206</v>
      </c>
      <c r="I48" t="s">
        <v>415</v>
      </c>
      <c r="J48" s="65">
        <v>2.86</v>
      </c>
      <c r="K48" t="s">
        <v>101</v>
      </c>
      <c r="L48" s="66">
        <v>4.9500000000000002E-2</v>
      </c>
      <c r="M48" s="66">
        <v>2.5600000000000001E-2</v>
      </c>
      <c r="N48" s="65">
        <v>582707.92000000004</v>
      </c>
      <c r="O48" s="65">
        <v>128.97999999999999</v>
      </c>
      <c r="P48" s="65">
        <v>0</v>
      </c>
      <c r="Q48" s="65">
        <v>751.57667521600001</v>
      </c>
      <c r="R48" s="66">
        <v>5.0000000000000001E-4</v>
      </c>
      <c r="S48" s="66">
        <v>5.5999999999999999E-3</v>
      </c>
      <c r="T48" s="66">
        <v>1.2999999999999999E-3</v>
      </c>
    </row>
    <row r="49" spans="1:20">
      <c r="A49" t="s">
        <v>416</v>
      </c>
      <c r="B49" t="s">
        <v>417</v>
      </c>
      <c r="C49" t="s">
        <v>99</v>
      </c>
      <c r="D49" t="s">
        <v>122</v>
      </c>
      <c r="E49" t="s">
        <v>418</v>
      </c>
      <c r="F49" t="s">
        <v>131</v>
      </c>
      <c r="G49" t="s">
        <v>216</v>
      </c>
      <c r="H49" t="s">
        <v>419</v>
      </c>
      <c r="I49" t="s">
        <v>420</v>
      </c>
      <c r="J49" s="65">
        <v>3.78</v>
      </c>
      <c r="K49" t="s">
        <v>101</v>
      </c>
      <c r="L49" s="66">
        <v>4.8000000000000001E-2</v>
      </c>
      <c r="M49" s="66">
        <v>4.41E-2</v>
      </c>
      <c r="N49" s="65">
        <v>882000</v>
      </c>
      <c r="O49" s="65">
        <v>100.4</v>
      </c>
      <c r="P49" s="65">
        <v>0</v>
      </c>
      <c r="Q49" s="65">
        <v>885.52800000000002</v>
      </c>
      <c r="R49" s="66">
        <v>4.5999999999999999E-3</v>
      </c>
      <c r="S49" s="66">
        <v>6.6E-3</v>
      </c>
      <c r="T49" s="66">
        <v>1.5E-3</v>
      </c>
    </row>
    <row r="50" spans="1:20">
      <c r="A50" t="s">
        <v>421</v>
      </c>
      <c r="B50" t="s">
        <v>422</v>
      </c>
      <c r="C50" t="s">
        <v>99</v>
      </c>
      <c r="D50" t="s">
        <v>122</v>
      </c>
      <c r="E50" t="s">
        <v>423</v>
      </c>
      <c r="F50" t="s">
        <v>292</v>
      </c>
      <c r="G50" t="s">
        <v>216</v>
      </c>
      <c r="H50" t="s">
        <v>419</v>
      </c>
      <c r="I50" t="s">
        <v>424</v>
      </c>
      <c r="J50" s="65">
        <v>5.68</v>
      </c>
      <c r="K50" t="s">
        <v>101</v>
      </c>
      <c r="L50" s="66">
        <v>2.75E-2</v>
      </c>
      <c r="M50" s="66">
        <v>6.1999999999999998E-3</v>
      </c>
      <c r="N50" s="65">
        <v>2081625</v>
      </c>
      <c r="O50" s="65">
        <v>112.01</v>
      </c>
      <c r="P50" s="65">
        <v>0</v>
      </c>
      <c r="Q50" s="65">
        <v>2331.6281625000001</v>
      </c>
      <c r="R50" s="66">
        <v>4.4999999999999997E-3</v>
      </c>
      <c r="S50" s="66">
        <v>1.7299999999999999E-2</v>
      </c>
      <c r="T50" s="66">
        <v>4.0000000000000001E-3</v>
      </c>
    </row>
    <row r="51" spans="1:20">
      <c r="A51" t="s">
        <v>425</v>
      </c>
      <c r="B51" t="s">
        <v>426</v>
      </c>
      <c r="C51" t="s">
        <v>99</v>
      </c>
      <c r="D51" t="s">
        <v>122</v>
      </c>
      <c r="E51" t="s">
        <v>427</v>
      </c>
      <c r="F51" t="s">
        <v>111</v>
      </c>
      <c r="G51" t="s">
        <v>216</v>
      </c>
      <c r="H51" t="s">
        <v>419</v>
      </c>
      <c r="I51" t="s">
        <v>428</v>
      </c>
      <c r="J51" s="65">
        <v>4.82</v>
      </c>
      <c r="K51" t="s">
        <v>101</v>
      </c>
      <c r="L51" s="66">
        <v>3.6999999999999998E-2</v>
      </c>
      <c r="M51" s="66">
        <v>3.49E-2</v>
      </c>
      <c r="N51" s="65">
        <v>1936000</v>
      </c>
      <c r="O51" s="65">
        <v>101.14</v>
      </c>
      <c r="P51" s="65">
        <v>0</v>
      </c>
      <c r="Q51" s="65">
        <v>1958.0704000000001</v>
      </c>
      <c r="R51" s="66">
        <v>2E-3</v>
      </c>
      <c r="S51" s="66">
        <v>1.4500000000000001E-2</v>
      </c>
      <c r="T51" s="66">
        <v>3.3E-3</v>
      </c>
    </row>
    <row r="52" spans="1:20">
      <c r="A52" s="67" t="s">
        <v>239</v>
      </c>
      <c r="B52" s="14"/>
      <c r="C52" s="14"/>
      <c r="D52" s="14"/>
      <c r="E52" s="14"/>
      <c r="J52" s="69">
        <v>3.92</v>
      </c>
      <c r="M52" s="68">
        <v>2.3699999999999999E-2</v>
      </c>
      <c r="N52" s="69">
        <v>69204711.849999994</v>
      </c>
      <c r="P52" s="69">
        <v>0</v>
      </c>
      <c r="Q52" s="69">
        <v>72966.797683830999</v>
      </c>
      <c r="S52" s="68">
        <v>0.54200000000000004</v>
      </c>
      <c r="T52" s="68">
        <v>0.124</v>
      </c>
    </row>
    <row r="53" spans="1:20">
      <c r="A53" t="s">
        <v>429</v>
      </c>
      <c r="B53" t="s">
        <v>430</v>
      </c>
      <c r="C53" t="s">
        <v>99</v>
      </c>
      <c r="D53" t="s">
        <v>122</v>
      </c>
      <c r="E53" t="s">
        <v>431</v>
      </c>
      <c r="F53" t="s">
        <v>111</v>
      </c>
      <c r="G53" t="s">
        <v>296</v>
      </c>
      <c r="H53" t="s">
        <v>206</v>
      </c>
      <c r="I53" t="s">
        <v>432</v>
      </c>
      <c r="J53" s="65">
        <v>1.94</v>
      </c>
      <c r="K53" t="s">
        <v>101</v>
      </c>
      <c r="L53" s="66">
        <v>1.9099999999999999E-2</v>
      </c>
      <c r="M53" s="66">
        <v>0.01</v>
      </c>
      <c r="N53" s="65">
        <v>3100189.58</v>
      </c>
      <c r="O53" s="65">
        <v>102.62</v>
      </c>
      <c r="P53" s="65">
        <v>0</v>
      </c>
      <c r="Q53" s="65">
        <v>3181.4145469959999</v>
      </c>
      <c r="R53" s="66">
        <v>6.4999999999999997E-3</v>
      </c>
      <c r="S53" s="66">
        <v>2.3599999999999999E-2</v>
      </c>
      <c r="T53" s="66">
        <v>5.4000000000000003E-3</v>
      </c>
    </row>
    <row r="54" spans="1:20">
      <c r="A54" t="s">
        <v>433</v>
      </c>
      <c r="B54" t="s">
        <v>434</v>
      </c>
      <c r="C54" t="s">
        <v>99</v>
      </c>
      <c r="D54" t="s">
        <v>122</v>
      </c>
      <c r="E54" t="s">
        <v>435</v>
      </c>
      <c r="F54" t="s">
        <v>292</v>
      </c>
      <c r="G54" t="s">
        <v>296</v>
      </c>
      <c r="H54" t="s">
        <v>206</v>
      </c>
      <c r="I54" t="s">
        <v>436</v>
      </c>
      <c r="J54" s="65">
        <v>7.75</v>
      </c>
      <c r="K54" t="s">
        <v>101</v>
      </c>
      <c r="L54" s="66">
        <v>2.5499999999999998E-2</v>
      </c>
      <c r="M54" s="66">
        <v>1.8499999999999999E-2</v>
      </c>
      <c r="N54" s="65">
        <v>2513610</v>
      </c>
      <c r="O54" s="65">
        <v>105.51</v>
      </c>
      <c r="P54" s="65">
        <v>0</v>
      </c>
      <c r="Q54" s="65">
        <v>2652.109911</v>
      </c>
      <c r="R54" s="66">
        <v>1.6999999999999999E-3</v>
      </c>
      <c r="S54" s="66">
        <v>1.9699999999999999E-2</v>
      </c>
      <c r="T54" s="66">
        <v>4.4999999999999997E-3</v>
      </c>
    </row>
    <row r="55" spans="1:20">
      <c r="A55" t="s">
        <v>437</v>
      </c>
      <c r="B55" t="s">
        <v>438</v>
      </c>
      <c r="C55" t="s">
        <v>99</v>
      </c>
      <c r="D55" t="s">
        <v>122</v>
      </c>
      <c r="E55" t="s">
        <v>439</v>
      </c>
      <c r="F55" t="s">
        <v>336</v>
      </c>
      <c r="G55" t="s">
        <v>296</v>
      </c>
      <c r="H55" t="s">
        <v>206</v>
      </c>
      <c r="I55" t="s">
        <v>440</v>
      </c>
      <c r="J55" s="65">
        <v>3.13</v>
      </c>
      <c r="K55" t="s">
        <v>101</v>
      </c>
      <c r="L55" s="66">
        <v>3.15E-2</v>
      </c>
      <c r="M55" s="66">
        <v>4.3900000000000002E-2</v>
      </c>
      <c r="N55" s="65">
        <v>47979.76</v>
      </c>
      <c r="O55" s="65">
        <v>96.7</v>
      </c>
      <c r="P55" s="65">
        <v>0</v>
      </c>
      <c r="Q55" s="65">
        <v>46.396427920000001</v>
      </c>
      <c r="R55" s="66">
        <v>2.0000000000000001E-4</v>
      </c>
      <c r="S55" s="66">
        <v>2.9999999999999997E-4</v>
      </c>
      <c r="T55" s="66">
        <v>1E-4</v>
      </c>
    </row>
    <row r="56" spans="1:20">
      <c r="A56" t="s">
        <v>441</v>
      </c>
      <c r="B56" t="s">
        <v>442</v>
      </c>
      <c r="C56" t="s">
        <v>99</v>
      </c>
      <c r="D56" t="s">
        <v>122</v>
      </c>
      <c r="E56" t="s">
        <v>306</v>
      </c>
      <c r="F56" t="s">
        <v>307</v>
      </c>
      <c r="G56" t="s">
        <v>308</v>
      </c>
      <c r="H56" t="s">
        <v>149</v>
      </c>
      <c r="I56" t="s">
        <v>229</v>
      </c>
      <c r="J56" s="65">
        <v>1.78</v>
      </c>
      <c r="K56" t="s">
        <v>101</v>
      </c>
      <c r="L56" s="66">
        <v>4.8000000000000001E-2</v>
      </c>
      <c r="M56" s="66">
        <v>5.1999999999999998E-3</v>
      </c>
      <c r="N56" s="65">
        <v>459728</v>
      </c>
      <c r="O56" s="65">
        <v>108.88</v>
      </c>
      <c r="P56" s="65">
        <v>0</v>
      </c>
      <c r="Q56" s="65">
        <v>500.55184639999999</v>
      </c>
      <c r="R56" s="66">
        <v>2.0000000000000001E-4</v>
      </c>
      <c r="S56" s="66">
        <v>3.7000000000000002E-3</v>
      </c>
      <c r="T56" s="66">
        <v>8.9999999999999998E-4</v>
      </c>
    </row>
    <row r="57" spans="1:20">
      <c r="A57" t="s">
        <v>443</v>
      </c>
      <c r="B57" t="s">
        <v>444</v>
      </c>
      <c r="C57" t="s">
        <v>99</v>
      </c>
      <c r="D57" t="s">
        <v>122</v>
      </c>
      <c r="E57" t="s">
        <v>445</v>
      </c>
      <c r="F57" t="s">
        <v>316</v>
      </c>
      <c r="G57" t="s">
        <v>296</v>
      </c>
      <c r="H57" t="s">
        <v>206</v>
      </c>
      <c r="I57" t="s">
        <v>446</v>
      </c>
      <c r="J57" s="65">
        <v>1.72</v>
      </c>
      <c r="K57" t="s">
        <v>101</v>
      </c>
      <c r="L57" s="66">
        <v>2.4500000000000001E-2</v>
      </c>
      <c r="M57" s="66">
        <v>5.7999999999999996E-3</v>
      </c>
      <c r="N57" s="65">
        <v>1762742</v>
      </c>
      <c r="O57" s="65">
        <v>103.85</v>
      </c>
      <c r="P57" s="65">
        <v>0</v>
      </c>
      <c r="Q57" s="65">
        <v>1830.607567</v>
      </c>
      <c r="R57" s="66">
        <v>1.1000000000000001E-3</v>
      </c>
      <c r="S57" s="66">
        <v>1.3599999999999999E-2</v>
      </c>
      <c r="T57" s="66">
        <v>3.0999999999999999E-3</v>
      </c>
    </row>
    <row r="58" spans="1:20">
      <c r="A58" t="s">
        <v>447</v>
      </c>
      <c r="B58" t="s">
        <v>448</v>
      </c>
      <c r="C58" t="s">
        <v>99</v>
      </c>
      <c r="D58" t="s">
        <v>122</v>
      </c>
      <c r="E58" t="s">
        <v>449</v>
      </c>
      <c r="F58" t="s">
        <v>341</v>
      </c>
      <c r="G58" t="s">
        <v>308</v>
      </c>
      <c r="H58" t="s">
        <v>149</v>
      </c>
      <c r="I58" t="s">
        <v>229</v>
      </c>
      <c r="J58" s="65">
        <v>2.15</v>
      </c>
      <c r="K58" t="s">
        <v>101</v>
      </c>
      <c r="L58" s="66">
        <v>3.39E-2</v>
      </c>
      <c r="M58" s="66">
        <v>1.21E-2</v>
      </c>
      <c r="N58" s="65">
        <v>78213</v>
      </c>
      <c r="O58" s="65">
        <v>107.36</v>
      </c>
      <c r="P58" s="65">
        <v>0</v>
      </c>
      <c r="Q58" s="65">
        <v>83.969476799999995</v>
      </c>
      <c r="R58" s="66">
        <v>1E-4</v>
      </c>
      <c r="S58" s="66">
        <v>5.9999999999999995E-4</v>
      </c>
      <c r="T58" s="66">
        <v>1E-4</v>
      </c>
    </row>
    <row r="59" spans="1:20">
      <c r="A59" t="s">
        <v>450</v>
      </c>
      <c r="B59" t="s">
        <v>451</v>
      </c>
      <c r="C59" t="s">
        <v>99</v>
      </c>
      <c r="D59" t="s">
        <v>122</v>
      </c>
      <c r="E59" t="s">
        <v>452</v>
      </c>
      <c r="F59" t="s">
        <v>336</v>
      </c>
      <c r="G59" t="s">
        <v>296</v>
      </c>
      <c r="H59" t="s">
        <v>206</v>
      </c>
      <c r="I59" t="s">
        <v>440</v>
      </c>
      <c r="J59" s="65">
        <v>2.41</v>
      </c>
      <c r="K59" t="s">
        <v>101</v>
      </c>
      <c r="L59" s="66">
        <v>3.3799999999999997E-2</v>
      </c>
      <c r="M59" s="66">
        <v>2.47E-2</v>
      </c>
      <c r="N59" s="65">
        <v>134121</v>
      </c>
      <c r="O59" s="65">
        <v>102.2</v>
      </c>
      <c r="P59" s="65">
        <v>0</v>
      </c>
      <c r="Q59" s="65">
        <v>137.071662</v>
      </c>
      <c r="R59" s="66">
        <v>2.0000000000000001E-4</v>
      </c>
      <c r="S59" s="66">
        <v>1E-3</v>
      </c>
      <c r="T59" s="66">
        <v>2.0000000000000001E-4</v>
      </c>
    </row>
    <row r="60" spans="1:20">
      <c r="A60" t="s">
        <v>453</v>
      </c>
      <c r="B60" t="s">
        <v>454</v>
      </c>
      <c r="C60" t="s">
        <v>99</v>
      </c>
      <c r="D60" t="s">
        <v>122</v>
      </c>
      <c r="E60" t="s">
        <v>320</v>
      </c>
      <c r="F60" t="s">
        <v>292</v>
      </c>
      <c r="G60" t="s">
        <v>317</v>
      </c>
      <c r="H60" t="s">
        <v>206</v>
      </c>
      <c r="I60" t="s">
        <v>455</v>
      </c>
      <c r="J60" s="65">
        <v>4.42</v>
      </c>
      <c r="K60" t="s">
        <v>101</v>
      </c>
      <c r="L60" s="66">
        <v>2.3400000000000001E-2</v>
      </c>
      <c r="M60" s="66">
        <v>1.6799999999999999E-2</v>
      </c>
      <c r="N60" s="65">
        <v>3412225</v>
      </c>
      <c r="O60" s="65">
        <v>103.18</v>
      </c>
      <c r="P60" s="65">
        <v>0</v>
      </c>
      <c r="Q60" s="65">
        <v>3520.7337550000002</v>
      </c>
      <c r="R60" s="66">
        <v>2.5999999999999999E-3</v>
      </c>
      <c r="S60" s="66">
        <v>2.6200000000000001E-2</v>
      </c>
      <c r="T60" s="66">
        <v>6.0000000000000001E-3</v>
      </c>
    </row>
    <row r="61" spans="1:20">
      <c r="A61" t="s">
        <v>456</v>
      </c>
      <c r="B61" t="s">
        <v>457</v>
      </c>
      <c r="C61" t="s">
        <v>99</v>
      </c>
      <c r="D61" t="s">
        <v>122</v>
      </c>
      <c r="E61" t="s">
        <v>320</v>
      </c>
      <c r="F61" t="s">
        <v>292</v>
      </c>
      <c r="G61" t="s">
        <v>317</v>
      </c>
      <c r="H61" t="s">
        <v>206</v>
      </c>
      <c r="I61" t="s">
        <v>446</v>
      </c>
      <c r="J61" s="65">
        <v>3.28</v>
      </c>
      <c r="K61" t="s">
        <v>101</v>
      </c>
      <c r="L61" s="66">
        <v>3.85E-2</v>
      </c>
      <c r="M61" s="66">
        <v>1.14E-2</v>
      </c>
      <c r="N61" s="65">
        <v>2626891.7000000002</v>
      </c>
      <c r="O61" s="65">
        <v>112.41</v>
      </c>
      <c r="P61" s="65">
        <v>0</v>
      </c>
      <c r="Q61" s="65">
        <v>2952.8889599700001</v>
      </c>
      <c r="R61" s="66">
        <v>2.2000000000000001E-3</v>
      </c>
      <c r="S61" s="66">
        <v>2.1899999999999999E-2</v>
      </c>
      <c r="T61" s="66">
        <v>5.0000000000000001E-3</v>
      </c>
    </row>
    <row r="62" spans="1:20">
      <c r="A62" t="s">
        <v>458</v>
      </c>
      <c r="B62" t="s">
        <v>459</v>
      </c>
      <c r="C62" t="s">
        <v>99</v>
      </c>
      <c r="D62" t="s">
        <v>122</v>
      </c>
      <c r="E62" t="s">
        <v>320</v>
      </c>
      <c r="F62" t="s">
        <v>292</v>
      </c>
      <c r="G62" t="s">
        <v>317</v>
      </c>
      <c r="H62" t="s">
        <v>206</v>
      </c>
      <c r="I62" t="s">
        <v>460</v>
      </c>
      <c r="J62" s="65">
        <v>6.42</v>
      </c>
      <c r="K62" t="s">
        <v>101</v>
      </c>
      <c r="L62" s="66">
        <v>2.41E-2</v>
      </c>
      <c r="M62" s="66">
        <v>1.9E-2</v>
      </c>
      <c r="N62" s="65">
        <v>1600000</v>
      </c>
      <c r="O62" s="65">
        <v>105.31</v>
      </c>
      <c r="P62" s="65">
        <v>0</v>
      </c>
      <c r="Q62" s="65">
        <v>1684.96</v>
      </c>
      <c r="R62" s="66">
        <v>4.0000000000000001E-3</v>
      </c>
      <c r="S62" s="66">
        <v>1.2500000000000001E-2</v>
      </c>
      <c r="T62" s="66">
        <v>2.8999999999999998E-3</v>
      </c>
    </row>
    <row r="63" spans="1:20">
      <c r="A63" t="s">
        <v>461</v>
      </c>
      <c r="B63" t="s">
        <v>462</v>
      </c>
      <c r="C63" t="s">
        <v>99</v>
      </c>
      <c r="D63" t="s">
        <v>122</v>
      </c>
      <c r="E63" t="s">
        <v>324</v>
      </c>
      <c r="F63" t="s">
        <v>131</v>
      </c>
      <c r="G63" t="s">
        <v>317</v>
      </c>
      <c r="H63" t="s">
        <v>206</v>
      </c>
      <c r="I63" t="s">
        <v>256</v>
      </c>
      <c r="J63" s="65">
        <v>3.52</v>
      </c>
      <c r="K63" t="s">
        <v>101</v>
      </c>
      <c r="L63" s="66">
        <v>3.6499999999999998E-2</v>
      </c>
      <c r="M63" s="66">
        <v>1.1900000000000001E-2</v>
      </c>
      <c r="N63" s="65">
        <v>4656804</v>
      </c>
      <c r="O63" s="65">
        <v>109.2</v>
      </c>
      <c r="P63" s="65">
        <v>0</v>
      </c>
      <c r="Q63" s="65">
        <v>5085.2299679999996</v>
      </c>
      <c r="R63" s="66">
        <v>2.2000000000000001E-3</v>
      </c>
      <c r="S63" s="66">
        <v>3.78E-2</v>
      </c>
      <c r="T63" s="66">
        <v>8.6E-3</v>
      </c>
    </row>
    <row r="64" spans="1:20">
      <c r="A64" t="s">
        <v>463</v>
      </c>
      <c r="B64" t="s">
        <v>464</v>
      </c>
      <c r="C64" t="s">
        <v>99</v>
      </c>
      <c r="D64" t="s">
        <v>122</v>
      </c>
      <c r="E64" t="s">
        <v>324</v>
      </c>
      <c r="F64" t="s">
        <v>131</v>
      </c>
      <c r="G64" t="s">
        <v>317</v>
      </c>
      <c r="H64" t="s">
        <v>206</v>
      </c>
      <c r="I64" t="s">
        <v>391</v>
      </c>
      <c r="J64" s="65">
        <v>1.4</v>
      </c>
      <c r="K64" t="s">
        <v>101</v>
      </c>
      <c r="L64" s="66">
        <v>1.43E-2</v>
      </c>
      <c r="M64" s="66">
        <v>9.4999999999999998E-3</v>
      </c>
      <c r="N64" s="65">
        <v>91404</v>
      </c>
      <c r="O64" s="65">
        <v>100.8</v>
      </c>
      <c r="P64" s="65">
        <v>0</v>
      </c>
      <c r="Q64" s="65">
        <v>92.135232000000002</v>
      </c>
      <c r="R64" s="66">
        <v>1.2999999999999999E-3</v>
      </c>
      <c r="S64" s="66">
        <v>6.9999999999999999E-4</v>
      </c>
      <c r="T64" s="66">
        <v>2.0000000000000001E-4</v>
      </c>
    </row>
    <row r="65" spans="1:20">
      <c r="A65" t="s">
        <v>465</v>
      </c>
      <c r="B65" t="s">
        <v>466</v>
      </c>
      <c r="C65" t="s">
        <v>99</v>
      </c>
      <c r="D65" t="s">
        <v>122</v>
      </c>
      <c r="E65" t="s">
        <v>340</v>
      </c>
      <c r="F65" t="s">
        <v>341</v>
      </c>
      <c r="G65" t="s">
        <v>317</v>
      </c>
      <c r="H65" t="s">
        <v>206</v>
      </c>
      <c r="I65" t="s">
        <v>256</v>
      </c>
      <c r="J65" s="65">
        <v>5.14</v>
      </c>
      <c r="K65" t="s">
        <v>101</v>
      </c>
      <c r="L65" s="66">
        <v>2.9100000000000001E-2</v>
      </c>
      <c r="M65" s="66">
        <v>1.2500000000000001E-2</v>
      </c>
      <c r="N65" s="65">
        <v>3241529</v>
      </c>
      <c r="O65" s="65">
        <v>108.82</v>
      </c>
      <c r="P65" s="65">
        <v>0</v>
      </c>
      <c r="Q65" s="65">
        <v>3527.4318578000002</v>
      </c>
      <c r="R65" s="66">
        <v>5.4000000000000003E-3</v>
      </c>
      <c r="S65" s="66">
        <v>2.6200000000000001E-2</v>
      </c>
      <c r="T65" s="66">
        <v>6.0000000000000001E-3</v>
      </c>
    </row>
    <row r="66" spans="1:20">
      <c r="A66" t="s">
        <v>467</v>
      </c>
      <c r="B66" t="s">
        <v>468</v>
      </c>
      <c r="C66" t="s">
        <v>99</v>
      </c>
      <c r="D66" t="s">
        <v>122</v>
      </c>
      <c r="E66" t="s">
        <v>469</v>
      </c>
      <c r="F66" t="s">
        <v>336</v>
      </c>
      <c r="G66" t="s">
        <v>317</v>
      </c>
      <c r="H66" t="s">
        <v>206</v>
      </c>
      <c r="I66" t="s">
        <v>470</v>
      </c>
      <c r="J66" s="65">
        <v>3.7</v>
      </c>
      <c r="K66" t="s">
        <v>101</v>
      </c>
      <c r="L66" s="66">
        <v>4.8000000000000001E-2</v>
      </c>
      <c r="M66" s="66">
        <v>2.7199999999999998E-2</v>
      </c>
      <c r="N66" s="65">
        <v>1529307</v>
      </c>
      <c r="O66" s="65">
        <v>108.72</v>
      </c>
      <c r="P66" s="65">
        <v>0</v>
      </c>
      <c r="Q66" s="65">
        <v>1662.6625704</v>
      </c>
      <c r="R66" s="66">
        <v>3.0999999999999999E-3</v>
      </c>
      <c r="S66" s="66">
        <v>1.23E-2</v>
      </c>
      <c r="T66" s="66">
        <v>2.8E-3</v>
      </c>
    </row>
    <row r="67" spans="1:20">
      <c r="A67" t="s">
        <v>471</v>
      </c>
      <c r="B67" t="s">
        <v>472</v>
      </c>
      <c r="C67" t="s">
        <v>99</v>
      </c>
      <c r="D67" t="s">
        <v>122</v>
      </c>
      <c r="E67" t="s">
        <v>473</v>
      </c>
      <c r="F67" t="s">
        <v>336</v>
      </c>
      <c r="G67" t="s">
        <v>317</v>
      </c>
      <c r="H67" t="s">
        <v>206</v>
      </c>
      <c r="I67" t="s">
        <v>474</v>
      </c>
      <c r="J67" s="65">
        <v>2.2999999999999998</v>
      </c>
      <c r="K67" t="s">
        <v>101</v>
      </c>
      <c r="L67" s="66">
        <v>3.9E-2</v>
      </c>
      <c r="M67" s="66">
        <v>6.4399999999999999E-2</v>
      </c>
      <c r="N67" s="65">
        <v>1115520.06</v>
      </c>
      <c r="O67" s="65">
        <v>95</v>
      </c>
      <c r="P67" s="65">
        <v>0</v>
      </c>
      <c r="Q67" s="65">
        <v>1059.7440570000001</v>
      </c>
      <c r="R67" s="66">
        <v>2E-3</v>
      </c>
      <c r="S67" s="66">
        <v>7.9000000000000008E-3</v>
      </c>
      <c r="T67" s="66">
        <v>1.8E-3</v>
      </c>
    </row>
    <row r="68" spans="1:20">
      <c r="A68" t="s">
        <v>475</v>
      </c>
      <c r="B68" t="s">
        <v>476</v>
      </c>
      <c r="C68" t="s">
        <v>99</v>
      </c>
      <c r="D68" t="s">
        <v>122</v>
      </c>
      <c r="E68" t="s">
        <v>477</v>
      </c>
      <c r="F68" t="s">
        <v>478</v>
      </c>
      <c r="G68" t="s">
        <v>317</v>
      </c>
      <c r="H68" t="s">
        <v>206</v>
      </c>
      <c r="I68" t="s">
        <v>479</v>
      </c>
      <c r="J68" s="65">
        <v>1.23</v>
      </c>
      <c r="K68" t="s">
        <v>101</v>
      </c>
      <c r="L68" s="66">
        <v>2.7900000000000001E-2</v>
      </c>
      <c r="M68" s="66">
        <v>9.2999999999999992E-3</v>
      </c>
      <c r="N68" s="65">
        <v>357140</v>
      </c>
      <c r="O68" s="65">
        <v>103</v>
      </c>
      <c r="P68" s="65">
        <v>0</v>
      </c>
      <c r="Q68" s="65">
        <v>367.85419999999999</v>
      </c>
      <c r="R68" s="66">
        <v>1.1000000000000001E-3</v>
      </c>
      <c r="S68" s="66">
        <v>2.7000000000000001E-3</v>
      </c>
      <c r="T68" s="66">
        <v>5.9999999999999995E-4</v>
      </c>
    </row>
    <row r="69" spans="1:20">
      <c r="A69" t="s">
        <v>480</v>
      </c>
      <c r="B69" t="s">
        <v>481</v>
      </c>
      <c r="C69" t="s">
        <v>99</v>
      </c>
      <c r="D69" t="s">
        <v>122</v>
      </c>
      <c r="E69" t="s">
        <v>351</v>
      </c>
      <c r="F69" t="s">
        <v>292</v>
      </c>
      <c r="G69" t="s">
        <v>317</v>
      </c>
      <c r="H69" t="s">
        <v>206</v>
      </c>
      <c r="I69" t="s">
        <v>256</v>
      </c>
      <c r="J69" s="65">
        <v>2.98</v>
      </c>
      <c r="K69" t="s">
        <v>101</v>
      </c>
      <c r="L69" s="66">
        <v>5.0500000000000003E-2</v>
      </c>
      <c r="M69" s="66">
        <v>1.14E-2</v>
      </c>
      <c r="N69" s="65">
        <v>1336107.8700000001</v>
      </c>
      <c r="O69" s="65">
        <v>113.75</v>
      </c>
      <c r="P69" s="65">
        <v>0</v>
      </c>
      <c r="Q69" s="65">
        <v>1519.822702125</v>
      </c>
      <c r="R69" s="66">
        <v>2.0999999999999999E-3</v>
      </c>
      <c r="S69" s="66">
        <v>1.1299999999999999E-2</v>
      </c>
      <c r="T69" s="66">
        <v>2.5999999999999999E-3</v>
      </c>
    </row>
    <row r="70" spans="1:20">
      <c r="A70" t="s">
        <v>482</v>
      </c>
      <c r="B70" t="s">
        <v>483</v>
      </c>
      <c r="C70" t="s">
        <v>99</v>
      </c>
      <c r="D70" t="s">
        <v>122</v>
      </c>
      <c r="E70" t="s">
        <v>484</v>
      </c>
      <c r="F70" t="s">
        <v>341</v>
      </c>
      <c r="G70" t="s">
        <v>317</v>
      </c>
      <c r="H70" t="s">
        <v>206</v>
      </c>
      <c r="I70" t="s">
        <v>485</v>
      </c>
      <c r="J70" s="65">
        <v>8.24</v>
      </c>
      <c r="K70" t="s">
        <v>101</v>
      </c>
      <c r="L70" s="66">
        <v>2.64E-2</v>
      </c>
      <c r="M70" s="66">
        <v>2.18E-2</v>
      </c>
      <c r="N70" s="65">
        <v>5302000</v>
      </c>
      <c r="O70" s="65">
        <v>104.59</v>
      </c>
      <c r="P70" s="65">
        <v>0</v>
      </c>
      <c r="Q70" s="65">
        <v>5545.3617999999997</v>
      </c>
      <c r="R70" s="66">
        <v>3.2000000000000002E-3</v>
      </c>
      <c r="S70" s="66">
        <v>4.1200000000000001E-2</v>
      </c>
      <c r="T70" s="66">
        <v>9.4000000000000004E-3</v>
      </c>
    </row>
    <row r="71" spans="1:20">
      <c r="A71" t="s">
        <v>486</v>
      </c>
      <c r="B71" t="s">
        <v>487</v>
      </c>
      <c r="C71" t="s">
        <v>99</v>
      </c>
      <c r="D71" t="s">
        <v>122</v>
      </c>
      <c r="E71" t="s">
        <v>484</v>
      </c>
      <c r="F71" t="s">
        <v>341</v>
      </c>
      <c r="G71" t="s">
        <v>317</v>
      </c>
      <c r="H71" t="s">
        <v>206</v>
      </c>
      <c r="I71" t="s">
        <v>488</v>
      </c>
      <c r="J71" s="65">
        <v>3.34</v>
      </c>
      <c r="K71" t="s">
        <v>101</v>
      </c>
      <c r="L71" s="66">
        <v>3.9199999999999999E-2</v>
      </c>
      <c r="M71" s="66">
        <v>1.24E-2</v>
      </c>
      <c r="N71" s="65">
        <v>3855869</v>
      </c>
      <c r="O71" s="65">
        <v>111.01</v>
      </c>
      <c r="P71" s="65">
        <v>0</v>
      </c>
      <c r="Q71" s="65">
        <v>4280.4001768999997</v>
      </c>
      <c r="R71" s="66">
        <v>4.0000000000000001E-3</v>
      </c>
      <c r="S71" s="66">
        <v>3.1800000000000002E-2</v>
      </c>
      <c r="T71" s="66">
        <v>7.3000000000000001E-3</v>
      </c>
    </row>
    <row r="72" spans="1:20">
      <c r="A72" t="s">
        <v>489</v>
      </c>
      <c r="B72" t="s">
        <v>490</v>
      </c>
      <c r="C72" t="s">
        <v>99</v>
      </c>
      <c r="D72" t="s">
        <v>122</v>
      </c>
      <c r="E72" t="s">
        <v>449</v>
      </c>
      <c r="F72" t="s">
        <v>341</v>
      </c>
      <c r="G72" t="s">
        <v>364</v>
      </c>
      <c r="H72" t="s">
        <v>149</v>
      </c>
      <c r="I72" t="s">
        <v>491</v>
      </c>
      <c r="J72" s="65">
        <v>5.48</v>
      </c>
      <c r="K72" t="s">
        <v>101</v>
      </c>
      <c r="L72" s="66">
        <v>4.1000000000000002E-2</v>
      </c>
      <c r="M72" s="66">
        <v>1.7100000000000001E-2</v>
      </c>
      <c r="N72" s="65">
        <v>3359685</v>
      </c>
      <c r="O72" s="65">
        <v>113.49</v>
      </c>
      <c r="P72" s="65">
        <v>0</v>
      </c>
      <c r="Q72" s="65">
        <v>3812.9065065</v>
      </c>
      <c r="R72" s="66">
        <v>4.7000000000000002E-3</v>
      </c>
      <c r="S72" s="66">
        <v>2.8299999999999999E-2</v>
      </c>
      <c r="T72" s="66">
        <v>6.4999999999999997E-3</v>
      </c>
    </row>
    <row r="73" spans="1:20">
      <c r="A73" t="s">
        <v>492</v>
      </c>
      <c r="B73" t="s">
        <v>493</v>
      </c>
      <c r="C73" t="s">
        <v>99</v>
      </c>
      <c r="D73" t="s">
        <v>122</v>
      </c>
      <c r="E73" t="s">
        <v>494</v>
      </c>
      <c r="F73" t="s">
        <v>336</v>
      </c>
      <c r="G73" t="s">
        <v>317</v>
      </c>
      <c r="H73" t="s">
        <v>206</v>
      </c>
      <c r="I73" t="s">
        <v>474</v>
      </c>
      <c r="J73" s="65">
        <v>2.48</v>
      </c>
      <c r="K73" t="s">
        <v>101</v>
      </c>
      <c r="L73" s="66">
        <v>5.8000000000000003E-2</v>
      </c>
      <c r="M73" s="66">
        <v>4.1500000000000002E-2</v>
      </c>
      <c r="N73" s="65">
        <v>1245610.19</v>
      </c>
      <c r="O73" s="65">
        <v>104.65</v>
      </c>
      <c r="P73" s="65">
        <v>0</v>
      </c>
      <c r="Q73" s="65">
        <v>1303.5310638349999</v>
      </c>
      <c r="R73" s="66">
        <v>3.3999999999999998E-3</v>
      </c>
      <c r="S73" s="66">
        <v>9.7000000000000003E-3</v>
      </c>
      <c r="T73" s="66">
        <v>2.2000000000000001E-3</v>
      </c>
    </row>
    <row r="74" spans="1:20">
      <c r="A74" t="s">
        <v>495</v>
      </c>
      <c r="B74" t="s">
        <v>496</v>
      </c>
      <c r="C74" t="s">
        <v>99</v>
      </c>
      <c r="D74" t="s">
        <v>122</v>
      </c>
      <c r="E74" t="s">
        <v>494</v>
      </c>
      <c r="F74" t="s">
        <v>336</v>
      </c>
      <c r="G74" t="s">
        <v>317</v>
      </c>
      <c r="H74" t="s">
        <v>206</v>
      </c>
      <c r="I74" t="s">
        <v>497</v>
      </c>
      <c r="J74" s="65">
        <v>5.0599999999999996</v>
      </c>
      <c r="K74" t="s">
        <v>101</v>
      </c>
      <c r="L74" s="66">
        <v>4.4999999999999998E-2</v>
      </c>
      <c r="M74" s="66">
        <v>4.9500000000000002E-2</v>
      </c>
      <c r="N74" s="65">
        <v>177261.22</v>
      </c>
      <c r="O74" s="65">
        <v>98.99</v>
      </c>
      <c r="P74" s="65">
        <v>0</v>
      </c>
      <c r="Q74" s="65">
        <v>175.47088167800001</v>
      </c>
      <c r="R74" s="66">
        <v>5.0000000000000001E-4</v>
      </c>
      <c r="S74" s="66">
        <v>1.2999999999999999E-3</v>
      </c>
      <c r="T74" s="66">
        <v>2.9999999999999997E-4</v>
      </c>
    </row>
    <row r="75" spans="1:20">
      <c r="A75" t="s">
        <v>498</v>
      </c>
      <c r="B75" t="s">
        <v>499</v>
      </c>
      <c r="C75" t="s">
        <v>99</v>
      </c>
      <c r="D75" t="s">
        <v>122</v>
      </c>
      <c r="E75" t="s">
        <v>367</v>
      </c>
      <c r="F75" t="s">
        <v>341</v>
      </c>
      <c r="G75" t="s">
        <v>317</v>
      </c>
      <c r="H75" t="s">
        <v>206</v>
      </c>
      <c r="I75" t="s">
        <v>500</v>
      </c>
      <c r="J75" s="65">
        <v>3.97</v>
      </c>
      <c r="K75" t="s">
        <v>101</v>
      </c>
      <c r="L75" s="66">
        <v>1.44E-2</v>
      </c>
      <c r="M75" s="66">
        <v>1.2999999999999999E-2</v>
      </c>
      <c r="N75" s="65">
        <v>2254031</v>
      </c>
      <c r="O75" s="65">
        <v>100.81</v>
      </c>
      <c r="P75" s="65">
        <v>0</v>
      </c>
      <c r="Q75" s="65">
        <v>2272.2886511000002</v>
      </c>
      <c r="R75" s="66">
        <v>7.7000000000000002E-3</v>
      </c>
      <c r="S75" s="66">
        <v>1.6899999999999998E-2</v>
      </c>
      <c r="T75" s="66">
        <v>3.8999999999999998E-3</v>
      </c>
    </row>
    <row r="76" spans="1:20">
      <c r="A76" t="s">
        <v>501</v>
      </c>
      <c r="B76" t="s">
        <v>502</v>
      </c>
      <c r="C76" t="s">
        <v>99</v>
      </c>
      <c r="D76" t="s">
        <v>122</v>
      </c>
      <c r="E76" t="s">
        <v>503</v>
      </c>
      <c r="F76" t="s">
        <v>336</v>
      </c>
      <c r="G76" t="s">
        <v>317</v>
      </c>
      <c r="H76" t="s">
        <v>206</v>
      </c>
      <c r="I76" t="s">
        <v>504</v>
      </c>
      <c r="J76" s="65">
        <v>1.1100000000000001</v>
      </c>
      <c r="K76" t="s">
        <v>101</v>
      </c>
      <c r="L76" s="66">
        <v>4.2500000000000003E-2</v>
      </c>
      <c r="M76" s="66">
        <v>5.7000000000000002E-2</v>
      </c>
      <c r="N76" s="65">
        <v>2524524.75</v>
      </c>
      <c r="O76" s="65">
        <v>99.9</v>
      </c>
      <c r="P76" s="65">
        <v>0</v>
      </c>
      <c r="Q76" s="65">
        <v>2522.0002252499999</v>
      </c>
      <c r="R76" s="66">
        <v>4.3E-3</v>
      </c>
      <c r="S76" s="66">
        <v>1.8700000000000001E-2</v>
      </c>
      <c r="T76" s="66">
        <v>4.3E-3</v>
      </c>
    </row>
    <row r="77" spans="1:20">
      <c r="A77" t="s">
        <v>505</v>
      </c>
      <c r="B77" t="s">
        <v>506</v>
      </c>
      <c r="C77" t="s">
        <v>99</v>
      </c>
      <c r="D77" t="s">
        <v>122</v>
      </c>
      <c r="E77" t="s">
        <v>507</v>
      </c>
      <c r="F77" t="s">
        <v>336</v>
      </c>
      <c r="G77" t="s">
        <v>372</v>
      </c>
      <c r="H77" t="s">
        <v>206</v>
      </c>
      <c r="I77" t="s">
        <v>508</v>
      </c>
      <c r="J77" s="65">
        <v>1.83</v>
      </c>
      <c r="K77" t="s">
        <v>101</v>
      </c>
      <c r="L77" s="66">
        <v>6.0499999999999998E-2</v>
      </c>
      <c r="M77" s="66">
        <v>3.15E-2</v>
      </c>
      <c r="N77" s="65">
        <v>904115.45</v>
      </c>
      <c r="O77" s="65">
        <v>105.85</v>
      </c>
      <c r="P77" s="65">
        <v>0</v>
      </c>
      <c r="Q77" s="65">
        <v>957.00620382499994</v>
      </c>
      <c r="R77" s="66">
        <v>1.6999999999999999E-3</v>
      </c>
      <c r="S77" s="66">
        <v>7.1000000000000004E-3</v>
      </c>
      <c r="T77" s="66">
        <v>1.6000000000000001E-3</v>
      </c>
    </row>
    <row r="78" spans="1:20">
      <c r="A78" t="s">
        <v>509</v>
      </c>
      <c r="B78" t="s">
        <v>510</v>
      </c>
      <c r="C78" t="s">
        <v>99</v>
      </c>
      <c r="D78" t="s">
        <v>122</v>
      </c>
      <c r="E78" t="s">
        <v>511</v>
      </c>
      <c r="F78" t="s">
        <v>336</v>
      </c>
      <c r="G78" t="s">
        <v>372</v>
      </c>
      <c r="H78" t="s">
        <v>206</v>
      </c>
      <c r="I78" t="s">
        <v>512</v>
      </c>
      <c r="J78" s="65">
        <v>3.51</v>
      </c>
      <c r="K78" t="s">
        <v>101</v>
      </c>
      <c r="L78" s="66">
        <v>3.9E-2</v>
      </c>
      <c r="M78" s="66">
        <v>4.5400000000000003E-2</v>
      </c>
      <c r="N78" s="65">
        <v>223040</v>
      </c>
      <c r="O78" s="65">
        <v>98.32</v>
      </c>
      <c r="P78" s="65">
        <v>0</v>
      </c>
      <c r="Q78" s="65">
        <v>219.29292799999999</v>
      </c>
      <c r="R78" s="66">
        <v>5.0000000000000001E-4</v>
      </c>
      <c r="S78" s="66">
        <v>1.6000000000000001E-3</v>
      </c>
      <c r="T78" s="66">
        <v>4.0000000000000002E-4</v>
      </c>
    </row>
    <row r="79" spans="1:20">
      <c r="A79" t="s">
        <v>513</v>
      </c>
      <c r="B79" t="s">
        <v>514</v>
      </c>
      <c r="C79" t="s">
        <v>99</v>
      </c>
      <c r="D79" t="s">
        <v>122</v>
      </c>
      <c r="E79" t="s">
        <v>515</v>
      </c>
      <c r="F79" t="s">
        <v>131</v>
      </c>
      <c r="G79" t="s">
        <v>372</v>
      </c>
      <c r="H79" t="s">
        <v>206</v>
      </c>
      <c r="I79" t="s">
        <v>229</v>
      </c>
      <c r="J79" s="65">
        <v>1.95</v>
      </c>
      <c r="K79" t="s">
        <v>101</v>
      </c>
      <c r="L79" s="66">
        <v>2.1600000000000001E-2</v>
      </c>
      <c r="M79" s="66">
        <v>9.4999999999999998E-3</v>
      </c>
      <c r="N79" s="65">
        <v>293341</v>
      </c>
      <c r="O79" s="65">
        <v>102.4</v>
      </c>
      <c r="P79" s="65">
        <v>0</v>
      </c>
      <c r="Q79" s="65">
        <v>300.38118400000002</v>
      </c>
      <c r="R79" s="66">
        <v>5.9999999999999995E-4</v>
      </c>
      <c r="S79" s="66">
        <v>2.2000000000000001E-3</v>
      </c>
      <c r="T79" s="66">
        <v>5.0000000000000001E-4</v>
      </c>
    </row>
    <row r="80" spans="1:20">
      <c r="A80" t="s">
        <v>516</v>
      </c>
      <c r="B80" t="s">
        <v>517</v>
      </c>
      <c r="C80" t="s">
        <v>99</v>
      </c>
      <c r="D80" t="s">
        <v>122</v>
      </c>
      <c r="E80" t="s">
        <v>518</v>
      </c>
      <c r="F80" t="s">
        <v>336</v>
      </c>
      <c r="G80" t="s">
        <v>376</v>
      </c>
      <c r="H80" t="s">
        <v>149</v>
      </c>
      <c r="I80" t="s">
        <v>519</v>
      </c>
      <c r="J80" s="65">
        <v>1.41</v>
      </c>
      <c r="K80" t="s">
        <v>101</v>
      </c>
      <c r="L80" s="66">
        <v>4.9000000000000002E-2</v>
      </c>
      <c r="M80" s="66">
        <v>1.52E-2</v>
      </c>
      <c r="N80" s="65">
        <v>1671208.6</v>
      </c>
      <c r="O80" s="65">
        <v>106.89</v>
      </c>
      <c r="P80" s="65">
        <v>0</v>
      </c>
      <c r="Q80" s="65">
        <v>1786.3548725400001</v>
      </c>
      <c r="R80" s="66">
        <v>7.6E-3</v>
      </c>
      <c r="S80" s="66">
        <v>1.3299999999999999E-2</v>
      </c>
      <c r="T80" s="66">
        <v>3.0000000000000001E-3</v>
      </c>
    </row>
    <row r="81" spans="1:20">
      <c r="A81" t="s">
        <v>520</v>
      </c>
      <c r="B81" t="s">
        <v>521</v>
      </c>
      <c r="C81" t="s">
        <v>99</v>
      </c>
      <c r="D81" t="s">
        <v>122</v>
      </c>
      <c r="E81" t="s">
        <v>522</v>
      </c>
      <c r="F81" t="s">
        <v>126</v>
      </c>
      <c r="G81" t="s">
        <v>386</v>
      </c>
      <c r="H81" t="s">
        <v>206</v>
      </c>
      <c r="I81" t="s">
        <v>523</v>
      </c>
      <c r="J81" s="65">
        <v>1.3</v>
      </c>
      <c r="K81" t="s">
        <v>101</v>
      </c>
      <c r="L81" s="66">
        <v>3.6999999999999998E-2</v>
      </c>
      <c r="M81" s="66">
        <v>3.4299999999999997E-2</v>
      </c>
      <c r="N81" s="65">
        <v>400000</v>
      </c>
      <c r="O81" s="65">
        <v>100.96</v>
      </c>
      <c r="P81" s="65">
        <v>0</v>
      </c>
      <c r="Q81" s="65">
        <v>403.84</v>
      </c>
      <c r="R81" s="66">
        <v>3.0999999999999999E-3</v>
      </c>
      <c r="S81" s="66">
        <v>3.0000000000000001E-3</v>
      </c>
      <c r="T81" s="66">
        <v>6.9999999999999999E-4</v>
      </c>
    </row>
    <row r="82" spans="1:20">
      <c r="A82" t="s">
        <v>524</v>
      </c>
      <c r="B82" t="s">
        <v>525</v>
      </c>
      <c r="C82" t="s">
        <v>99</v>
      </c>
      <c r="D82" t="s">
        <v>122</v>
      </c>
      <c r="E82" t="s">
        <v>526</v>
      </c>
      <c r="F82" t="s">
        <v>124</v>
      </c>
      <c r="G82" t="s">
        <v>386</v>
      </c>
      <c r="H82" t="s">
        <v>206</v>
      </c>
      <c r="I82" t="s">
        <v>527</v>
      </c>
      <c r="J82" s="65">
        <v>6.53</v>
      </c>
      <c r="K82" t="s">
        <v>101</v>
      </c>
      <c r="L82" s="66">
        <v>2.5000000000000001E-3</v>
      </c>
      <c r="M82" s="66">
        <v>6.4999999999999997E-3</v>
      </c>
      <c r="N82" s="65">
        <v>2429535</v>
      </c>
      <c r="O82" s="65">
        <v>97.5</v>
      </c>
      <c r="P82" s="65">
        <v>0</v>
      </c>
      <c r="Q82" s="65">
        <v>2368.7966249999999</v>
      </c>
      <c r="R82" s="66">
        <v>4.8999999999999998E-3</v>
      </c>
      <c r="S82" s="66">
        <v>1.7600000000000001E-2</v>
      </c>
      <c r="T82" s="66">
        <v>4.0000000000000001E-3</v>
      </c>
    </row>
    <row r="83" spans="1:20">
      <c r="A83" t="s">
        <v>528</v>
      </c>
      <c r="B83" t="s">
        <v>529</v>
      </c>
      <c r="C83" t="s">
        <v>99</v>
      </c>
      <c r="D83" t="s">
        <v>122</v>
      </c>
      <c r="E83" t="s">
        <v>530</v>
      </c>
      <c r="F83" t="s">
        <v>398</v>
      </c>
      <c r="G83" t="s">
        <v>386</v>
      </c>
      <c r="H83" t="s">
        <v>206</v>
      </c>
      <c r="I83" t="s">
        <v>531</v>
      </c>
      <c r="J83" s="65">
        <v>2.74</v>
      </c>
      <c r="K83" t="s">
        <v>101</v>
      </c>
      <c r="L83" s="66">
        <v>3.4200000000000001E-2</v>
      </c>
      <c r="M83" s="66">
        <v>1.3899999999999999E-2</v>
      </c>
      <c r="N83" s="65">
        <v>1270715</v>
      </c>
      <c r="O83" s="65">
        <v>107.13</v>
      </c>
      <c r="P83" s="65">
        <v>0</v>
      </c>
      <c r="Q83" s="65">
        <v>1361.3169794999999</v>
      </c>
      <c r="R83" s="66">
        <v>3.3999999999999998E-3</v>
      </c>
      <c r="S83" s="66">
        <v>1.01E-2</v>
      </c>
      <c r="T83" s="66">
        <v>2.3E-3</v>
      </c>
    </row>
    <row r="84" spans="1:20">
      <c r="A84" t="s">
        <v>532</v>
      </c>
      <c r="B84" t="s">
        <v>533</v>
      </c>
      <c r="C84" t="s">
        <v>99</v>
      </c>
      <c r="D84" t="s">
        <v>122</v>
      </c>
      <c r="E84" t="s">
        <v>534</v>
      </c>
      <c r="F84" t="s">
        <v>398</v>
      </c>
      <c r="G84" t="s">
        <v>386</v>
      </c>
      <c r="H84" t="s">
        <v>206</v>
      </c>
      <c r="I84" t="s">
        <v>229</v>
      </c>
      <c r="J84" s="65">
        <v>2.27</v>
      </c>
      <c r="K84" t="s">
        <v>101</v>
      </c>
      <c r="L84" s="66">
        <v>4.2000000000000003E-2</v>
      </c>
      <c r="M84" s="66">
        <v>1.7899999999999999E-2</v>
      </c>
      <c r="N84" s="65">
        <v>57273</v>
      </c>
      <c r="O84" s="65">
        <v>106.11</v>
      </c>
      <c r="P84" s="65">
        <v>0</v>
      </c>
      <c r="Q84" s="65">
        <v>60.772380300000002</v>
      </c>
      <c r="R84" s="66">
        <v>1E-4</v>
      </c>
      <c r="S84" s="66">
        <v>5.0000000000000001E-4</v>
      </c>
      <c r="T84" s="66">
        <v>1E-4</v>
      </c>
    </row>
    <row r="85" spans="1:20">
      <c r="A85" t="s">
        <v>535</v>
      </c>
      <c r="B85" t="s">
        <v>536</v>
      </c>
      <c r="C85" t="s">
        <v>99</v>
      </c>
      <c r="D85" t="s">
        <v>122</v>
      </c>
      <c r="E85" t="s">
        <v>534</v>
      </c>
      <c r="F85" t="s">
        <v>398</v>
      </c>
      <c r="G85" t="s">
        <v>386</v>
      </c>
      <c r="H85" t="s">
        <v>206</v>
      </c>
      <c r="I85" t="s">
        <v>436</v>
      </c>
      <c r="J85" s="65">
        <v>3.7</v>
      </c>
      <c r="K85" t="s">
        <v>101</v>
      </c>
      <c r="L85" s="66">
        <v>4.2999999999999997E-2</v>
      </c>
      <c r="M85" s="66">
        <v>2.0500000000000001E-2</v>
      </c>
      <c r="N85" s="65">
        <v>1462600</v>
      </c>
      <c r="O85" s="65">
        <v>110.58</v>
      </c>
      <c r="P85" s="65">
        <v>0</v>
      </c>
      <c r="Q85" s="65">
        <v>1617.3430800000001</v>
      </c>
      <c r="R85" s="66">
        <v>1.1000000000000001E-3</v>
      </c>
      <c r="S85" s="66">
        <v>1.2E-2</v>
      </c>
      <c r="T85" s="66">
        <v>2.7000000000000001E-3</v>
      </c>
    </row>
    <row r="86" spans="1:20">
      <c r="A86" t="s">
        <v>537</v>
      </c>
      <c r="B86" t="s">
        <v>538</v>
      </c>
      <c r="C86" t="s">
        <v>99</v>
      </c>
      <c r="D86" t="s">
        <v>122</v>
      </c>
      <c r="E86" t="s">
        <v>390</v>
      </c>
      <c r="F86" t="s">
        <v>111</v>
      </c>
      <c r="G86" t="s">
        <v>386</v>
      </c>
      <c r="H86" t="s">
        <v>206</v>
      </c>
      <c r="I86" t="s">
        <v>256</v>
      </c>
      <c r="J86" s="65">
        <v>3.32</v>
      </c>
      <c r="K86" t="s">
        <v>101</v>
      </c>
      <c r="L86" s="66">
        <v>3.3500000000000002E-2</v>
      </c>
      <c r="M86" s="66">
        <v>1.38E-2</v>
      </c>
      <c r="N86" s="65">
        <v>2217564</v>
      </c>
      <c r="O86" s="65">
        <v>107.44</v>
      </c>
      <c r="P86" s="65">
        <v>0</v>
      </c>
      <c r="Q86" s="65">
        <v>2382.5507616</v>
      </c>
      <c r="R86" s="66">
        <v>4.0000000000000001E-3</v>
      </c>
      <c r="S86" s="66">
        <v>1.77E-2</v>
      </c>
      <c r="T86" s="66">
        <v>4.0000000000000001E-3</v>
      </c>
    </row>
    <row r="87" spans="1:20">
      <c r="A87" t="s">
        <v>539</v>
      </c>
      <c r="B87" t="s">
        <v>540</v>
      </c>
      <c r="C87" t="s">
        <v>99</v>
      </c>
      <c r="D87" t="s">
        <v>122</v>
      </c>
      <c r="E87" t="s">
        <v>541</v>
      </c>
      <c r="F87" t="s">
        <v>292</v>
      </c>
      <c r="G87" t="s">
        <v>542</v>
      </c>
      <c r="H87" t="s">
        <v>149</v>
      </c>
      <c r="I87" t="s">
        <v>436</v>
      </c>
      <c r="J87" s="65">
        <v>5.66</v>
      </c>
      <c r="K87" t="s">
        <v>101</v>
      </c>
      <c r="L87" s="66">
        <v>3.95E-2</v>
      </c>
      <c r="M87" s="66">
        <v>2.69E-2</v>
      </c>
      <c r="N87" s="65">
        <v>217294.5</v>
      </c>
      <c r="O87" s="65">
        <v>107.32</v>
      </c>
      <c r="P87" s="65">
        <v>0</v>
      </c>
      <c r="Q87" s="65">
        <v>233.2004574</v>
      </c>
      <c r="R87" s="66">
        <v>1E-4</v>
      </c>
      <c r="S87" s="66">
        <v>1.6999999999999999E-3</v>
      </c>
      <c r="T87" s="66">
        <v>4.0000000000000002E-4</v>
      </c>
    </row>
    <row r="88" spans="1:20">
      <c r="A88" t="s">
        <v>543</v>
      </c>
      <c r="B88" t="s">
        <v>544</v>
      </c>
      <c r="C88" t="s">
        <v>99</v>
      </c>
      <c r="D88" t="s">
        <v>122</v>
      </c>
      <c r="E88" t="s">
        <v>545</v>
      </c>
      <c r="F88" t="s">
        <v>336</v>
      </c>
      <c r="G88" t="s">
        <v>386</v>
      </c>
      <c r="H88" t="s">
        <v>206</v>
      </c>
      <c r="I88" t="s">
        <v>546</v>
      </c>
      <c r="J88" s="65">
        <v>1.1100000000000001</v>
      </c>
      <c r="K88" t="s">
        <v>101</v>
      </c>
      <c r="L88" s="66">
        <v>5.1999999999999998E-2</v>
      </c>
      <c r="M88" s="66">
        <v>8.9499999999999996E-2</v>
      </c>
      <c r="N88" s="65">
        <v>781200</v>
      </c>
      <c r="O88" s="65">
        <v>97.5</v>
      </c>
      <c r="P88" s="65">
        <v>0</v>
      </c>
      <c r="Q88" s="65">
        <v>761.67</v>
      </c>
      <c r="R88" s="66">
        <v>2.3999999999999998E-3</v>
      </c>
      <c r="S88" s="66">
        <v>5.7000000000000002E-3</v>
      </c>
      <c r="T88" s="66">
        <v>1.2999999999999999E-3</v>
      </c>
    </row>
    <row r="89" spans="1:20">
      <c r="A89" t="s">
        <v>547</v>
      </c>
      <c r="B89" t="s">
        <v>548</v>
      </c>
      <c r="C89" t="s">
        <v>99</v>
      </c>
      <c r="D89" t="s">
        <v>122</v>
      </c>
      <c r="E89" t="s">
        <v>549</v>
      </c>
      <c r="F89" t="s">
        <v>111</v>
      </c>
      <c r="G89" t="s">
        <v>406</v>
      </c>
      <c r="H89" t="s">
        <v>149</v>
      </c>
      <c r="I89" t="s">
        <v>550</v>
      </c>
      <c r="J89" s="65">
        <v>2.15</v>
      </c>
      <c r="K89" t="s">
        <v>101</v>
      </c>
      <c r="L89" s="66">
        <v>4.5999999999999999E-2</v>
      </c>
      <c r="M89" s="66">
        <v>2.6100000000000002E-2</v>
      </c>
      <c r="N89" s="65">
        <v>1122181.05</v>
      </c>
      <c r="O89" s="65">
        <v>104.27</v>
      </c>
      <c r="P89" s="65">
        <v>0</v>
      </c>
      <c r="Q89" s="65">
        <v>1170.098180835</v>
      </c>
      <c r="R89" s="66">
        <v>1.4E-3</v>
      </c>
      <c r="S89" s="66">
        <v>8.6999999999999994E-3</v>
      </c>
      <c r="T89" s="66">
        <v>2E-3</v>
      </c>
    </row>
    <row r="90" spans="1:20">
      <c r="A90" t="s">
        <v>551</v>
      </c>
      <c r="B90" t="s">
        <v>552</v>
      </c>
      <c r="C90" t="s">
        <v>99</v>
      </c>
      <c r="D90" t="s">
        <v>122</v>
      </c>
      <c r="E90" t="s">
        <v>553</v>
      </c>
      <c r="F90" t="s">
        <v>124</v>
      </c>
      <c r="G90" t="s">
        <v>406</v>
      </c>
      <c r="H90" t="s">
        <v>149</v>
      </c>
      <c r="I90" t="s">
        <v>554</v>
      </c>
      <c r="J90" s="65">
        <v>4.0599999999999996</v>
      </c>
      <c r="K90" t="s">
        <v>101</v>
      </c>
      <c r="L90" s="66">
        <v>3.4500000000000003E-2</v>
      </c>
      <c r="M90" s="66">
        <v>1.6299999999999999E-2</v>
      </c>
      <c r="N90" s="65">
        <v>2798890</v>
      </c>
      <c r="O90" s="65">
        <v>108.78</v>
      </c>
      <c r="P90" s="65">
        <v>0</v>
      </c>
      <c r="Q90" s="65">
        <v>3044.6325419999998</v>
      </c>
      <c r="R90" s="66">
        <v>5.3E-3</v>
      </c>
      <c r="S90" s="66">
        <v>2.2599999999999999E-2</v>
      </c>
      <c r="T90" s="66">
        <v>5.1999999999999998E-3</v>
      </c>
    </row>
    <row r="91" spans="1:20">
      <c r="A91" t="s">
        <v>555</v>
      </c>
      <c r="B91" t="s">
        <v>556</v>
      </c>
      <c r="C91" t="s">
        <v>99</v>
      </c>
      <c r="D91" t="s">
        <v>122</v>
      </c>
      <c r="E91" t="s">
        <v>557</v>
      </c>
      <c r="F91" t="s">
        <v>336</v>
      </c>
      <c r="G91" t="s">
        <v>406</v>
      </c>
      <c r="H91" t="s">
        <v>149</v>
      </c>
      <c r="I91" t="s">
        <v>558</v>
      </c>
      <c r="J91" s="65">
        <v>2.57</v>
      </c>
      <c r="K91" t="s">
        <v>101</v>
      </c>
      <c r="L91" s="66">
        <v>3.0499999999999999E-2</v>
      </c>
      <c r="M91" s="66">
        <v>0.1293</v>
      </c>
      <c r="N91" s="65">
        <v>467500</v>
      </c>
      <c r="O91" s="65">
        <v>78.7</v>
      </c>
      <c r="P91" s="65">
        <v>0</v>
      </c>
      <c r="Q91" s="65">
        <v>367.92250000000001</v>
      </c>
      <c r="R91" s="66">
        <v>5.0000000000000001E-4</v>
      </c>
      <c r="S91" s="66">
        <v>2.7000000000000001E-3</v>
      </c>
      <c r="T91" s="66">
        <v>5.9999999999999995E-4</v>
      </c>
    </row>
    <row r="92" spans="1:20">
      <c r="A92" t="s">
        <v>559</v>
      </c>
      <c r="B92" t="s">
        <v>560</v>
      </c>
      <c r="C92" t="s">
        <v>99</v>
      </c>
      <c r="D92" t="s">
        <v>122</v>
      </c>
      <c r="E92" t="s">
        <v>557</v>
      </c>
      <c r="F92" t="s">
        <v>336</v>
      </c>
      <c r="G92" t="s">
        <v>406</v>
      </c>
      <c r="H92" t="s">
        <v>149</v>
      </c>
      <c r="I92" t="s">
        <v>470</v>
      </c>
      <c r="J92" s="65">
        <v>0.95</v>
      </c>
      <c r="K92" t="s">
        <v>101</v>
      </c>
      <c r="L92" s="66">
        <v>4.4499999999999998E-2</v>
      </c>
      <c r="M92" s="66">
        <v>0.17549999999999999</v>
      </c>
      <c r="N92" s="65">
        <v>1268174.17</v>
      </c>
      <c r="O92" s="65">
        <v>89.28</v>
      </c>
      <c r="P92" s="65">
        <v>0</v>
      </c>
      <c r="Q92" s="65">
        <v>1132.2258989760001</v>
      </c>
      <c r="R92" s="66">
        <v>3.5000000000000001E-3</v>
      </c>
      <c r="S92" s="66">
        <v>8.3999999999999995E-3</v>
      </c>
      <c r="T92" s="66">
        <v>1.9E-3</v>
      </c>
    </row>
    <row r="93" spans="1:20">
      <c r="A93" t="s">
        <v>561</v>
      </c>
      <c r="B93" t="s">
        <v>562</v>
      </c>
      <c r="C93" t="s">
        <v>99</v>
      </c>
      <c r="D93" t="s">
        <v>122</v>
      </c>
      <c r="E93" t="s">
        <v>563</v>
      </c>
      <c r="F93" t="s">
        <v>336</v>
      </c>
      <c r="G93" t="s">
        <v>564</v>
      </c>
      <c r="H93" t="s">
        <v>149</v>
      </c>
      <c r="I93" t="s">
        <v>565</v>
      </c>
      <c r="J93" s="65">
        <v>0.33</v>
      </c>
      <c r="K93" t="s">
        <v>101</v>
      </c>
      <c r="L93" s="66">
        <v>3.7499999999999999E-2</v>
      </c>
      <c r="M93" s="66">
        <v>9.01E-2</v>
      </c>
      <c r="N93" s="65">
        <v>115063.56</v>
      </c>
      <c r="O93" s="65">
        <v>99</v>
      </c>
      <c r="P93" s="65">
        <v>0</v>
      </c>
      <c r="Q93" s="65">
        <v>113.91292439999999</v>
      </c>
      <c r="R93" s="66">
        <v>4.0000000000000002E-4</v>
      </c>
      <c r="S93" s="66">
        <v>8.0000000000000004E-4</v>
      </c>
      <c r="T93" s="66">
        <v>2.0000000000000001E-4</v>
      </c>
    </row>
    <row r="94" spans="1:20">
      <c r="A94" t="s">
        <v>566</v>
      </c>
      <c r="B94" t="s">
        <v>567</v>
      </c>
      <c r="C94" t="s">
        <v>99</v>
      </c>
      <c r="D94" t="s">
        <v>122</v>
      </c>
      <c r="E94" t="s">
        <v>568</v>
      </c>
      <c r="F94" t="s">
        <v>398</v>
      </c>
      <c r="G94" t="s">
        <v>569</v>
      </c>
      <c r="H94" t="s">
        <v>206</v>
      </c>
      <c r="I94" t="s">
        <v>570</v>
      </c>
      <c r="J94" s="65">
        <v>1.64</v>
      </c>
      <c r="K94" t="s">
        <v>101</v>
      </c>
      <c r="L94" s="66">
        <v>5.3999999999999999E-2</v>
      </c>
      <c r="M94" s="66">
        <v>3.8100000000000002E-2</v>
      </c>
      <c r="N94" s="65">
        <v>1000000</v>
      </c>
      <c r="O94" s="65">
        <v>104.93</v>
      </c>
      <c r="P94" s="65">
        <v>0</v>
      </c>
      <c r="Q94" s="65">
        <v>1049.3</v>
      </c>
      <c r="R94" s="66">
        <v>1.11E-2</v>
      </c>
      <c r="S94" s="66">
        <v>7.7999999999999996E-3</v>
      </c>
      <c r="T94" s="66">
        <v>1.8E-3</v>
      </c>
    </row>
    <row r="95" spans="1:20">
      <c r="A95" t="s">
        <v>571</v>
      </c>
      <c r="B95" t="s">
        <v>572</v>
      </c>
      <c r="C95" t="s">
        <v>99</v>
      </c>
      <c r="D95" t="s">
        <v>122</v>
      </c>
      <c r="E95" t="s">
        <v>413</v>
      </c>
      <c r="F95" t="s">
        <v>111</v>
      </c>
      <c r="G95" t="s">
        <v>414</v>
      </c>
      <c r="H95" t="s">
        <v>206</v>
      </c>
      <c r="I95" t="s">
        <v>446</v>
      </c>
      <c r="J95" s="65">
        <v>3.24</v>
      </c>
      <c r="K95" t="s">
        <v>101</v>
      </c>
      <c r="L95" s="66">
        <v>4.8000000000000001E-2</v>
      </c>
      <c r="M95" s="66">
        <v>3.3799999999999997E-2</v>
      </c>
      <c r="N95" s="65">
        <v>2896077</v>
      </c>
      <c r="O95" s="65">
        <v>104.68</v>
      </c>
      <c r="P95" s="65">
        <v>0</v>
      </c>
      <c r="Q95" s="65">
        <v>3031.6134035999999</v>
      </c>
      <c r="R95" s="66">
        <v>1.5E-3</v>
      </c>
      <c r="S95" s="66">
        <v>2.2499999999999999E-2</v>
      </c>
      <c r="T95" s="66">
        <v>5.1999999999999998E-3</v>
      </c>
    </row>
    <row r="96" spans="1:20">
      <c r="A96" t="s">
        <v>573</v>
      </c>
      <c r="B96" t="s">
        <v>574</v>
      </c>
      <c r="C96" t="s">
        <v>99</v>
      </c>
      <c r="D96" t="s">
        <v>122</v>
      </c>
      <c r="E96" t="s">
        <v>575</v>
      </c>
      <c r="F96" t="s">
        <v>131</v>
      </c>
      <c r="G96" t="s">
        <v>576</v>
      </c>
      <c r="H96" t="s">
        <v>149</v>
      </c>
      <c r="I96" t="s">
        <v>577</v>
      </c>
      <c r="J96" s="65">
        <v>3.66</v>
      </c>
      <c r="K96" t="s">
        <v>101</v>
      </c>
      <c r="L96" s="66">
        <v>3.85E-2</v>
      </c>
      <c r="M96" s="66">
        <v>5.2900000000000003E-2</v>
      </c>
      <c r="N96" s="65">
        <v>330905.38</v>
      </c>
      <c r="O96" s="65">
        <v>95.5</v>
      </c>
      <c r="P96" s="65">
        <v>0</v>
      </c>
      <c r="Q96" s="65">
        <v>316.01463790000003</v>
      </c>
      <c r="R96" s="66">
        <v>2.0000000000000001E-4</v>
      </c>
      <c r="S96" s="66">
        <v>2.3E-3</v>
      </c>
      <c r="T96" s="66">
        <v>5.0000000000000001E-4</v>
      </c>
    </row>
    <row r="97" spans="1:20">
      <c r="A97" t="s">
        <v>578</v>
      </c>
      <c r="B97" t="s">
        <v>579</v>
      </c>
      <c r="C97" t="s">
        <v>99</v>
      </c>
      <c r="D97" t="s">
        <v>122</v>
      </c>
      <c r="E97" t="s">
        <v>580</v>
      </c>
      <c r="F97" t="s">
        <v>336</v>
      </c>
      <c r="G97" t="s">
        <v>216</v>
      </c>
      <c r="H97" t="s">
        <v>419</v>
      </c>
      <c r="I97" t="s">
        <v>581</v>
      </c>
      <c r="J97" s="65">
        <v>1.93</v>
      </c>
      <c r="K97" t="s">
        <v>101</v>
      </c>
      <c r="L97" s="66">
        <v>4.4999999999999998E-2</v>
      </c>
      <c r="M97" s="66">
        <v>7.3400000000000007E-2</v>
      </c>
      <c r="N97" s="65">
        <v>483303</v>
      </c>
      <c r="O97" s="65">
        <v>95.03</v>
      </c>
      <c r="P97" s="65">
        <v>0</v>
      </c>
      <c r="Q97" s="65">
        <v>459.2828409</v>
      </c>
      <c r="R97" s="66">
        <v>1.8E-3</v>
      </c>
      <c r="S97" s="66">
        <v>3.3999999999999998E-3</v>
      </c>
      <c r="T97" s="66">
        <v>8.0000000000000004E-4</v>
      </c>
    </row>
    <row r="98" spans="1:20">
      <c r="A98" t="s">
        <v>582</v>
      </c>
      <c r="B98" t="s">
        <v>574</v>
      </c>
      <c r="C98" t="s">
        <v>99</v>
      </c>
      <c r="D98" t="s">
        <v>122</v>
      </c>
      <c r="E98" t="s">
        <v>575</v>
      </c>
      <c r="F98" t="s">
        <v>131</v>
      </c>
      <c r="G98" t="s">
        <v>216</v>
      </c>
      <c r="H98" t="s">
        <v>419</v>
      </c>
      <c r="I98" t="s">
        <v>583</v>
      </c>
      <c r="J98" s="65">
        <v>3.66</v>
      </c>
      <c r="K98" t="s">
        <v>101</v>
      </c>
      <c r="L98" s="66">
        <v>3.85E-2</v>
      </c>
      <c r="M98" s="66">
        <v>5.1999999999999998E-2</v>
      </c>
      <c r="N98" s="65">
        <v>12238.01</v>
      </c>
      <c r="O98" s="65">
        <v>95.81</v>
      </c>
      <c r="P98" s="65">
        <v>0</v>
      </c>
      <c r="Q98" s="65">
        <v>11.725237380999999</v>
      </c>
      <c r="R98" s="66">
        <v>2.0000000000000001E-4</v>
      </c>
      <c r="S98" s="66">
        <v>1E-4</v>
      </c>
      <c r="T98" s="66">
        <v>0</v>
      </c>
    </row>
    <row r="99" spans="1:20">
      <c r="A99" s="67" t="s">
        <v>277</v>
      </c>
      <c r="B99" s="14"/>
      <c r="C99" s="14"/>
      <c r="D99" s="14"/>
      <c r="E99" s="14"/>
      <c r="J99" s="69">
        <v>2.41</v>
      </c>
      <c r="M99" s="68">
        <v>5.45E-2</v>
      </c>
      <c r="N99" s="69">
        <v>6785313.71</v>
      </c>
      <c r="P99" s="69">
        <v>0</v>
      </c>
      <c r="Q99" s="69">
        <v>5912.5823925639997</v>
      </c>
      <c r="S99" s="68">
        <v>4.3900000000000002E-2</v>
      </c>
      <c r="T99" s="68">
        <v>1.01E-2</v>
      </c>
    </row>
    <row r="100" spans="1:20">
      <c r="A100" t="s">
        <v>584</v>
      </c>
      <c r="B100" t="s">
        <v>585</v>
      </c>
      <c r="C100" t="s">
        <v>99</v>
      </c>
      <c r="D100" t="s">
        <v>122</v>
      </c>
      <c r="E100" t="s">
        <v>586</v>
      </c>
      <c r="F100" t="s">
        <v>587</v>
      </c>
      <c r="G100" t="s">
        <v>296</v>
      </c>
      <c r="H100" t="s">
        <v>206</v>
      </c>
      <c r="I100" t="s">
        <v>588</v>
      </c>
      <c r="J100" s="65">
        <v>2.38</v>
      </c>
      <c r="K100" t="s">
        <v>101</v>
      </c>
      <c r="L100" s="66">
        <v>3.49E-2</v>
      </c>
      <c r="M100" s="66">
        <v>3.7499999999999999E-2</v>
      </c>
      <c r="N100" s="65">
        <v>825428.26</v>
      </c>
      <c r="O100" s="65">
        <v>89.27</v>
      </c>
      <c r="P100" s="65">
        <v>0</v>
      </c>
      <c r="Q100" s="65">
        <v>736.85980770200001</v>
      </c>
      <c r="R100" s="66">
        <v>5.0000000000000001E-4</v>
      </c>
      <c r="S100" s="66">
        <v>5.4999999999999997E-3</v>
      </c>
      <c r="T100" s="66">
        <v>1.2999999999999999E-3</v>
      </c>
    </row>
    <row r="101" spans="1:20">
      <c r="A101" t="s">
        <v>589</v>
      </c>
      <c r="B101" t="s">
        <v>590</v>
      </c>
      <c r="C101" t="s">
        <v>99</v>
      </c>
      <c r="D101" t="s">
        <v>122</v>
      </c>
      <c r="E101" t="s">
        <v>591</v>
      </c>
      <c r="F101" t="s">
        <v>587</v>
      </c>
      <c r="G101" t="s">
        <v>364</v>
      </c>
      <c r="H101" t="s">
        <v>149</v>
      </c>
      <c r="I101" t="s">
        <v>592</v>
      </c>
      <c r="J101" s="65">
        <v>3.99</v>
      </c>
      <c r="K101" t="s">
        <v>101</v>
      </c>
      <c r="L101" s="66">
        <v>5.4800000000000001E-2</v>
      </c>
      <c r="M101" s="66">
        <v>6.7400000000000002E-2</v>
      </c>
      <c r="N101" s="65">
        <v>293483.28999999998</v>
      </c>
      <c r="O101" s="65">
        <v>90.06</v>
      </c>
      <c r="P101" s="65">
        <v>0</v>
      </c>
      <c r="Q101" s="65">
        <v>264.31105097400001</v>
      </c>
      <c r="R101" s="66">
        <v>1E-3</v>
      </c>
      <c r="S101" s="66">
        <v>2E-3</v>
      </c>
      <c r="T101" s="66">
        <v>4.0000000000000002E-4</v>
      </c>
    </row>
    <row r="102" spans="1:20">
      <c r="A102" t="s">
        <v>593</v>
      </c>
      <c r="B102" t="s">
        <v>594</v>
      </c>
      <c r="C102" t="s">
        <v>99</v>
      </c>
      <c r="D102" t="s">
        <v>122</v>
      </c>
      <c r="E102" t="s">
        <v>390</v>
      </c>
      <c r="F102" t="s">
        <v>111</v>
      </c>
      <c r="G102" t="s">
        <v>386</v>
      </c>
      <c r="H102" t="s">
        <v>206</v>
      </c>
      <c r="I102" t="s">
        <v>595</v>
      </c>
      <c r="J102" s="65">
        <v>2.0099999999999998</v>
      </c>
      <c r="K102" t="s">
        <v>101</v>
      </c>
      <c r="L102" s="66">
        <v>5.2499999999999998E-2</v>
      </c>
      <c r="M102" s="66">
        <v>3.2300000000000002E-2</v>
      </c>
      <c r="N102" s="65">
        <v>1342323.56</v>
      </c>
      <c r="O102" s="65">
        <v>87.18</v>
      </c>
      <c r="P102" s="65">
        <v>0</v>
      </c>
      <c r="Q102" s="65">
        <v>1170.237679608</v>
      </c>
      <c r="R102" s="66">
        <v>1.2999999999999999E-3</v>
      </c>
      <c r="S102" s="66">
        <v>8.6999999999999994E-3</v>
      </c>
      <c r="T102" s="66">
        <v>2E-3</v>
      </c>
    </row>
    <row r="103" spans="1:20">
      <c r="A103" t="s">
        <v>596</v>
      </c>
      <c r="B103" t="s">
        <v>597</v>
      </c>
      <c r="C103" t="s">
        <v>99</v>
      </c>
      <c r="D103" t="s">
        <v>122</v>
      </c>
      <c r="E103" t="s">
        <v>598</v>
      </c>
      <c r="F103" t="s">
        <v>587</v>
      </c>
      <c r="G103" t="s">
        <v>386</v>
      </c>
      <c r="H103" t="s">
        <v>206</v>
      </c>
      <c r="I103" t="s">
        <v>599</v>
      </c>
      <c r="J103" s="65">
        <v>0.56000000000000005</v>
      </c>
      <c r="K103" t="s">
        <v>101</v>
      </c>
      <c r="L103" s="66">
        <v>7.7499999999999999E-2</v>
      </c>
      <c r="M103" s="66">
        <v>9.2499999999999999E-2</v>
      </c>
      <c r="N103" s="65">
        <v>232984</v>
      </c>
      <c r="O103" s="65">
        <v>92.71</v>
      </c>
      <c r="P103" s="65">
        <v>0</v>
      </c>
      <c r="Q103" s="65">
        <v>215.99946639999999</v>
      </c>
      <c r="R103" s="66">
        <v>4.0000000000000002E-4</v>
      </c>
      <c r="S103" s="66">
        <v>1.6000000000000001E-3</v>
      </c>
      <c r="T103" s="66">
        <v>4.0000000000000002E-4</v>
      </c>
    </row>
    <row r="104" spans="1:20">
      <c r="A104" t="s">
        <v>600</v>
      </c>
      <c r="B104" t="s">
        <v>601</v>
      </c>
      <c r="C104" t="s">
        <v>99</v>
      </c>
      <c r="D104" t="s">
        <v>122</v>
      </c>
      <c r="E104" t="s">
        <v>602</v>
      </c>
      <c r="F104" t="s">
        <v>307</v>
      </c>
      <c r="G104" t="s">
        <v>410</v>
      </c>
      <c r="H104" t="s">
        <v>206</v>
      </c>
      <c r="I104" t="s">
        <v>603</v>
      </c>
      <c r="J104" s="65">
        <v>2.85</v>
      </c>
      <c r="K104" t="s">
        <v>101</v>
      </c>
      <c r="L104" s="66">
        <v>4.7E-2</v>
      </c>
      <c r="M104" s="66">
        <v>6.1400000000000003E-2</v>
      </c>
      <c r="N104" s="65">
        <v>845683.7</v>
      </c>
      <c r="O104" s="65">
        <v>85.85</v>
      </c>
      <c r="P104" s="65">
        <v>0</v>
      </c>
      <c r="Q104" s="65">
        <v>726.01945645000001</v>
      </c>
      <c r="R104" s="66">
        <v>1.1999999999999999E-3</v>
      </c>
      <c r="S104" s="66">
        <v>5.4000000000000003E-3</v>
      </c>
      <c r="T104" s="66">
        <v>1.1999999999999999E-3</v>
      </c>
    </row>
    <row r="105" spans="1:20">
      <c r="A105" t="s">
        <v>604</v>
      </c>
      <c r="B105" t="s">
        <v>605</v>
      </c>
      <c r="C105" t="s">
        <v>99</v>
      </c>
      <c r="D105" t="s">
        <v>122</v>
      </c>
      <c r="E105" t="s">
        <v>606</v>
      </c>
      <c r="F105" t="s">
        <v>127</v>
      </c>
      <c r="G105" t="s">
        <v>410</v>
      </c>
      <c r="H105" t="s">
        <v>206</v>
      </c>
      <c r="I105" t="s">
        <v>607</v>
      </c>
      <c r="J105" s="65">
        <v>2.3199999999999998</v>
      </c>
      <c r="K105" t="s">
        <v>101</v>
      </c>
      <c r="L105" s="66">
        <v>3.8300000000000001E-2</v>
      </c>
      <c r="M105" s="66">
        <v>4.2999999999999997E-2</v>
      </c>
      <c r="N105" s="65">
        <v>2183321.9</v>
      </c>
      <c r="O105" s="65">
        <v>90.47</v>
      </c>
      <c r="P105" s="65">
        <v>0</v>
      </c>
      <c r="Q105" s="65">
        <v>1975.25132293</v>
      </c>
      <c r="R105" s="66">
        <v>5.3E-3</v>
      </c>
      <c r="S105" s="66">
        <v>1.47E-2</v>
      </c>
      <c r="T105" s="66">
        <v>3.3999999999999998E-3</v>
      </c>
    </row>
    <row r="106" spans="1:20">
      <c r="A106" t="s">
        <v>608</v>
      </c>
      <c r="B106" t="s">
        <v>609</v>
      </c>
      <c r="C106" t="s">
        <v>99</v>
      </c>
      <c r="D106" t="s">
        <v>122</v>
      </c>
      <c r="E106" t="s">
        <v>418</v>
      </c>
      <c r="F106" t="s">
        <v>131</v>
      </c>
      <c r="G106" t="s">
        <v>216</v>
      </c>
      <c r="H106" t="s">
        <v>419</v>
      </c>
      <c r="I106" t="s">
        <v>610</v>
      </c>
      <c r="J106" s="65">
        <v>2.76</v>
      </c>
      <c r="K106" t="s">
        <v>101</v>
      </c>
      <c r="L106" s="66">
        <v>5.5E-2</v>
      </c>
      <c r="M106" s="66">
        <v>0.18440000000000001</v>
      </c>
      <c r="N106" s="65">
        <v>290892</v>
      </c>
      <c r="O106" s="65">
        <v>72.599999999999994</v>
      </c>
      <c r="P106" s="65">
        <v>0</v>
      </c>
      <c r="Q106" s="65">
        <v>211.187592</v>
      </c>
      <c r="R106" s="66">
        <v>1.1999999999999999E-3</v>
      </c>
      <c r="S106" s="66">
        <v>1.6000000000000001E-3</v>
      </c>
      <c r="T106" s="66">
        <v>4.0000000000000002E-4</v>
      </c>
    </row>
    <row r="107" spans="1:20">
      <c r="A107" t="s">
        <v>611</v>
      </c>
      <c r="B107" t="s">
        <v>612</v>
      </c>
      <c r="C107" t="s">
        <v>99</v>
      </c>
      <c r="D107" t="s">
        <v>122</v>
      </c>
      <c r="E107" t="s">
        <v>418</v>
      </c>
      <c r="F107" t="s">
        <v>131</v>
      </c>
      <c r="G107" t="s">
        <v>216</v>
      </c>
      <c r="H107" t="s">
        <v>419</v>
      </c>
      <c r="I107" t="s">
        <v>613</v>
      </c>
      <c r="J107" s="65">
        <v>2.85</v>
      </c>
      <c r="K107" t="s">
        <v>101</v>
      </c>
      <c r="L107" s="66">
        <v>5.9499999999999997E-2</v>
      </c>
      <c r="M107" s="66">
        <v>8.2299999999999998E-2</v>
      </c>
      <c r="N107" s="65">
        <v>771197</v>
      </c>
      <c r="O107" s="65">
        <v>79.45</v>
      </c>
      <c r="P107" s="65">
        <v>0</v>
      </c>
      <c r="Q107" s="65">
        <v>612.71601650000002</v>
      </c>
      <c r="R107" s="66">
        <v>8.0000000000000004E-4</v>
      </c>
      <c r="S107" s="66">
        <v>4.5999999999999999E-3</v>
      </c>
      <c r="T107" s="66">
        <v>1E-3</v>
      </c>
    </row>
    <row r="108" spans="1:20">
      <c r="A108" s="67" t="s">
        <v>614</v>
      </c>
      <c r="B108" s="14"/>
      <c r="C108" s="14"/>
      <c r="D108" s="14"/>
      <c r="E108" s="14"/>
      <c r="J108" s="69">
        <v>0</v>
      </c>
      <c r="M108" s="68">
        <v>0</v>
      </c>
      <c r="N108" s="69">
        <v>0</v>
      </c>
      <c r="P108" s="69">
        <v>0</v>
      </c>
      <c r="Q108" s="69">
        <v>0</v>
      </c>
      <c r="S108" s="68">
        <v>0</v>
      </c>
      <c r="T108" s="68">
        <v>0</v>
      </c>
    </row>
    <row r="109" spans="1:20">
      <c r="A109" t="s">
        <v>216</v>
      </c>
      <c r="B109" t="s">
        <v>216</v>
      </c>
      <c r="C109" s="14"/>
      <c r="D109" s="14"/>
      <c r="E109" s="14"/>
      <c r="F109" t="s">
        <v>216</v>
      </c>
      <c r="G109" t="s">
        <v>216</v>
      </c>
      <c r="J109" s="65">
        <v>0</v>
      </c>
      <c r="K109" t="s">
        <v>216</v>
      </c>
      <c r="L109" s="66">
        <v>0</v>
      </c>
      <c r="M109" s="66">
        <v>0</v>
      </c>
      <c r="N109" s="65">
        <v>0</v>
      </c>
      <c r="O109" s="65">
        <v>0</v>
      </c>
      <c r="Q109" s="65">
        <v>0</v>
      </c>
      <c r="R109" s="66">
        <v>0</v>
      </c>
      <c r="S109" s="66">
        <v>0</v>
      </c>
      <c r="T109" s="66">
        <v>0</v>
      </c>
    </row>
    <row r="110" spans="1:20">
      <c r="A110" s="67" t="s">
        <v>221</v>
      </c>
      <c r="B110" s="14"/>
      <c r="C110" s="14"/>
      <c r="D110" s="14"/>
      <c r="E110" s="14"/>
      <c r="J110" s="69">
        <v>3.2</v>
      </c>
      <c r="M110" s="68">
        <v>3.6499999999999998E-2</v>
      </c>
      <c r="N110" s="69">
        <v>690000</v>
      </c>
      <c r="P110" s="69">
        <v>0</v>
      </c>
      <c r="Q110" s="69">
        <v>2269.3099715650001</v>
      </c>
      <c r="S110" s="68">
        <v>1.6899999999999998E-2</v>
      </c>
      <c r="T110" s="68">
        <v>3.8999999999999998E-3</v>
      </c>
    </row>
    <row r="111" spans="1:20">
      <c r="A111" s="67" t="s">
        <v>278</v>
      </c>
      <c r="B111" s="14"/>
      <c r="C111" s="14"/>
      <c r="D111" s="14"/>
      <c r="E111" s="14"/>
      <c r="J111" s="69">
        <v>0</v>
      </c>
      <c r="M111" s="68">
        <v>0</v>
      </c>
      <c r="N111" s="69">
        <v>0</v>
      </c>
      <c r="P111" s="69">
        <v>0</v>
      </c>
      <c r="Q111" s="69">
        <v>0</v>
      </c>
      <c r="S111" s="68">
        <v>0</v>
      </c>
      <c r="T111" s="68">
        <v>0</v>
      </c>
    </row>
    <row r="112" spans="1:20">
      <c r="A112" t="s">
        <v>216</v>
      </c>
      <c r="B112" t="s">
        <v>216</v>
      </c>
      <c r="C112" s="14"/>
      <c r="D112" s="14"/>
      <c r="E112" s="14"/>
      <c r="F112" t="s">
        <v>216</v>
      </c>
      <c r="G112" t="s">
        <v>216</v>
      </c>
      <c r="J112" s="65">
        <v>0</v>
      </c>
      <c r="K112" t="s">
        <v>216</v>
      </c>
      <c r="L112" s="66">
        <v>0</v>
      </c>
      <c r="M112" s="66">
        <v>0</v>
      </c>
      <c r="N112" s="65">
        <v>0</v>
      </c>
      <c r="O112" s="65">
        <v>0</v>
      </c>
      <c r="Q112" s="65">
        <v>0</v>
      </c>
      <c r="R112" s="66">
        <v>0</v>
      </c>
      <c r="S112" s="66">
        <v>0</v>
      </c>
      <c r="T112" s="66">
        <v>0</v>
      </c>
    </row>
    <row r="113" spans="1:20">
      <c r="A113" s="67" t="s">
        <v>279</v>
      </c>
      <c r="B113" s="14"/>
      <c r="C113" s="14"/>
      <c r="D113" s="14"/>
      <c r="E113" s="14"/>
      <c r="J113" s="69">
        <v>3.2</v>
      </c>
      <c r="M113" s="68">
        <v>3.6499999999999998E-2</v>
      </c>
      <c r="N113" s="69">
        <v>690000</v>
      </c>
      <c r="P113" s="69">
        <v>0</v>
      </c>
      <c r="Q113" s="69">
        <v>2269.3099715650001</v>
      </c>
      <c r="S113" s="68">
        <v>1.6899999999999998E-2</v>
      </c>
      <c r="T113" s="68">
        <v>3.8999999999999998E-3</v>
      </c>
    </row>
    <row r="114" spans="1:20">
      <c r="A114" t="s">
        <v>615</v>
      </c>
      <c r="B114" t="s">
        <v>616</v>
      </c>
      <c r="C114" t="s">
        <v>122</v>
      </c>
      <c r="D114" t="s">
        <v>617</v>
      </c>
      <c r="E114" t="s">
        <v>618</v>
      </c>
      <c r="F114" t="s">
        <v>619</v>
      </c>
      <c r="G114" t="s">
        <v>620</v>
      </c>
      <c r="H114" t="s">
        <v>621</v>
      </c>
      <c r="I114" t="s">
        <v>622</v>
      </c>
      <c r="J114" s="65">
        <v>3.18</v>
      </c>
      <c r="K114" t="s">
        <v>105</v>
      </c>
      <c r="L114" s="66">
        <v>3.6999999999999998E-2</v>
      </c>
      <c r="M114" s="66">
        <v>3.3700000000000001E-2</v>
      </c>
      <c r="N114" s="65">
        <v>380000</v>
      </c>
      <c r="O114" s="65">
        <v>101.61631557894736</v>
      </c>
      <c r="P114" s="65">
        <v>0</v>
      </c>
      <c r="Q114" s="65">
        <v>1241.4465274280001</v>
      </c>
      <c r="R114" s="66">
        <v>2.9999999999999997E-4</v>
      </c>
      <c r="S114" s="66">
        <v>9.1999999999999998E-3</v>
      </c>
      <c r="T114" s="66">
        <v>2.0999999999999999E-3</v>
      </c>
    </row>
    <row r="115" spans="1:20">
      <c r="A115" t="s">
        <v>623</v>
      </c>
      <c r="B115" t="s">
        <v>624</v>
      </c>
      <c r="C115" t="s">
        <v>625</v>
      </c>
      <c r="D115" t="s">
        <v>617</v>
      </c>
      <c r="E115" t="s">
        <v>626</v>
      </c>
      <c r="F115" t="s">
        <v>627</v>
      </c>
      <c r="G115" t="s">
        <v>628</v>
      </c>
      <c r="H115" t="s">
        <v>621</v>
      </c>
      <c r="I115" t="s">
        <v>629</v>
      </c>
      <c r="J115" s="65">
        <v>3.23</v>
      </c>
      <c r="K115" t="s">
        <v>105</v>
      </c>
      <c r="L115" s="66">
        <v>4.8800000000000003E-2</v>
      </c>
      <c r="M115" s="66">
        <v>3.9899999999999998E-2</v>
      </c>
      <c r="N115" s="65">
        <v>310000</v>
      </c>
      <c r="O115" s="65">
        <v>103.13183606451612</v>
      </c>
      <c r="P115" s="65">
        <v>0</v>
      </c>
      <c r="Q115" s="65">
        <v>1027.863444137</v>
      </c>
      <c r="R115" s="66">
        <v>5.9999999999999995E-4</v>
      </c>
      <c r="S115" s="66">
        <v>7.6E-3</v>
      </c>
      <c r="T115" s="66">
        <v>1.6999999999999999E-3</v>
      </c>
    </row>
    <row r="116" spans="1:20">
      <c r="A116" s="79" t="s">
        <v>223</v>
      </c>
      <c r="B116" s="14"/>
      <c r="C116" s="14"/>
      <c r="D116" s="14"/>
      <c r="E116" s="14"/>
    </row>
    <row r="117" spans="1:20">
      <c r="A117" s="79" t="s">
        <v>272</v>
      </c>
      <c r="B117" s="14"/>
      <c r="C117" s="14"/>
      <c r="D117" s="14"/>
      <c r="E117" s="14"/>
    </row>
    <row r="118" spans="1:20">
      <c r="A118" s="79" t="s">
        <v>273</v>
      </c>
      <c r="B118" s="14"/>
      <c r="C118" s="14"/>
      <c r="D118" s="14"/>
      <c r="E118" s="14"/>
    </row>
    <row r="119" spans="1:20">
      <c r="A119" s="79" t="s">
        <v>274</v>
      </c>
      <c r="B119" s="14"/>
      <c r="C119" s="14"/>
      <c r="D119" s="14"/>
      <c r="E119" s="14"/>
    </row>
    <row r="120" spans="1:20">
      <c r="A120" s="79" t="s">
        <v>275</v>
      </c>
      <c r="B120" s="14"/>
      <c r="C120" s="14"/>
      <c r="D120" s="14"/>
      <c r="E120" s="14"/>
    </row>
    <row r="121" spans="1:20" hidden="1">
      <c r="B121" s="14"/>
      <c r="C121" s="14"/>
      <c r="D121" s="14"/>
      <c r="E121" s="14"/>
    </row>
    <row r="122" spans="1:20" hidden="1">
      <c r="B122" s="14"/>
      <c r="C122" s="14"/>
      <c r="D122" s="14"/>
      <c r="E122" s="14"/>
    </row>
    <row r="123" spans="1:20" hidden="1">
      <c r="B123" s="14"/>
      <c r="C123" s="14"/>
      <c r="D123" s="14"/>
      <c r="E123" s="14"/>
    </row>
    <row r="124" spans="1:20" hidden="1">
      <c r="B124" s="14"/>
      <c r="C124" s="14"/>
      <c r="D124" s="14"/>
      <c r="E124" s="14"/>
    </row>
    <row r="125" spans="1:20" hidden="1">
      <c r="B125" s="14"/>
      <c r="C125" s="14"/>
      <c r="D125" s="14"/>
      <c r="E125" s="14"/>
    </row>
    <row r="126" spans="1:20" hidden="1">
      <c r="B126" s="14"/>
      <c r="C126" s="14"/>
      <c r="D126" s="14"/>
      <c r="E126" s="14"/>
    </row>
    <row r="127" spans="1:20" hidden="1">
      <c r="B127" s="14"/>
      <c r="C127" s="14"/>
      <c r="D127" s="14"/>
      <c r="E127" s="14"/>
    </row>
    <row r="128" spans="1:20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46.140625" style="13" customWidth="1"/>
    <col min="2" max="2" width="14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  <c r="B4" t="s">
        <v>198</v>
      </c>
    </row>
    <row r="5" spans="1:61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BI5" s="16"/>
    </row>
    <row r="6" spans="1:61" ht="26.25" customHeight="1">
      <c r="A6" s="93" t="s">
        <v>90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E6" s="16"/>
      <c r="BI6" s="16"/>
    </row>
    <row r="7" spans="1:61" s="16" customFormat="1" ht="20.25">
      <c r="A7" s="40" t="s">
        <v>47</v>
      </c>
      <c r="B7" s="41" t="s">
        <v>48</v>
      </c>
      <c r="C7" s="96" t="s">
        <v>69</v>
      </c>
      <c r="D7" s="96" t="s">
        <v>82</v>
      </c>
      <c r="E7" s="96" t="s">
        <v>49</v>
      </c>
      <c r="F7" s="96" t="s">
        <v>83</v>
      </c>
      <c r="G7" s="96" t="s">
        <v>52</v>
      </c>
      <c r="H7" s="87" t="s">
        <v>186</v>
      </c>
      <c r="I7" s="87" t="s">
        <v>187</v>
      </c>
      <c r="J7" s="87" t="s">
        <v>191</v>
      </c>
      <c r="K7" s="87" t="s">
        <v>55</v>
      </c>
      <c r="L7" s="87" t="s">
        <v>72</v>
      </c>
      <c r="M7" s="87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4544297.29</v>
      </c>
      <c r="I10" s="7"/>
      <c r="J10" s="63">
        <v>35.364339999999999</v>
      </c>
      <c r="K10" s="63">
        <v>89059.433726825999</v>
      </c>
      <c r="L10" s="7"/>
      <c r="M10" s="64">
        <v>1</v>
      </c>
      <c r="N10" s="64">
        <v>0.15140000000000001</v>
      </c>
      <c r="BE10" s="14"/>
      <c r="BF10" s="16"/>
      <c r="BG10" s="14"/>
      <c r="BI10" s="14"/>
    </row>
    <row r="11" spans="1:61">
      <c r="A11" s="67" t="s">
        <v>200</v>
      </c>
      <c r="D11" s="14"/>
      <c r="E11" s="14"/>
      <c r="F11" s="14"/>
      <c r="H11" s="69">
        <v>4231842.29</v>
      </c>
      <c r="J11" s="69">
        <v>35.364339999999999</v>
      </c>
      <c r="K11" s="69">
        <v>65968.735246600001</v>
      </c>
      <c r="M11" s="68">
        <v>0.74070000000000003</v>
      </c>
      <c r="N11" s="68">
        <v>0.11210000000000001</v>
      </c>
    </row>
    <row r="12" spans="1:61">
      <c r="A12" s="67" t="s">
        <v>630</v>
      </c>
      <c r="D12" s="14"/>
      <c r="E12" s="14"/>
      <c r="F12" s="14"/>
      <c r="H12" s="69">
        <v>1615632.41</v>
      </c>
      <c r="J12" s="69">
        <v>0</v>
      </c>
      <c r="K12" s="69">
        <v>32726.3132238</v>
      </c>
      <c r="M12" s="68">
        <v>0.36749999999999999</v>
      </c>
      <c r="N12" s="68">
        <v>5.5599999999999997E-2</v>
      </c>
    </row>
    <row r="13" spans="1:61">
      <c r="A13" t="s">
        <v>631</v>
      </c>
      <c r="B13" t="s">
        <v>632</v>
      </c>
      <c r="C13" t="s">
        <v>99</v>
      </c>
      <c r="D13" t="s">
        <v>122</v>
      </c>
      <c r="E13" t="s">
        <v>633</v>
      </c>
      <c r="F13" t="s">
        <v>634</v>
      </c>
      <c r="G13" t="s">
        <v>101</v>
      </c>
      <c r="H13" s="65">
        <v>34326.870000000003</v>
      </c>
      <c r="I13" s="65">
        <v>4828</v>
      </c>
      <c r="J13" s="65">
        <v>0</v>
      </c>
      <c r="K13" s="65">
        <v>1657.3012836</v>
      </c>
      <c r="L13" s="66">
        <v>2.9999999999999997E-4</v>
      </c>
      <c r="M13" s="66">
        <v>1.8599999999999998E-2</v>
      </c>
      <c r="N13" s="66">
        <v>2.8E-3</v>
      </c>
    </row>
    <row r="14" spans="1:61">
      <c r="A14" t="s">
        <v>635</v>
      </c>
      <c r="B14" t="s">
        <v>636</v>
      </c>
      <c r="C14" t="s">
        <v>99</v>
      </c>
      <c r="D14" t="s">
        <v>122</v>
      </c>
      <c r="E14" t="s">
        <v>637</v>
      </c>
      <c r="F14" t="s">
        <v>341</v>
      </c>
      <c r="G14" t="s">
        <v>101</v>
      </c>
      <c r="H14" s="65">
        <v>167372</v>
      </c>
      <c r="I14" s="65">
        <v>2442</v>
      </c>
      <c r="J14" s="65">
        <v>0</v>
      </c>
      <c r="K14" s="65">
        <v>4087.22424</v>
      </c>
      <c r="L14" s="66">
        <v>6.9999999999999999E-4</v>
      </c>
      <c r="M14" s="66">
        <v>4.5900000000000003E-2</v>
      </c>
      <c r="N14" s="66">
        <v>6.8999999999999999E-3</v>
      </c>
    </row>
    <row r="15" spans="1:61">
      <c r="A15" t="s">
        <v>638</v>
      </c>
      <c r="B15" t="s">
        <v>639</v>
      </c>
      <c r="C15" t="s">
        <v>99</v>
      </c>
      <c r="D15" t="s">
        <v>122</v>
      </c>
      <c r="E15" t="s">
        <v>640</v>
      </c>
      <c r="F15" t="s">
        <v>283</v>
      </c>
      <c r="G15" t="s">
        <v>101</v>
      </c>
      <c r="H15" s="65">
        <v>26270</v>
      </c>
      <c r="I15" s="65">
        <v>8514</v>
      </c>
      <c r="J15" s="65">
        <v>0</v>
      </c>
      <c r="K15" s="65">
        <v>2236.6278000000002</v>
      </c>
      <c r="L15" s="66">
        <v>2.9999999999999997E-4</v>
      </c>
      <c r="M15" s="66">
        <v>2.5100000000000001E-2</v>
      </c>
      <c r="N15" s="66">
        <v>3.8E-3</v>
      </c>
    </row>
    <row r="16" spans="1:61">
      <c r="A16" t="s">
        <v>641</v>
      </c>
      <c r="B16" t="s">
        <v>642</v>
      </c>
      <c r="C16" t="s">
        <v>99</v>
      </c>
      <c r="D16" t="s">
        <v>122</v>
      </c>
      <c r="E16" t="s">
        <v>385</v>
      </c>
      <c r="F16" t="s">
        <v>283</v>
      </c>
      <c r="G16" t="s">
        <v>101</v>
      </c>
      <c r="H16" s="65">
        <v>151209</v>
      </c>
      <c r="I16" s="65">
        <v>1236</v>
      </c>
      <c r="J16" s="65">
        <v>0</v>
      </c>
      <c r="K16" s="65">
        <v>1868.9432400000001</v>
      </c>
      <c r="L16" s="66">
        <v>1E-4</v>
      </c>
      <c r="M16" s="66">
        <v>2.1000000000000001E-2</v>
      </c>
      <c r="N16" s="66">
        <v>3.2000000000000002E-3</v>
      </c>
    </row>
    <row r="17" spans="1:14">
      <c r="A17" t="s">
        <v>643</v>
      </c>
      <c r="B17" t="s">
        <v>644</v>
      </c>
      <c r="C17" t="s">
        <v>99</v>
      </c>
      <c r="D17" t="s">
        <v>122</v>
      </c>
      <c r="E17" t="s">
        <v>645</v>
      </c>
      <c r="F17" t="s">
        <v>283</v>
      </c>
      <c r="G17" t="s">
        <v>101</v>
      </c>
      <c r="H17" s="65">
        <v>187260</v>
      </c>
      <c r="I17" s="65">
        <v>1890</v>
      </c>
      <c r="J17" s="65">
        <v>0</v>
      </c>
      <c r="K17" s="65">
        <v>3539.2139999999999</v>
      </c>
      <c r="L17" s="66">
        <v>1E-4</v>
      </c>
      <c r="M17" s="66">
        <v>3.9699999999999999E-2</v>
      </c>
      <c r="N17" s="66">
        <v>6.0000000000000001E-3</v>
      </c>
    </row>
    <row r="18" spans="1:14">
      <c r="A18" t="s">
        <v>646</v>
      </c>
      <c r="B18" t="s">
        <v>647</v>
      </c>
      <c r="C18" t="s">
        <v>99</v>
      </c>
      <c r="D18" t="s">
        <v>122</v>
      </c>
      <c r="E18" t="s">
        <v>648</v>
      </c>
      <c r="F18" t="s">
        <v>587</v>
      </c>
      <c r="G18" t="s">
        <v>101</v>
      </c>
      <c r="H18" s="65">
        <v>40407</v>
      </c>
      <c r="I18" s="65">
        <v>3400</v>
      </c>
      <c r="J18" s="65">
        <v>0</v>
      </c>
      <c r="K18" s="65">
        <v>1373.838</v>
      </c>
      <c r="L18" s="66">
        <v>2.0000000000000001E-4</v>
      </c>
      <c r="M18" s="66">
        <v>1.54E-2</v>
      </c>
      <c r="N18" s="66">
        <v>2.3E-3</v>
      </c>
    </row>
    <row r="19" spans="1:14">
      <c r="A19" t="s">
        <v>649</v>
      </c>
      <c r="B19" t="s">
        <v>650</v>
      </c>
      <c r="C19" t="s">
        <v>99</v>
      </c>
      <c r="D19" t="s">
        <v>122</v>
      </c>
      <c r="E19" t="s">
        <v>651</v>
      </c>
      <c r="F19" t="s">
        <v>652</v>
      </c>
      <c r="G19" t="s">
        <v>101</v>
      </c>
      <c r="H19" s="65">
        <v>53378</v>
      </c>
      <c r="I19" s="65">
        <v>2480</v>
      </c>
      <c r="J19" s="65">
        <v>0</v>
      </c>
      <c r="K19" s="65">
        <v>1323.7744</v>
      </c>
      <c r="L19" s="66">
        <v>2.0000000000000001E-4</v>
      </c>
      <c r="M19" s="66">
        <v>1.49E-2</v>
      </c>
      <c r="N19" s="66">
        <v>2.3E-3</v>
      </c>
    </row>
    <row r="20" spans="1:14">
      <c r="A20" t="s">
        <v>653</v>
      </c>
      <c r="B20" t="s">
        <v>654</v>
      </c>
      <c r="C20" t="s">
        <v>99</v>
      </c>
      <c r="D20" t="s">
        <v>122</v>
      </c>
      <c r="E20" t="s">
        <v>312</v>
      </c>
      <c r="F20" t="s">
        <v>292</v>
      </c>
      <c r="G20" t="s">
        <v>101</v>
      </c>
      <c r="H20" s="65">
        <v>160864.54</v>
      </c>
      <c r="I20" s="65">
        <v>828</v>
      </c>
      <c r="J20" s="65">
        <v>0</v>
      </c>
      <c r="K20" s="65">
        <v>1331.9583912000001</v>
      </c>
      <c r="L20" s="66">
        <v>2.0000000000000001E-4</v>
      </c>
      <c r="M20" s="66">
        <v>1.4999999999999999E-2</v>
      </c>
      <c r="N20" s="66">
        <v>2.3E-3</v>
      </c>
    </row>
    <row r="21" spans="1:14">
      <c r="A21" t="s">
        <v>655</v>
      </c>
      <c r="B21" t="s">
        <v>656</v>
      </c>
      <c r="C21" t="s">
        <v>99</v>
      </c>
      <c r="D21" t="s">
        <v>122</v>
      </c>
      <c r="E21" t="s">
        <v>354</v>
      </c>
      <c r="F21" t="s">
        <v>292</v>
      </c>
      <c r="G21" t="s">
        <v>101</v>
      </c>
      <c r="H21" s="65">
        <v>31513</v>
      </c>
      <c r="I21" s="65">
        <v>17450</v>
      </c>
      <c r="J21" s="65">
        <v>0</v>
      </c>
      <c r="K21" s="65">
        <v>5499.0185000000001</v>
      </c>
      <c r="L21" s="66">
        <v>6.9999999999999999E-4</v>
      </c>
      <c r="M21" s="66">
        <v>6.1699999999999998E-2</v>
      </c>
      <c r="N21" s="66">
        <v>9.2999999999999992E-3</v>
      </c>
    </row>
    <row r="22" spans="1:14">
      <c r="A22" t="s">
        <v>657</v>
      </c>
      <c r="B22" t="s">
        <v>658</v>
      </c>
      <c r="C22" t="s">
        <v>99</v>
      </c>
      <c r="D22" t="s">
        <v>122</v>
      </c>
      <c r="E22" t="s">
        <v>659</v>
      </c>
      <c r="F22" t="s">
        <v>660</v>
      </c>
      <c r="G22" t="s">
        <v>101</v>
      </c>
      <c r="H22" s="65">
        <v>63004</v>
      </c>
      <c r="I22" s="65">
        <v>3055</v>
      </c>
      <c r="J22" s="65">
        <v>0</v>
      </c>
      <c r="K22" s="65">
        <v>1924.7722000000001</v>
      </c>
      <c r="L22" s="66">
        <v>1E-4</v>
      </c>
      <c r="M22" s="66">
        <v>2.1600000000000001E-2</v>
      </c>
      <c r="N22" s="66">
        <v>3.3E-3</v>
      </c>
    </row>
    <row r="23" spans="1:14">
      <c r="A23" t="s">
        <v>661</v>
      </c>
      <c r="B23" t="s">
        <v>662</v>
      </c>
      <c r="C23" t="s">
        <v>99</v>
      </c>
      <c r="D23" t="s">
        <v>122</v>
      </c>
      <c r="E23" t="s">
        <v>526</v>
      </c>
      <c r="F23" t="s">
        <v>124</v>
      </c>
      <c r="G23" t="s">
        <v>101</v>
      </c>
      <c r="H23" s="65">
        <v>84098</v>
      </c>
      <c r="I23" s="65">
        <v>1466</v>
      </c>
      <c r="J23" s="65">
        <v>0</v>
      </c>
      <c r="K23" s="65">
        <v>1232.8766800000001</v>
      </c>
      <c r="L23" s="66">
        <v>2.0000000000000001E-4</v>
      </c>
      <c r="M23" s="66">
        <v>1.38E-2</v>
      </c>
      <c r="N23" s="66">
        <v>2.0999999999999999E-3</v>
      </c>
    </row>
    <row r="24" spans="1:14">
      <c r="A24" t="s">
        <v>663</v>
      </c>
      <c r="B24" t="s">
        <v>664</v>
      </c>
      <c r="C24" t="s">
        <v>99</v>
      </c>
      <c r="D24" t="s">
        <v>122</v>
      </c>
      <c r="E24" t="s">
        <v>665</v>
      </c>
      <c r="F24" t="s">
        <v>128</v>
      </c>
      <c r="G24" t="s">
        <v>101</v>
      </c>
      <c r="H24" s="65">
        <v>5219</v>
      </c>
      <c r="I24" s="65">
        <v>90000</v>
      </c>
      <c r="J24" s="65">
        <v>0</v>
      </c>
      <c r="K24" s="65">
        <v>4697.1000000000004</v>
      </c>
      <c r="L24" s="66">
        <v>1E-4</v>
      </c>
      <c r="M24" s="66">
        <v>5.2699999999999997E-2</v>
      </c>
      <c r="N24" s="66">
        <v>8.0000000000000002E-3</v>
      </c>
    </row>
    <row r="25" spans="1:14">
      <c r="A25" t="s">
        <v>666</v>
      </c>
      <c r="B25" t="s">
        <v>667</v>
      </c>
      <c r="C25" t="s">
        <v>99</v>
      </c>
      <c r="D25" t="s">
        <v>122</v>
      </c>
      <c r="E25" t="s">
        <v>324</v>
      </c>
      <c r="F25" t="s">
        <v>131</v>
      </c>
      <c r="G25" t="s">
        <v>101</v>
      </c>
      <c r="H25" s="65">
        <v>610711</v>
      </c>
      <c r="I25" s="65">
        <v>319.89999999999998</v>
      </c>
      <c r="J25" s="65">
        <v>0</v>
      </c>
      <c r="K25" s="65">
        <v>1953.664489</v>
      </c>
      <c r="L25" s="66">
        <v>2.0000000000000001E-4</v>
      </c>
      <c r="M25" s="66">
        <v>2.1899999999999999E-2</v>
      </c>
      <c r="N25" s="66">
        <v>3.3E-3</v>
      </c>
    </row>
    <row r="26" spans="1:14">
      <c r="A26" s="67" t="s">
        <v>668</v>
      </c>
      <c r="D26" s="14"/>
      <c r="E26" s="14"/>
      <c r="F26" s="14"/>
      <c r="H26" s="69">
        <v>2224191</v>
      </c>
      <c r="J26" s="69">
        <v>35.364339999999999</v>
      </c>
      <c r="K26" s="69">
        <v>25614.080794000001</v>
      </c>
      <c r="M26" s="68">
        <v>0.28760000000000002</v>
      </c>
      <c r="N26" s="68">
        <v>4.3499999999999997E-2</v>
      </c>
    </row>
    <row r="27" spans="1:14">
      <c r="A27" t="s">
        <v>669</v>
      </c>
      <c r="B27" t="s">
        <v>670</v>
      </c>
      <c r="C27" t="s">
        <v>99</v>
      </c>
      <c r="D27" t="s">
        <v>122</v>
      </c>
      <c r="E27" t="s">
        <v>671</v>
      </c>
      <c r="F27" t="s">
        <v>100</v>
      </c>
      <c r="G27" t="s">
        <v>101</v>
      </c>
      <c r="H27" s="65">
        <v>4300</v>
      </c>
      <c r="I27" s="65">
        <v>32240</v>
      </c>
      <c r="J27" s="65">
        <v>0</v>
      </c>
      <c r="K27" s="65">
        <v>1386.32</v>
      </c>
      <c r="L27" s="66">
        <v>2.9999999999999997E-4</v>
      </c>
      <c r="M27" s="66">
        <v>1.5599999999999999E-2</v>
      </c>
      <c r="N27" s="66">
        <v>2.3999999999999998E-3</v>
      </c>
    </row>
    <row r="28" spans="1:14">
      <c r="A28" t="s">
        <v>672</v>
      </c>
      <c r="B28" t="s">
        <v>673</v>
      </c>
      <c r="C28" t="s">
        <v>99</v>
      </c>
      <c r="D28" t="s">
        <v>122</v>
      </c>
      <c r="E28" t="s">
        <v>674</v>
      </c>
      <c r="F28" t="s">
        <v>307</v>
      </c>
      <c r="G28" t="s">
        <v>101</v>
      </c>
      <c r="H28" s="65">
        <v>3607</v>
      </c>
      <c r="I28" s="65">
        <v>34450</v>
      </c>
      <c r="J28" s="65">
        <v>0</v>
      </c>
      <c r="K28" s="65">
        <v>1242.6115</v>
      </c>
      <c r="L28" s="66">
        <v>2.9999999999999997E-4</v>
      </c>
      <c r="M28" s="66">
        <v>1.4E-2</v>
      </c>
      <c r="N28" s="66">
        <v>2.0999999999999999E-3</v>
      </c>
    </row>
    <row r="29" spans="1:14">
      <c r="A29" t="s">
        <v>675</v>
      </c>
      <c r="B29" t="s">
        <v>676</v>
      </c>
      <c r="C29" t="s">
        <v>99</v>
      </c>
      <c r="D29" t="s">
        <v>122</v>
      </c>
      <c r="E29" t="s">
        <v>677</v>
      </c>
      <c r="F29" t="s">
        <v>341</v>
      </c>
      <c r="G29" t="s">
        <v>101</v>
      </c>
      <c r="H29" s="65">
        <v>865091</v>
      </c>
      <c r="I29" s="65">
        <v>370</v>
      </c>
      <c r="J29" s="65">
        <v>0</v>
      </c>
      <c r="K29" s="65">
        <v>3200.8366999999998</v>
      </c>
      <c r="L29" s="66">
        <v>8.0000000000000004E-4</v>
      </c>
      <c r="M29" s="66">
        <v>3.5900000000000001E-2</v>
      </c>
      <c r="N29" s="66">
        <v>5.4000000000000003E-3</v>
      </c>
    </row>
    <row r="30" spans="1:14">
      <c r="A30" t="s">
        <v>678</v>
      </c>
      <c r="B30" t="s">
        <v>679</v>
      </c>
      <c r="C30" t="s">
        <v>99</v>
      </c>
      <c r="D30" t="s">
        <v>122</v>
      </c>
      <c r="E30" t="s">
        <v>680</v>
      </c>
      <c r="F30" t="s">
        <v>398</v>
      </c>
      <c r="G30" t="s">
        <v>101</v>
      </c>
      <c r="H30" s="65">
        <v>5789</v>
      </c>
      <c r="I30" s="65">
        <v>14960</v>
      </c>
      <c r="J30" s="65">
        <v>0</v>
      </c>
      <c r="K30" s="65">
        <v>866.03440000000001</v>
      </c>
      <c r="L30" s="66">
        <v>2.9999999999999997E-4</v>
      </c>
      <c r="M30" s="66">
        <v>9.7000000000000003E-3</v>
      </c>
      <c r="N30" s="66">
        <v>1.5E-3</v>
      </c>
    </row>
    <row r="31" spans="1:14">
      <c r="A31" t="s">
        <v>681</v>
      </c>
      <c r="B31" t="s">
        <v>682</v>
      </c>
      <c r="C31" t="s">
        <v>99</v>
      </c>
      <c r="D31" t="s">
        <v>122</v>
      </c>
      <c r="E31" t="s">
        <v>683</v>
      </c>
      <c r="F31" t="s">
        <v>111</v>
      </c>
      <c r="G31" t="s">
        <v>101</v>
      </c>
      <c r="H31" s="65">
        <v>5189</v>
      </c>
      <c r="I31" s="65">
        <v>21410</v>
      </c>
      <c r="J31" s="65">
        <v>0</v>
      </c>
      <c r="K31" s="65">
        <v>1110.9648999999999</v>
      </c>
      <c r="L31" s="66">
        <v>5.0000000000000001E-4</v>
      </c>
      <c r="M31" s="66">
        <v>1.2500000000000001E-2</v>
      </c>
      <c r="N31" s="66">
        <v>1.9E-3</v>
      </c>
    </row>
    <row r="32" spans="1:14">
      <c r="A32" t="s">
        <v>684</v>
      </c>
      <c r="B32" t="s">
        <v>685</v>
      </c>
      <c r="C32" t="s">
        <v>99</v>
      </c>
      <c r="D32" t="s">
        <v>122</v>
      </c>
      <c r="E32" t="s">
        <v>686</v>
      </c>
      <c r="F32" t="s">
        <v>687</v>
      </c>
      <c r="G32" t="s">
        <v>101</v>
      </c>
      <c r="H32" s="65">
        <v>249699</v>
      </c>
      <c r="I32" s="65">
        <v>213.6</v>
      </c>
      <c r="J32" s="65">
        <v>0</v>
      </c>
      <c r="K32" s="65">
        <v>533.35706400000004</v>
      </c>
      <c r="L32" s="66">
        <v>5.9999999999999995E-4</v>
      </c>
      <c r="M32" s="66">
        <v>6.0000000000000001E-3</v>
      </c>
      <c r="N32" s="66">
        <v>8.9999999999999998E-4</v>
      </c>
    </row>
    <row r="33" spans="1:14">
      <c r="A33" t="s">
        <v>688</v>
      </c>
      <c r="B33" t="s">
        <v>689</v>
      </c>
      <c r="C33" t="s">
        <v>99</v>
      </c>
      <c r="D33" t="s">
        <v>122</v>
      </c>
      <c r="E33" t="s">
        <v>690</v>
      </c>
      <c r="F33" t="s">
        <v>652</v>
      </c>
      <c r="G33" t="s">
        <v>101</v>
      </c>
      <c r="H33" s="65">
        <v>15951</v>
      </c>
      <c r="I33" s="65">
        <v>7334</v>
      </c>
      <c r="J33" s="65">
        <v>0</v>
      </c>
      <c r="K33" s="65">
        <v>1169.8463400000001</v>
      </c>
      <c r="L33" s="66">
        <v>1.1000000000000001E-3</v>
      </c>
      <c r="M33" s="66">
        <v>1.3100000000000001E-2</v>
      </c>
      <c r="N33" s="66">
        <v>2E-3</v>
      </c>
    </row>
    <row r="34" spans="1:14">
      <c r="A34" t="s">
        <v>691</v>
      </c>
      <c r="B34" t="s">
        <v>692</v>
      </c>
      <c r="C34" t="s">
        <v>99</v>
      </c>
      <c r="D34" t="s">
        <v>122</v>
      </c>
      <c r="E34" t="s">
        <v>335</v>
      </c>
      <c r="F34" t="s">
        <v>336</v>
      </c>
      <c r="G34" t="s">
        <v>101</v>
      </c>
      <c r="H34" s="65">
        <v>69938</v>
      </c>
      <c r="I34" s="65">
        <v>2097</v>
      </c>
      <c r="J34" s="65">
        <v>20.981400000000001</v>
      </c>
      <c r="K34" s="65">
        <v>1487.5812599999999</v>
      </c>
      <c r="L34" s="66">
        <v>5.0000000000000001E-4</v>
      </c>
      <c r="M34" s="66">
        <v>1.67E-2</v>
      </c>
      <c r="N34" s="66">
        <v>2.5000000000000001E-3</v>
      </c>
    </row>
    <row r="35" spans="1:14">
      <c r="A35" t="s">
        <v>693</v>
      </c>
      <c r="B35" t="s">
        <v>694</v>
      </c>
      <c r="C35" t="s">
        <v>99</v>
      </c>
      <c r="D35" t="s">
        <v>122</v>
      </c>
      <c r="E35" t="s">
        <v>435</v>
      </c>
      <c r="F35" t="s">
        <v>292</v>
      </c>
      <c r="G35" t="s">
        <v>101</v>
      </c>
      <c r="H35" s="65">
        <v>81521</v>
      </c>
      <c r="I35" s="65">
        <v>2618</v>
      </c>
      <c r="J35" s="65">
        <v>0</v>
      </c>
      <c r="K35" s="65">
        <v>2134.2197799999999</v>
      </c>
      <c r="L35" s="66">
        <v>4.0000000000000002E-4</v>
      </c>
      <c r="M35" s="66">
        <v>2.4E-2</v>
      </c>
      <c r="N35" s="66">
        <v>3.5999999999999999E-3</v>
      </c>
    </row>
    <row r="36" spans="1:14">
      <c r="A36" t="s">
        <v>695</v>
      </c>
      <c r="B36" t="s">
        <v>696</v>
      </c>
      <c r="C36" t="s">
        <v>99</v>
      </c>
      <c r="D36" t="s">
        <v>122</v>
      </c>
      <c r="E36" t="s">
        <v>394</v>
      </c>
      <c r="F36" t="s">
        <v>292</v>
      </c>
      <c r="G36" t="s">
        <v>101</v>
      </c>
      <c r="H36" s="65">
        <v>11138</v>
      </c>
      <c r="I36" s="65">
        <v>9780</v>
      </c>
      <c r="J36" s="65">
        <v>0</v>
      </c>
      <c r="K36" s="65">
        <v>1089.2963999999999</v>
      </c>
      <c r="L36" s="66">
        <v>2.9999999999999997E-4</v>
      </c>
      <c r="M36" s="66">
        <v>1.2200000000000001E-2</v>
      </c>
      <c r="N36" s="66">
        <v>1.9E-3</v>
      </c>
    </row>
    <row r="37" spans="1:14">
      <c r="A37" t="s">
        <v>697</v>
      </c>
      <c r="B37" t="s">
        <v>698</v>
      </c>
      <c r="C37" t="s">
        <v>99</v>
      </c>
      <c r="D37" t="s">
        <v>122</v>
      </c>
      <c r="E37" t="s">
        <v>699</v>
      </c>
      <c r="F37" t="s">
        <v>700</v>
      </c>
      <c r="G37" t="s">
        <v>101</v>
      </c>
      <c r="H37" s="65">
        <v>25511</v>
      </c>
      <c r="I37" s="65">
        <v>8839</v>
      </c>
      <c r="J37" s="65">
        <v>0</v>
      </c>
      <c r="K37" s="65">
        <v>2254.9172899999999</v>
      </c>
      <c r="L37" s="66">
        <v>4.0000000000000002E-4</v>
      </c>
      <c r="M37" s="66">
        <v>2.53E-2</v>
      </c>
      <c r="N37" s="66">
        <v>3.8E-3</v>
      </c>
    </row>
    <row r="38" spans="1:14">
      <c r="A38" t="s">
        <v>701</v>
      </c>
      <c r="B38" t="s">
        <v>702</v>
      </c>
      <c r="C38" t="s">
        <v>99</v>
      </c>
      <c r="D38" t="s">
        <v>122</v>
      </c>
      <c r="E38" t="s">
        <v>553</v>
      </c>
      <c r="F38" t="s">
        <v>124</v>
      </c>
      <c r="G38" t="s">
        <v>101</v>
      </c>
      <c r="H38" s="65">
        <v>576049</v>
      </c>
      <c r="I38" s="65">
        <v>670</v>
      </c>
      <c r="J38" s="65">
        <v>0</v>
      </c>
      <c r="K38" s="65">
        <v>3859.5282999999999</v>
      </c>
      <c r="L38" s="66">
        <v>6.9999999999999999E-4</v>
      </c>
      <c r="M38" s="66">
        <v>4.3299999999999998E-2</v>
      </c>
      <c r="N38" s="66">
        <v>6.6E-3</v>
      </c>
    </row>
    <row r="39" spans="1:14">
      <c r="A39" t="s">
        <v>703</v>
      </c>
      <c r="B39" t="s">
        <v>704</v>
      </c>
      <c r="C39" t="s">
        <v>99</v>
      </c>
      <c r="D39" t="s">
        <v>122</v>
      </c>
      <c r="E39" t="s">
        <v>705</v>
      </c>
      <c r="F39" t="s">
        <v>127</v>
      </c>
      <c r="G39" t="s">
        <v>101</v>
      </c>
      <c r="H39" s="65">
        <v>95050</v>
      </c>
      <c r="I39" s="65">
        <v>1681</v>
      </c>
      <c r="J39" s="65">
        <v>14.38294</v>
      </c>
      <c r="K39" s="65">
        <v>1612.17344</v>
      </c>
      <c r="L39" s="66">
        <v>5.0000000000000001E-4</v>
      </c>
      <c r="M39" s="66">
        <v>1.8100000000000002E-2</v>
      </c>
      <c r="N39" s="66">
        <v>2.7000000000000001E-3</v>
      </c>
    </row>
    <row r="40" spans="1:14">
      <c r="A40" t="s">
        <v>706</v>
      </c>
      <c r="B40" t="s">
        <v>707</v>
      </c>
      <c r="C40" t="s">
        <v>99</v>
      </c>
      <c r="D40" t="s">
        <v>122</v>
      </c>
      <c r="E40" t="s">
        <v>708</v>
      </c>
      <c r="F40" t="s">
        <v>127</v>
      </c>
      <c r="G40" t="s">
        <v>101</v>
      </c>
      <c r="H40" s="65">
        <v>106082</v>
      </c>
      <c r="I40" s="65">
        <v>1085</v>
      </c>
      <c r="J40" s="65">
        <v>0</v>
      </c>
      <c r="K40" s="65">
        <v>1150.9897000000001</v>
      </c>
      <c r="L40" s="66">
        <v>5.0000000000000001E-4</v>
      </c>
      <c r="M40" s="66">
        <v>1.29E-2</v>
      </c>
      <c r="N40" s="66">
        <v>2E-3</v>
      </c>
    </row>
    <row r="41" spans="1:14">
      <c r="A41" t="s">
        <v>709</v>
      </c>
      <c r="B41" t="s">
        <v>710</v>
      </c>
      <c r="C41" t="s">
        <v>99</v>
      </c>
      <c r="D41" t="s">
        <v>122</v>
      </c>
      <c r="E41" t="s">
        <v>711</v>
      </c>
      <c r="F41" t="s">
        <v>128</v>
      </c>
      <c r="G41" t="s">
        <v>101</v>
      </c>
      <c r="H41" s="65">
        <v>18416</v>
      </c>
      <c r="I41" s="65">
        <v>5079</v>
      </c>
      <c r="J41" s="65">
        <v>0</v>
      </c>
      <c r="K41" s="65">
        <v>935.34864000000005</v>
      </c>
      <c r="L41" s="66">
        <v>4.0000000000000002E-4</v>
      </c>
      <c r="M41" s="66">
        <v>1.0500000000000001E-2</v>
      </c>
      <c r="N41" s="66">
        <v>1.6000000000000001E-3</v>
      </c>
    </row>
    <row r="42" spans="1:14">
      <c r="A42" t="s">
        <v>712</v>
      </c>
      <c r="B42" t="s">
        <v>713</v>
      </c>
      <c r="C42" t="s">
        <v>99</v>
      </c>
      <c r="D42" t="s">
        <v>122</v>
      </c>
      <c r="E42" t="s">
        <v>714</v>
      </c>
      <c r="F42" t="s">
        <v>131</v>
      </c>
      <c r="G42" t="s">
        <v>101</v>
      </c>
      <c r="H42" s="65">
        <v>15949</v>
      </c>
      <c r="I42" s="65">
        <v>1584</v>
      </c>
      <c r="J42" s="65">
        <v>0</v>
      </c>
      <c r="K42" s="65">
        <v>252.63216</v>
      </c>
      <c r="L42" s="66">
        <v>1E-4</v>
      </c>
      <c r="M42" s="66">
        <v>2.8E-3</v>
      </c>
      <c r="N42" s="66">
        <v>4.0000000000000002E-4</v>
      </c>
    </row>
    <row r="43" spans="1:14">
      <c r="A43" t="s">
        <v>715</v>
      </c>
      <c r="B43" t="s">
        <v>716</v>
      </c>
      <c r="C43" t="s">
        <v>99</v>
      </c>
      <c r="D43" t="s">
        <v>122</v>
      </c>
      <c r="E43" t="s">
        <v>515</v>
      </c>
      <c r="F43" t="s">
        <v>131</v>
      </c>
      <c r="G43" t="s">
        <v>101</v>
      </c>
      <c r="H43" s="65">
        <v>74911</v>
      </c>
      <c r="I43" s="65">
        <v>1772</v>
      </c>
      <c r="J43" s="65">
        <v>0</v>
      </c>
      <c r="K43" s="65">
        <v>1327.42292</v>
      </c>
      <c r="L43" s="66">
        <v>4.0000000000000002E-4</v>
      </c>
      <c r="M43" s="66">
        <v>1.49E-2</v>
      </c>
      <c r="N43" s="66">
        <v>2.3E-3</v>
      </c>
    </row>
    <row r="44" spans="1:14">
      <c r="A44" s="67" t="s">
        <v>717</v>
      </c>
      <c r="D44" s="14"/>
      <c r="E44" s="14"/>
      <c r="F44" s="14"/>
      <c r="H44" s="69">
        <v>392018.88</v>
      </c>
      <c r="J44" s="69">
        <v>0</v>
      </c>
      <c r="K44" s="69">
        <v>7628.3412288</v>
      </c>
      <c r="M44" s="68">
        <v>8.5699999999999998E-2</v>
      </c>
      <c r="N44" s="68">
        <v>1.2999999999999999E-2</v>
      </c>
    </row>
    <row r="45" spans="1:14">
      <c r="A45" t="s">
        <v>718</v>
      </c>
      <c r="B45" t="s">
        <v>719</v>
      </c>
      <c r="C45" t="s">
        <v>99</v>
      </c>
      <c r="D45" t="s">
        <v>122</v>
      </c>
      <c r="E45" t="s">
        <v>720</v>
      </c>
      <c r="F45" t="s">
        <v>307</v>
      </c>
      <c r="G45" t="s">
        <v>101</v>
      </c>
      <c r="H45" s="65">
        <v>128397.88</v>
      </c>
      <c r="I45" s="65">
        <v>2751</v>
      </c>
      <c r="J45" s="65">
        <v>0</v>
      </c>
      <c r="K45" s="65">
        <v>3532.2256788</v>
      </c>
      <c r="L45" s="66">
        <v>1E-3</v>
      </c>
      <c r="M45" s="66">
        <v>3.9699999999999999E-2</v>
      </c>
      <c r="N45" s="66">
        <v>6.0000000000000001E-3</v>
      </c>
    </row>
    <row r="46" spans="1:14">
      <c r="A46" t="s">
        <v>721</v>
      </c>
      <c r="B46" t="s">
        <v>722</v>
      </c>
      <c r="C46" t="s">
        <v>99</v>
      </c>
      <c r="D46" t="s">
        <v>122</v>
      </c>
      <c r="E46" t="s">
        <v>723</v>
      </c>
      <c r="F46" t="s">
        <v>587</v>
      </c>
      <c r="G46" t="s">
        <v>101</v>
      </c>
      <c r="H46" s="65">
        <v>128350</v>
      </c>
      <c r="I46" s="65">
        <v>1153</v>
      </c>
      <c r="J46" s="65">
        <v>0</v>
      </c>
      <c r="K46" s="65">
        <v>1479.8755000000001</v>
      </c>
      <c r="L46" s="66">
        <v>2.0999999999999999E-3</v>
      </c>
      <c r="M46" s="66">
        <v>1.66E-2</v>
      </c>
      <c r="N46" s="66">
        <v>2.5000000000000001E-3</v>
      </c>
    </row>
    <row r="47" spans="1:14">
      <c r="A47" t="s">
        <v>724</v>
      </c>
      <c r="B47" t="s">
        <v>725</v>
      </c>
      <c r="C47" t="s">
        <v>99</v>
      </c>
      <c r="D47" t="s">
        <v>122</v>
      </c>
      <c r="E47" t="s">
        <v>726</v>
      </c>
      <c r="F47" t="s">
        <v>687</v>
      </c>
      <c r="G47" t="s">
        <v>101</v>
      </c>
      <c r="H47" s="65">
        <v>45460</v>
      </c>
      <c r="I47" s="65">
        <v>1142</v>
      </c>
      <c r="J47" s="65">
        <v>0</v>
      </c>
      <c r="K47" s="65">
        <v>519.15319999999997</v>
      </c>
      <c r="L47" s="66">
        <v>2E-3</v>
      </c>
      <c r="M47" s="66">
        <v>5.7999999999999996E-3</v>
      </c>
      <c r="N47" s="66">
        <v>8.9999999999999998E-4</v>
      </c>
    </row>
    <row r="48" spans="1:14">
      <c r="A48" t="s">
        <v>727</v>
      </c>
      <c r="B48" t="s">
        <v>728</v>
      </c>
      <c r="C48" t="s">
        <v>99</v>
      </c>
      <c r="D48" t="s">
        <v>122</v>
      </c>
      <c r="E48" t="s">
        <v>729</v>
      </c>
      <c r="F48" t="s">
        <v>336</v>
      </c>
      <c r="G48" t="s">
        <v>101</v>
      </c>
      <c r="H48" s="65">
        <v>89811</v>
      </c>
      <c r="I48" s="65">
        <v>2335</v>
      </c>
      <c r="J48" s="65">
        <v>0</v>
      </c>
      <c r="K48" s="65">
        <v>2097.0868500000001</v>
      </c>
      <c r="L48" s="66">
        <v>2.7000000000000001E-3</v>
      </c>
      <c r="M48" s="66">
        <v>2.35E-2</v>
      </c>
      <c r="N48" s="66">
        <v>3.5999999999999999E-3</v>
      </c>
    </row>
    <row r="49" spans="1:14">
      <c r="A49" s="67" t="s">
        <v>730</v>
      </c>
      <c r="D49" s="14"/>
      <c r="E49" s="14"/>
      <c r="F49" s="14"/>
      <c r="H49" s="69">
        <v>0</v>
      </c>
      <c r="J49" s="69">
        <v>0</v>
      </c>
      <c r="K49" s="69">
        <v>0</v>
      </c>
      <c r="M49" s="68">
        <v>0</v>
      </c>
      <c r="N49" s="68">
        <v>0</v>
      </c>
    </row>
    <row r="50" spans="1:14">
      <c r="A50" t="s">
        <v>216</v>
      </c>
      <c r="B50" t="s">
        <v>216</v>
      </c>
      <c r="D50" s="14"/>
      <c r="E50" s="14"/>
      <c r="F50" t="s">
        <v>216</v>
      </c>
      <c r="G50" t="s">
        <v>216</v>
      </c>
      <c r="H50" s="65">
        <v>0</v>
      </c>
      <c r="I50" s="65">
        <v>0</v>
      </c>
      <c r="K50" s="65">
        <v>0</v>
      </c>
      <c r="L50" s="66">
        <v>0</v>
      </c>
      <c r="M50" s="66">
        <v>0</v>
      </c>
      <c r="N50" s="66">
        <v>0</v>
      </c>
    </row>
    <row r="51" spans="1:14">
      <c r="A51" s="67" t="s">
        <v>221</v>
      </c>
      <c r="D51" s="14"/>
      <c r="E51" s="14"/>
      <c r="F51" s="14"/>
      <c r="H51" s="69">
        <v>312455</v>
      </c>
      <c r="J51" s="69">
        <v>0</v>
      </c>
      <c r="K51" s="69">
        <v>23090.698480226001</v>
      </c>
      <c r="M51" s="68">
        <v>0.25929999999999997</v>
      </c>
      <c r="N51" s="68">
        <v>3.9199999999999999E-2</v>
      </c>
    </row>
    <row r="52" spans="1:14">
      <c r="A52" s="67" t="s">
        <v>278</v>
      </c>
      <c r="D52" s="14"/>
      <c r="E52" s="14"/>
      <c r="F52" s="14"/>
      <c r="H52" s="69">
        <v>184367</v>
      </c>
      <c r="J52" s="69">
        <v>0</v>
      </c>
      <c r="K52" s="69">
        <v>6584.5101351000003</v>
      </c>
      <c r="M52" s="68">
        <v>7.3899999999999993E-2</v>
      </c>
      <c r="N52" s="68">
        <v>1.12E-2</v>
      </c>
    </row>
    <row r="53" spans="1:14">
      <c r="A53" t="s">
        <v>731</v>
      </c>
      <c r="B53" t="s">
        <v>732</v>
      </c>
      <c r="C53" t="s">
        <v>733</v>
      </c>
      <c r="D53" t="s">
        <v>617</v>
      </c>
      <c r="E53" t="s">
        <v>734</v>
      </c>
      <c r="F53" t="s">
        <v>735</v>
      </c>
      <c r="G53" t="s">
        <v>105</v>
      </c>
      <c r="H53" s="65">
        <v>29035</v>
      </c>
      <c r="I53" s="65">
        <v>1802</v>
      </c>
      <c r="J53" s="65">
        <v>0</v>
      </c>
      <c r="K53" s="65">
        <v>1682.1224004999999</v>
      </c>
      <c r="L53" s="66">
        <v>1.2999999999999999E-3</v>
      </c>
      <c r="M53" s="66">
        <v>1.89E-2</v>
      </c>
      <c r="N53" s="66">
        <v>2.8999999999999998E-3</v>
      </c>
    </row>
    <row r="54" spans="1:14">
      <c r="A54" t="s">
        <v>736</v>
      </c>
      <c r="B54" t="s">
        <v>737</v>
      </c>
      <c r="C54" t="s">
        <v>625</v>
      </c>
      <c r="D54" t="s">
        <v>617</v>
      </c>
      <c r="E54" t="s">
        <v>738</v>
      </c>
      <c r="F54" t="s">
        <v>739</v>
      </c>
      <c r="G54" t="s">
        <v>105</v>
      </c>
      <c r="H54" s="65">
        <v>1213</v>
      </c>
      <c r="I54" s="65">
        <v>31912</v>
      </c>
      <c r="J54" s="65">
        <v>0</v>
      </c>
      <c r="K54" s="65">
        <v>1244.5025803999999</v>
      </c>
      <c r="L54" s="66">
        <v>0</v>
      </c>
      <c r="M54" s="66">
        <v>1.4E-2</v>
      </c>
      <c r="N54" s="66">
        <v>2.0999999999999999E-3</v>
      </c>
    </row>
    <row r="55" spans="1:14">
      <c r="A55" t="s">
        <v>740</v>
      </c>
      <c r="B55" t="s">
        <v>741</v>
      </c>
      <c r="C55" t="s">
        <v>733</v>
      </c>
      <c r="D55" t="s">
        <v>617</v>
      </c>
      <c r="E55" t="s">
        <v>742</v>
      </c>
      <c r="F55" t="s">
        <v>739</v>
      </c>
      <c r="G55" t="s">
        <v>105</v>
      </c>
      <c r="H55" s="65">
        <v>124119</v>
      </c>
      <c r="I55" s="65">
        <v>652</v>
      </c>
      <c r="J55" s="65">
        <v>0</v>
      </c>
      <c r="K55" s="65">
        <v>2601.7576542000002</v>
      </c>
      <c r="L55" s="66">
        <v>2.2000000000000001E-3</v>
      </c>
      <c r="M55" s="66">
        <v>2.92E-2</v>
      </c>
      <c r="N55" s="66">
        <v>4.4000000000000003E-3</v>
      </c>
    </row>
    <row r="56" spans="1:14">
      <c r="A56" t="s">
        <v>743</v>
      </c>
      <c r="B56" t="s">
        <v>744</v>
      </c>
      <c r="C56" t="s">
        <v>625</v>
      </c>
      <c r="D56" t="s">
        <v>617</v>
      </c>
      <c r="E56" t="s">
        <v>745</v>
      </c>
      <c r="F56" t="s">
        <v>627</v>
      </c>
      <c r="G56" t="s">
        <v>105</v>
      </c>
      <c r="H56" s="65">
        <v>30000</v>
      </c>
      <c r="I56" s="65">
        <v>1095</v>
      </c>
      <c r="J56" s="65">
        <v>0</v>
      </c>
      <c r="K56" s="65">
        <v>1056.1275000000001</v>
      </c>
      <c r="L56" s="66">
        <v>2.2000000000000001E-3</v>
      </c>
      <c r="M56" s="66">
        <v>1.1900000000000001E-2</v>
      </c>
      <c r="N56" s="66">
        <v>1.8E-3</v>
      </c>
    </row>
    <row r="57" spans="1:14">
      <c r="A57" s="67" t="s">
        <v>279</v>
      </c>
      <c r="D57" s="14"/>
      <c r="E57" s="14"/>
      <c r="F57" s="14"/>
      <c r="H57" s="69">
        <v>128088</v>
      </c>
      <c r="J57" s="69">
        <v>0</v>
      </c>
      <c r="K57" s="69">
        <v>16506.188345126</v>
      </c>
      <c r="M57" s="68">
        <v>0.18529999999999999</v>
      </c>
      <c r="N57" s="68">
        <v>2.81E-2</v>
      </c>
    </row>
    <row r="58" spans="1:14">
      <c r="A58" t="s">
        <v>746</v>
      </c>
      <c r="B58" t="s">
        <v>747</v>
      </c>
      <c r="C58" t="s">
        <v>122</v>
      </c>
      <c r="D58" t="s">
        <v>617</v>
      </c>
      <c r="E58" t="s">
        <v>748</v>
      </c>
      <c r="F58" t="s">
        <v>749</v>
      </c>
      <c r="G58" t="s">
        <v>109</v>
      </c>
      <c r="H58" s="65">
        <v>107072</v>
      </c>
      <c r="I58" s="65">
        <v>250.5</v>
      </c>
      <c r="J58" s="65">
        <v>0</v>
      </c>
      <c r="K58" s="65">
        <v>1057.8682013759999</v>
      </c>
      <c r="L58" s="66">
        <v>2.9999999999999997E-4</v>
      </c>
      <c r="M58" s="66">
        <v>1.1900000000000001E-2</v>
      </c>
      <c r="N58" s="66">
        <v>1.8E-3</v>
      </c>
    </row>
    <row r="59" spans="1:14">
      <c r="A59" t="s">
        <v>750</v>
      </c>
      <c r="B59" t="s">
        <v>751</v>
      </c>
      <c r="C59" t="s">
        <v>625</v>
      </c>
      <c r="D59" t="s">
        <v>617</v>
      </c>
      <c r="E59" t="s">
        <v>752</v>
      </c>
      <c r="F59" t="s">
        <v>753</v>
      </c>
      <c r="G59" t="s">
        <v>105</v>
      </c>
      <c r="H59" s="65">
        <v>845</v>
      </c>
      <c r="I59" s="65">
        <v>52220</v>
      </c>
      <c r="J59" s="65">
        <v>0</v>
      </c>
      <c r="K59" s="65">
        <v>1418.6476849999999</v>
      </c>
      <c r="L59" s="66">
        <v>0</v>
      </c>
      <c r="M59" s="66">
        <v>1.5900000000000001E-2</v>
      </c>
      <c r="N59" s="66">
        <v>2.3999999999999998E-3</v>
      </c>
    </row>
    <row r="60" spans="1:14">
      <c r="A60" t="s">
        <v>754</v>
      </c>
      <c r="B60" t="s">
        <v>755</v>
      </c>
      <c r="C60" t="s">
        <v>625</v>
      </c>
      <c r="D60" t="s">
        <v>617</v>
      </c>
      <c r="E60" t="s">
        <v>756</v>
      </c>
      <c r="F60" t="s">
        <v>757</v>
      </c>
      <c r="G60" t="s">
        <v>105</v>
      </c>
      <c r="H60" s="65">
        <v>4425</v>
      </c>
      <c r="I60" s="65">
        <v>23273</v>
      </c>
      <c r="J60" s="65">
        <v>0</v>
      </c>
      <c r="K60" s="65">
        <v>3310.90425375</v>
      </c>
      <c r="L60" s="66">
        <v>0</v>
      </c>
      <c r="M60" s="66">
        <v>3.7199999999999997E-2</v>
      </c>
      <c r="N60" s="66">
        <v>5.5999999999999999E-3</v>
      </c>
    </row>
    <row r="61" spans="1:14">
      <c r="A61" t="s">
        <v>758</v>
      </c>
      <c r="B61" t="s">
        <v>759</v>
      </c>
      <c r="C61" t="s">
        <v>625</v>
      </c>
      <c r="D61" t="s">
        <v>617</v>
      </c>
      <c r="E61" t="s">
        <v>760</v>
      </c>
      <c r="F61" t="s">
        <v>757</v>
      </c>
      <c r="G61" t="s">
        <v>105</v>
      </c>
      <c r="H61" s="65">
        <v>5108</v>
      </c>
      <c r="I61" s="65">
        <v>22242</v>
      </c>
      <c r="J61" s="65">
        <v>0</v>
      </c>
      <c r="K61" s="65">
        <v>3652.6301724</v>
      </c>
      <c r="L61" s="66">
        <v>0</v>
      </c>
      <c r="M61" s="66">
        <v>4.1000000000000002E-2</v>
      </c>
      <c r="N61" s="66">
        <v>6.1999999999999998E-3</v>
      </c>
    </row>
    <row r="62" spans="1:14">
      <c r="A62" t="s">
        <v>761</v>
      </c>
      <c r="B62" t="s">
        <v>762</v>
      </c>
      <c r="C62" t="s">
        <v>733</v>
      </c>
      <c r="D62" t="s">
        <v>617</v>
      </c>
      <c r="E62" t="s">
        <v>763</v>
      </c>
      <c r="F62" t="s">
        <v>757</v>
      </c>
      <c r="G62" t="s">
        <v>105</v>
      </c>
      <c r="H62" s="65">
        <v>9758</v>
      </c>
      <c r="I62" s="65">
        <v>6718</v>
      </c>
      <c r="J62" s="65">
        <v>0</v>
      </c>
      <c r="K62" s="65">
        <v>2107.5689446000001</v>
      </c>
      <c r="L62" s="66">
        <v>1E-4</v>
      </c>
      <c r="M62" s="66">
        <v>2.3699999999999999E-2</v>
      </c>
      <c r="N62" s="66">
        <v>3.5999999999999999E-3</v>
      </c>
    </row>
    <row r="63" spans="1:14">
      <c r="A63" t="s">
        <v>764</v>
      </c>
      <c r="B63" t="s">
        <v>765</v>
      </c>
      <c r="C63" t="s">
        <v>733</v>
      </c>
      <c r="D63" t="s">
        <v>617</v>
      </c>
      <c r="E63" t="s">
        <v>766</v>
      </c>
      <c r="F63" t="s">
        <v>739</v>
      </c>
      <c r="G63" t="s">
        <v>105</v>
      </c>
      <c r="H63" s="65">
        <v>880</v>
      </c>
      <c r="I63" s="65">
        <v>175264</v>
      </c>
      <c r="J63" s="65">
        <v>0</v>
      </c>
      <c r="K63" s="65">
        <v>4958.5690880000002</v>
      </c>
      <c r="L63" s="66">
        <v>0</v>
      </c>
      <c r="M63" s="66">
        <v>5.57E-2</v>
      </c>
      <c r="N63" s="66">
        <v>8.3999999999999995E-3</v>
      </c>
    </row>
    <row r="64" spans="1:14">
      <c r="A64" s="79" t="s">
        <v>223</v>
      </c>
      <c r="D64" s="14"/>
      <c r="E64" s="14"/>
      <c r="F64" s="14"/>
    </row>
    <row r="65" spans="1:6">
      <c r="A65" s="79" t="s">
        <v>272</v>
      </c>
      <c r="D65" s="14"/>
      <c r="E65" s="14"/>
      <c r="F65" s="14"/>
    </row>
    <row r="66" spans="1:6">
      <c r="A66" s="79" t="s">
        <v>273</v>
      </c>
      <c r="D66" s="14"/>
      <c r="E66" s="14"/>
      <c r="F66" s="14"/>
    </row>
    <row r="67" spans="1:6">
      <c r="A67" s="79" t="s">
        <v>274</v>
      </c>
      <c r="D67" s="14"/>
      <c r="E67" s="14"/>
      <c r="F67" s="14"/>
    </row>
    <row r="68" spans="1:6">
      <c r="A68" s="79" t="s">
        <v>275</v>
      </c>
      <c r="D68" s="14"/>
      <c r="E68" s="14"/>
      <c r="F68" s="14"/>
    </row>
    <row r="69" spans="1:6" hidden="1">
      <c r="D69" s="14"/>
      <c r="E69" s="14"/>
      <c r="F69" s="14"/>
    </row>
    <row r="70" spans="1:6" hidden="1">
      <c r="D70" s="14"/>
      <c r="E70" s="14"/>
      <c r="F70" s="14"/>
    </row>
    <row r="71" spans="1:6" hidden="1">
      <c r="D71" s="14"/>
      <c r="E71" s="14"/>
      <c r="F71" s="14"/>
    </row>
    <row r="72" spans="1:6" hidden="1">
      <c r="D72" s="14"/>
      <c r="E72" s="14"/>
      <c r="F72" s="14"/>
    </row>
    <row r="73" spans="1:6" hidden="1">
      <c r="D73" s="14"/>
      <c r="E73" s="14"/>
      <c r="F73" s="14"/>
    </row>
    <row r="74" spans="1:6" hidden="1">
      <c r="D74" s="14"/>
      <c r="E74" s="14"/>
      <c r="F74" s="14"/>
    </row>
    <row r="75" spans="1:6" hidden="1">
      <c r="D75" s="14"/>
      <c r="E75" s="14"/>
      <c r="F75" s="14"/>
    </row>
    <row r="76" spans="1:6" hidden="1">
      <c r="D76" s="14"/>
      <c r="E76" s="14"/>
      <c r="F76" s="14"/>
    </row>
    <row r="77" spans="1:6" hidden="1">
      <c r="D77" s="14"/>
      <c r="E77" s="14"/>
      <c r="F77" s="14"/>
    </row>
    <row r="78" spans="1:6" hidden="1">
      <c r="D78" s="14"/>
      <c r="E78" s="14"/>
      <c r="F78" s="14"/>
    </row>
    <row r="79" spans="1:6" hidden="1">
      <c r="D79" s="14"/>
      <c r="E79" s="14"/>
      <c r="F79" s="14"/>
    </row>
    <row r="80" spans="1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41.140625" style="13" customWidth="1"/>
    <col min="2" max="2" width="14.1406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  <c r="B4" t="s">
        <v>198</v>
      </c>
    </row>
    <row r="5" spans="1:62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  <c r="BJ5" s="16"/>
    </row>
    <row r="6" spans="1:62" ht="26.25" customHeight="1">
      <c r="A6" s="93" t="s">
        <v>193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87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4225516</v>
      </c>
      <c r="H10" s="7"/>
      <c r="I10" s="63">
        <v>41.85859</v>
      </c>
      <c r="J10" s="63">
        <v>140756.76391864999</v>
      </c>
      <c r="K10" s="7"/>
      <c r="L10" s="64">
        <v>1</v>
      </c>
      <c r="M10" s="64">
        <v>0.23930000000000001</v>
      </c>
      <c r="N10" s="30"/>
      <c r="BG10" s="14"/>
      <c r="BH10" s="16"/>
      <c r="BJ10" s="14"/>
    </row>
    <row r="11" spans="1:62">
      <c r="A11" s="67" t="s">
        <v>200</v>
      </c>
      <c r="C11" s="14"/>
      <c r="D11" s="14"/>
      <c r="E11" s="14"/>
      <c r="F11" s="14"/>
      <c r="G11" s="69">
        <v>4016611</v>
      </c>
      <c r="I11" s="69">
        <v>0</v>
      </c>
      <c r="J11" s="69">
        <v>83352.973161100002</v>
      </c>
      <c r="L11" s="68">
        <v>0.59219999999999995</v>
      </c>
      <c r="M11" s="68">
        <v>0.14169999999999999</v>
      </c>
    </row>
    <row r="12" spans="1:62">
      <c r="A12" s="67" t="s">
        <v>767</v>
      </c>
      <c r="C12" s="14"/>
      <c r="D12" s="14"/>
      <c r="E12" s="14"/>
      <c r="F12" s="14"/>
      <c r="G12" s="69">
        <v>653648</v>
      </c>
      <c r="I12" s="69">
        <v>0</v>
      </c>
      <c r="J12" s="69">
        <v>15237.00771</v>
      </c>
      <c r="L12" s="68">
        <v>0.10829999999999999</v>
      </c>
      <c r="M12" s="68">
        <v>2.5899999999999999E-2</v>
      </c>
    </row>
    <row r="13" spans="1:62">
      <c r="A13" t="s">
        <v>768</v>
      </c>
      <c r="B13" t="s">
        <v>769</v>
      </c>
      <c r="C13" t="s">
        <v>99</v>
      </c>
      <c r="D13" t="s">
        <v>770</v>
      </c>
      <c r="E13" t="s">
        <v>771</v>
      </c>
      <c r="F13" t="s">
        <v>101</v>
      </c>
      <c r="G13" s="65">
        <v>345321</v>
      </c>
      <c r="H13" s="65">
        <v>1651</v>
      </c>
      <c r="I13" s="65">
        <v>0</v>
      </c>
      <c r="J13" s="65">
        <v>5701.2497100000001</v>
      </c>
      <c r="K13" s="66">
        <v>1.4E-3</v>
      </c>
      <c r="L13" s="66">
        <v>4.0500000000000001E-2</v>
      </c>
      <c r="M13" s="66">
        <v>9.7000000000000003E-3</v>
      </c>
    </row>
    <row r="14" spans="1:62">
      <c r="A14" t="s">
        <v>772</v>
      </c>
      <c r="B14" t="s">
        <v>773</v>
      </c>
      <c r="C14" t="s">
        <v>99</v>
      </c>
      <c r="D14" t="s">
        <v>774</v>
      </c>
      <c r="E14" t="s">
        <v>771</v>
      </c>
      <c r="F14" t="s">
        <v>101</v>
      </c>
      <c r="G14" s="65">
        <v>271366</v>
      </c>
      <c r="H14" s="65">
        <v>1490</v>
      </c>
      <c r="I14" s="65">
        <v>0</v>
      </c>
      <c r="J14" s="65">
        <v>4043.3534</v>
      </c>
      <c r="K14" s="66">
        <v>2.9999999999999997E-4</v>
      </c>
      <c r="L14" s="66">
        <v>2.87E-2</v>
      </c>
      <c r="M14" s="66">
        <v>6.8999999999999999E-3</v>
      </c>
    </row>
    <row r="15" spans="1:62">
      <c r="A15" t="s">
        <v>775</v>
      </c>
      <c r="B15" t="s">
        <v>776</v>
      </c>
      <c r="C15" t="s">
        <v>99</v>
      </c>
      <c r="D15" t="s">
        <v>777</v>
      </c>
      <c r="E15" t="s">
        <v>771</v>
      </c>
      <c r="F15" t="s">
        <v>101</v>
      </c>
      <c r="G15" s="65">
        <v>36961</v>
      </c>
      <c r="H15" s="65">
        <v>14860</v>
      </c>
      <c r="I15" s="65">
        <v>0</v>
      </c>
      <c r="J15" s="65">
        <v>5492.4045999999998</v>
      </c>
      <c r="K15" s="66">
        <v>1.2999999999999999E-3</v>
      </c>
      <c r="L15" s="66">
        <v>3.9E-2</v>
      </c>
      <c r="M15" s="66">
        <v>9.2999999999999992E-3</v>
      </c>
    </row>
    <row r="16" spans="1:62">
      <c r="A16" s="67" t="s">
        <v>778</v>
      </c>
      <c r="C16" s="14"/>
      <c r="D16" s="14"/>
      <c r="E16" s="14"/>
      <c r="F16" s="14"/>
      <c r="G16" s="69">
        <v>1261397</v>
      </c>
      <c r="I16" s="69">
        <v>0</v>
      </c>
      <c r="J16" s="69">
        <v>59998.299279999999</v>
      </c>
      <c r="L16" s="68">
        <v>0.42630000000000001</v>
      </c>
      <c r="M16" s="68">
        <v>0.10199999999999999</v>
      </c>
    </row>
    <row r="17" spans="1:13">
      <c r="A17" t="s">
        <v>779</v>
      </c>
      <c r="B17" t="s">
        <v>780</v>
      </c>
      <c r="C17" t="s">
        <v>99</v>
      </c>
      <c r="D17" t="s">
        <v>770</v>
      </c>
      <c r="E17" t="s">
        <v>771</v>
      </c>
      <c r="F17" t="s">
        <v>101</v>
      </c>
      <c r="G17" s="65">
        <v>649002</v>
      </c>
      <c r="H17" s="65">
        <v>1352</v>
      </c>
      <c r="I17" s="65">
        <v>0</v>
      </c>
      <c r="J17" s="65">
        <v>8774.5070400000004</v>
      </c>
      <c r="K17" s="66">
        <v>1.6999999999999999E-3</v>
      </c>
      <c r="L17" s="66">
        <v>6.2300000000000001E-2</v>
      </c>
      <c r="M17" s="66">
        <v>1.49E-2</v>
      </c>
    </row>
    <row r="18" spans="1:13">
      <c r="A18" t="s">
        <v>781</v>
      </c>
      <c r="B18" t="s">
        <v>782</v>
      </c>
      <c r="C18" t="s">
        <v>99</v>
      </c>
      <c r="D18" t="s">
        <v>770</v>
      </c>
      <c r="E18" t="s">
        <v>771</v>
      </c>
      <c r="F18" t="s">
        <v>101</v>
      </c>
      <c r="G18" s="65">
        <v>65128</v>
      </c>
      <c r="H18" s="65">
        <v>3883</v>
      </c>
      <c r="I18" s="65">
        <v>0</v>
      </c>
      <c r="J18" s="65">
        <v>2528.9202399999999</v>
      </c>
      <c r="K18" s="66">
        <v>5.0000000000000001E-4</v>
      </c>
      <c r="L18" s="66">
        <v>1.7999999999999999E-2</v>
      </c>
      <c r="M18" s="66">
        <v>4.3E-3</v>
      </c>
    </row>
    <row r="19" spans="1:13">
      <c r="A19" t="s">
        <v>783</v>
      </c>
      <c r="B19" t="s">
        <v>784</v>
      </c>
      <c r="C19" t="s">
        <v>99</v>
      </c>
      <c r="D19" t="s">
        <v>785</v>
      </c>
      <c r="E19" t="s">
        <v>771</v>
      </c>
      <c r="F19" t="s">
        <v>101</v>
      </c>
      <c r="G19" s="65">
        <v>334302</v>
      </c>
      <c r="H19" s="65">
        <v>6090</v>
      </c>
      <c r="I19" s="65">
        <v>0</v>
      </c>
      <c r="J19" s="65">
        <v>20358.9918</v>
      </c>
      <c r="K19" s="66">
        <v>5.7599999999999998E-2</v>
      </c>
      <c r="L19" s="66">
        <v>0.14460000000000001</v>
      </c>
      <c r="M19" s="66">
        <v>3.4599999999999999E-2</v>
      </c>
    </row>
    <row r="20" spans="1:13">
      <c r="A20" t="s">
        <v>786</v>
      </c>
      <c r="B20" t="s">
        <v>787</v>
      </c>
      <c r="C20" t="s">
        <v>99</v>
      </c>
      <c r="D20" t="s">
        <v>774</v>
      </c>
      <c r="E20" t="s">
        <v>771</v>
      </c>
      <c r="F20" t="s">
        <v>101</v>
      </c>
      <c r="G20" s="65">
        <v>66781</v>
      </c>
      <c r="H20" s="65">
        <v>11550</v>
      </c>
      <c r="I20" s="65">
        <v>0</v>
      </c>
      <c r="J20" s="65">
        <v>7713.2055</v>
      </c>
      <c r="K20" s="66">
        <v>6.9999999999999999E-4</v>
      </c>
      <c r="L20" s="66">
        <v>5.4800000000000001E-2</v>
      </c>
      <c r="M20" s="66">
        <v>1.3100000000000001E-2</v>
      </c>
    </row>
    <row r="21" spans="1:13">
      <c r="A21" t="s">
        <v>788</v>
      </c>
      <c r="B21" t="s">
        <v>789</v>
      </c>
      <c r="C21" t="s">
        <v>99</v>
      </c>
      <c r="D21" t="s">
        <v>777</v>
      </c>
      <c r="E21" t="s">
        <v>771</v>
      </c>
      <c r="F21" t="s">
        <v>105</v>
      </c>
      <c r="G21" s="65">
        <v>6957</v>
      </c>
      <c r="H21" s="65">
        <v>39470</v>
      </c>
      <c r="I21" s="65">
        <v>0</v>
      </c>
      <c r="J21" s="65">
        <v>2745.9279000000001</v>
      </c>
      <c r="K21" s="66">
        <v>5.0000000000000001E-4</v>
      </c>
      <c r="L21" s="66">
        <v>1.95E-2</v>
      </c>
      <c r="M21" s="66">
        <v>4.7000000000000002E-3</v>
      </c>
    </row>
    <row r="22" spans="1:13">
      <c r="A22" t="s">
        <v>790</v>
      </c>
      <c r="B22" t="s">
        <v>791</v>
      </c>
      <c r="C22" t="s">
        <v>99</v>
      </c>
      <c r="D22" t="s">
        <v>777</v>
      </c>
      <c r="E22" t="s">
        <v>771</v>
      </c>
      <c r="F22" t="s">
        <v>101</v>
      </c>
      <c r="G22" s="65">
        <v>139227</v>
      </c>
      <c r="H22" s="65">
        <v>12840</v>
      </c>
      <c r="I22" s="65">
        <v>0</v>
      </c>
      <c r="J22" s="65">
        <v>17876.746800000001</v>
      </c>
      <c r="K22" s="66">
        <v>2.8999999999999998E-3</v>
      </c>
      <c r="L22" s="66">
        <v>0.127</v>
      </c>
      <c r="M22" s="66">
        <v>3.04E-2</v>
      </c>
    </row>
    <row r="23" spans="1:13">
      <c r="A23" s="67" t="s">
        <v>792</v>
      </c>
      <c r="C23" s="14"/>
      <c r="D23" s="14"/>
      <c r="E23" s="14"/>
      <c r="F23" s="14"/>
      <c r="G23" s="69">
        <v>2101566</v>
      </c>
      <c r="I23" s="69">
        <v>0</v>
      </c>
      <c r="J23" s="69">
        <v>8117.6661710999997</v>
      </c>
      <c r="L23" s="68">
        <v>5.7700000000000001E-2</v>
      </c>
      <c r="M23" s="68">
        <v>1.38E-2</v>
      </c>
    </row>
    <row r="24" spans="1:13">
      <c r="A24" t="s">
        <v>793</v>
      </c>
      <c r="B24" t="s">
        <v>794</v>
      </c>
      <c r="C24" t="s">
        <v>99</v>
      </c>
      <c r="D24" t="s">
        <v>795</v>
      </c>
      <c r="E24" t="s">
        <v>771</v>
      </c>
      <c r="F24" t="s">
        <v>101</v>
      </c>
      <c r="G24" s="65">
        <v>924749</v>
      </c>
      <c r="H24" s="65">
        <v>439</v>
      </c>
      <c r="I24" s="65">
        <v>0</v>
      </c>
      <c r="J24" s="65">
        <v>4059.6481100000001</v>
      </c>
      <c r="K24" s="66">
        <v>6.4000000000000003E-3</v>
      </c>
      <c r="L24" s="66">
        <v>2.8799999999999999E-2</v>
      </c>
      <c r="M24" s="66">
        <v>6.8999999999999999E-3</v>
      </c>
    </row>
    <row r="25" spans="1:13">
      <c r="A25" t="s">
        <v>796</v>
      </c>
      <c r="B25" t="s">
        <v>797</v>
      </c>
      <c r="C25" t="s">
        <v>99</v>
      </c>
      <c r="D25" t="s">
        <v>774</v>
      </c>
      <c r="E25" t="s">
        <v>771</v>
      </c>
      <c r="F25" t="s">
        <v>101</v>
      </c>
      <c r="G25" s="65">
        <v>1176817</v>
      </c>
      <c r="H25" s="65">
        <v>344.83</v>
      </c>
      <c r="I25" s="65">
        <v>0</v>
      </c>
      <c r="J25" s="65">
        <v>4058.0180611000001</v>
      </c>
      <c r="K25" s="66">
        <v>8.9999999999999998E-4</v>
      </c>
      <c r="L25" s="66">
        <v>2.8799999999999999E-2</v>
      </c>
      <c r="M25" s="66">
        <v>6.8999999999999999E-3</v>
      </c>
    </row>
    <row r="26" spans="1:13">
      <c r="A26" s="67" t="s">
        <v>798</v>
      </c>
      <c r="C26" s="14"/>
      <c r="D26" s="14"/>
      <c r="E26" s="14"/>
      <c r="F26" s="14"/>
      <c r="G26" s="69">
        <v>0</v>
      </c>
      <c r="I26" s="69">
        <v>0</v>
      </c>
      <c r="J26" s="69">
        <v>0</v>
      </c>
      <c r="L26" s="68">
        <v>0</v>
      </c>
      <c r="M26" s="68">
        <v>0</v>
      </c>
    </row>
    <row r="27" spans="1:13">
      <c r="A27" t="s">
        <v>216</v>
      </c>
      <c r="B27" t="s">
        <v>216</v>
      </c>
      <c r="C27" s="14"/>
      <c r="D27" s="14"/>
      <c r="E27" t="s">
        <v>216</v>
      </c>
      <c r="F27" t="s">
        <v>216</v>
      </c>
      <c r="G27" s="65">
        <v>0</v>
      </c>
      <c r="H27" s="65">
        <v>0</v>
      </c>
      <c r="J27" s="65">
        <v>0</v>
      </c>
      <c r="K27" s="66">
        <v>0</v>
      </c>
      <c r="L27" s="66">
        <v>0</v>
      </c>
      <c r="M27" s="66">
        <v>0</v>
      </c>
    </row>
    <row r="28" spans="1:13">
      <c r="A28" s="67" t="s">
        <v>614</v>
      </c>
      <c r="C28" s="14"/>
      <c r="D28" s="14"/>
      <c r="E28" s="14"/>
      <c r="F28" s="14"/>
      <c r="G28" s="69">
        <v>0</v>
      </c>
      <c r="I28" s="69">
        <v>0</v>
      </c>
      <c r="J28" s="69">
        <v>0</v>
      </c>
      <c r="L28" s="68">
        <v>0</v>
      </c>
      <c r="M28" s="68">
        <v>0</v>
      </c>
    </row>
    <row r="29" spans="1:13">
      <c r="A29" t="s">
        <v>216</v>
      </c>
      <c r="B29" t="s">
        <v>216</v>
      </c>
      <c r="C29" s="14"/>
      <c r="D29" s="14"/>
      <c r="E29" t="s">
        <v>216</v>
      </c>
      <c r="F29" t="s">
        <v>216</v>
      </c>
      <c r="G29" s="65">
        <v>0</v>
      </c>
      <c r="H29" s="65">
        <v>0</v>
      </c>
      <c r="J29" s="65">
        <v>0</v>
      </c>
      <c r="K29" s="66">
        <v>0</v>
      </c>
      <c r="L29" s="66">
        <v>0</v>
      </c>
      <c r="M29" s="66">
        <v>0</v>
      </c>
    </row>
    <row r="30" spans="1:13">
      <c r="A30" s="67" t="s">
        <v>799</v>
      </c>
      <c r="C30" s="14"/>
      <c r="D30" s="14"/>
      <c r="E30" s="14"/>
      <c r="F30" s="14"/>
      <c r="G30" s="69">
        <v>0</v>
      </c>
      <c r="I30" s="69">
        <v>0</v>
      </c>
      <c r="J30" s="69">
        <v>0</v>
      </c>
      <c r="L30" s="68">
        <v>0</v>
      </c>
      <c r="M30" s="68">
        <v>0</v>
      </c>
    </row>
    <row r="31" spans="1:13">
      <c r="A31" t="s">
        <v>216</v>
      </c>
      <c r="B31" t="s">
        <v>216</v>
      </c>
      <c r="C31" s="14"/>
      <c r="D31" s="14"/>
      <c r="E31" t="s">
        <v>216</v>
      </c>
      <c r="F31" t="s">
        <v>216</v>
      </c>
      <c r="G31" s="65">
        <v>0</v>
      </c>
      <c r="H31" s="65">
        <v>0</v>
      </c>
      <c r="J31" s="65">
        <v>0</v>
      </c>
      <c r="K31" s="66">
        <v>0</v>
      </c>
      <c r="L31" s="66">
        <v>0</v>
      </c>
      <c r="M31" s="66">
        <v>0</v>
      </c>
    </row>
    <row r="32" spans="1:13">
      <c r="A32" s="67" t="s">
        <v>221</v>
      </c>
      <c r="C32" s="14"/>
      <c r="D32" s="14"/>
      <c r="E32" s="14"/>
      <c r="F32" s="14"/>
      <c r="G32" s="69">
        <v>208905</v>
      </c>
      <c r="I32" s="69">
        <v>41.85859</v>
      </c>
      <c r="J32" s="69">
        <v>57403.790757549999</v>
      </c>
      <c r="L32" s="68">
        <v>0.4078</v>
      </c>
      <c r="M32" s="68">
        <v>9.7600000000000006E-2</v>
      </c>
    </row>
    <row r="33" spans="1:13">
      <c r="A33" s="67" t="s">
        <v>800</v>
      </c>
      <c r="C33" s="14"/>
      <c r="D33" s="14"/>
      <c r="E33" s="14"/>
      <c r="F33" s="14"/>
      <c r="G33" s="69">
        <v>208905</v>
      </c>
      <c r="I33" s="69">
        <v>41.85859</v>
      </c>
      <c r="J33" s="69">
        <v>57403.790757549999</v>
      </c>
      <c r="L33" s="68">
        <v>0.4078</v>
      </c>
      <c r="M33" s="68">
        <v>9.7600000000000006E-2</v>
      </c>
    </row>
    <row r="34" spans="1:13">
      <c r="A34" t="s">
        <v>801</v>
      </c>
      <c r="B34" t="s">
        <v>802</v>
      </c>
      <c r="C34" t="s">
        <v>625</v>
      </c>
      <c r="D34" t="s">
        <v>803</v>
      </c>
      <c r="E34" t="s">
        <v>771</v>
      </c>
      <c r="F34" t="s">
        <v>105</v>
      </c>
      <c r="G34" s="65">
        <v>63168</v>
      </c>
      <c r="H34" s="65">
        <v>12754</v>
      </c>
      <c r="I34" s="65">
        <v>0</v>
      </c>
      <c r="J34" s="65">
        <v>25901.476204800001</v>
      </c>
      <c r="K34" s="66">
        <v>4.0000000000000002E-4</v>
      </c>
      <c r="L34" s="66">
        <v>0.184</v>
      </c>
      <c r="M34" s="66">
        <v>4.3999999999999997E-2</v>
      </c>
    </row>
    <row r="35" spans="1:13">
      <c r="A35" t="s">
        <v>804</v>
      </c>
      <c r="B35" t="s">
        <v>805</v>
      </c>
      <c r="C35" t="s">
        <v>625</v>
      </c>
      <c r="D35" t="s">
        <v>806</v>
      </c>
      <c r="E35" t="s">
        <v>771</v>
      </c>
      <c r="F35" t="s">
        <v>105</v>
      </c>
      <c r="G35" s="65">
        <v>35819</v>
      </c>
      <c r="H35" s="65">
        <v>7679</v>
      </c>
      <c r="I35" s="65">
        <v>0</v>
      </c>
      <c r="J35" s="65">
        <v>8842.98934715</v>
      </c>
      <c r="K35" s="66">
        <v>8.0000000000000004E-4</v>
      </c>
      <c r="L35" s="66">
        <v>6.2799999999999995E-2</v>
      </c>
      <c r="M35" s="66">
        <v>1.4999999999999999E-2</v>
      </c>
    </row>
    <row r="36" spans="1:13">
      <c r="A36" t="s">
        <v>807</v>
      </c>
      <c r="B36" t="s">
        <v>808</v>
      </c>
      <c r="C36" t="s">
        <v>625</v>
      </c>
      <c r="D36" t="s">
        <v>809</v>
      </c>
      <c r="E36" t="s">
        <v>771</v>
      </c>
      <c r="F36" t="s">
        <v>105</v>
      </c>
      <c r="G36" s="65">
        <v>11018</v>
      </c>
      <c r="H36" s="65">
        <v>37388</v>
      </c>
      <c r="I36" s="65">
        <v>41.85859</v>
      </c>
      <c r="J36" s="65">
        <v>13285.761225599999</v>
      </c>
      <c r="K36" s="66">
        <v>0</v>
      </c>
      <c r="L36" s="66">
        <v>9.4399999999999998E-2</v>
      </c>
      <c r="M36" s="66">
        <v>2.2599999999999999E-2</v>
      </c>
    </row>
    <row r="37" spans="1:13">
      <c r="A37" t="s">
        <v>810</v>
      </c>
      <c r="B37" t="s">
        <v>811</v>
      </c>
      <c r="C37" t="s">
        <v>625</v>
      </c>
      <c r="D37" t="s">
        <v>809</v>
      </c>
      <c r="E37" t="s">
        <v>771</v>
      </c>
      <c r="F37" t="s">
        <v>105</v>
      </c>
      <c r="G37" s="65">
        <v>98900</v>
      </c>
      <c r="H37" s="65">
        <v>2948</v>
      </c>
      <c r="I37" s="65">
        <v>0</v>
      </c>
      <c r="J37" s="65">
        <v>9373.5639800000008</v>
      </c>
      <c r="K37" s="66">
        <v>1E-4</v>
      </c>
      <c r="L37" s="66">
        <v>6.6600000000000006E-2</v>
      </c>
      <c r="M37" s="66">
        <v>1.5900000000000001E-2</v>
      </c>
    </row>
    <row r="38" spans="1:13">
      <c r="A38" s="67" t="s">
        <v>812</v>
      </c>
      <c r="C38" s="14"/>
      <c r="D38" s="14"/>
      <c r="E38" s="14"/>
      <c r="F38" s="14"/>
      <c r="G38" s="69">
        <v>0</v>
      </c>
      <c r="I38" s="69">
        <v>0</v>
      </c>
      <c r="J38" s="69">
        <v>0</v>
      </c>
      <c r="L38" s="68">
        <v>0</v>
      </c>
      <c r="M38" s="68">
        <v>0</v>
      </c>
    </row>
    <row r="39" spans="1:13">
      <c r="A39" t="s">
        <v>216</v>
      </c>
      <c r="B39" t="s">
        <v>216</v>
      </c>
      <c r="C39" s="14"/>
      <c r="D39" s="14"/>
      <c r="E39" t="s">
        <v>216</v>
      </c>
      <c r="F39" t="s">
        <v>216</v>
      </c>
      <c r="G39" s="65">
        <v>0</v>
      </c>
      <c r="H39" s="65">
        <v>0</v>
      </c>
      <c r="J39" s="65">
        <v>0</v>
      </c>
      <c r="K39" s="66">
        <v>0</v>
      </c>
      <c r="L39" s="66">
        <v>0</v>
      </c>
      <c r="M39" s="66">
        <v>0</v>
      </c>
    </row>
    <row r="40" spans="1:13">
      <c r="A40" s="67" t="s">
        <v>614</v>
      </c>
      <c r="C40" s="14"/>
      <c r="D40" s="14"/>
      <c r="E40" s="14"/>
      <c r="F40" s="14"/>
      <c r="G40" s="69">
        <v>0</v>
      </c>
      <c r="I40" s="69">
        <v>0</v>
      </c>
      <c r="J40" s="69">
        <v>0</v>
      </c>
      <c r="L40" s="68">
        <v>0</v>
      </c>
      <c r="M40" s="68">
        <v>0</v>
      </c>
    </row>
    <row r="41" spans="1:13">
      <c r="A41" t="s">
        <v>216</v>
      </c>
      <c r="B41" t="s">
        <v>216</v>
      </c>
      <c r="C41" s="14"/>
      <c r="D41" s="14"/>
      <c r="E41" t="s">
        <v>216</v>
      </c>
      <c r="F41" t="s">
        <v>216</v>
      </c>
      <c r="G41" s="65">
        <v>0</v>
      </c>
      <c r="H41" s="65">
        <v>0</v>
      </c>
      <c r="J41" s="65">
        <v>0</v>
      </c>
      <c r="K41" s="66">
        <v>0</v>
      </c>
      <c r="L41" s="66">
        <v>0</v>
      </c>
      <c r="M41" s="66">
        <v>0</v>
      </c>
    </row>
    <row r="42" spans="1:13">
      <c r="A42" s="67" t="s">
        <v>799</v>
      </c>
      <c r="C42" s="14"/>
      <c r="D42" s="14"/>
      <c r="E42" s="14"/>
      <c r="F42" s="14"/>
      <c r="G42" s="69">
        <v>0</v>
      </c>
      <c r="I42" s="69">
        <v>0</v>
      </c>
      <c r="J42" s="69">
        <v>0</v>
      </c>
      <c r="L42" s="68">
        <v>0</v>
      </c>
      <c r="M42" s="68">
        <v>0</v>
      </c>
    </row>
    <row r="43" spans="1:13">
      <c r="A43" t="s">
        <v>216</v>
      </c>
      <c r="B43" t="s">
        <v>216</v>
      </c>
      <c r="C43" s="14"/>
      <c r="D43" s="14"/>
      <c r="E43" t="s">
        <v>216</v>
      </c>
      <c r="F43" t="s">
        <v>216</v>
      </c>
      <c r="G43" s="65">
        <v>0</v>
      </c>
      <c r="H43" s="65">
        <v>0</v>
      </c>
      <c r="J43" s="65">
        <v>0</v>
      </c>
      <c r="K43" s="66">
        <v>0</v>
      </c>
      <c r="L43" s="66">
        <v>0</v>
      </c>
      <c r="M43" s="66">
        <v>0</v>
      </c>
    </row>
    <row r="44" spans="1:13">
      <c r="A44" s="79" t="s">
        <v>223</v>
      </c>
      <c r="C44" s="14"/>
      <c r="D44" s="14"/>
      <c r="E44" s="14"/>
      <c r="F44" s="14"/>
    </row>
    <row r="45" spans="1:13">
      <c r="A45" s="79" t="s">
        <v>272</v>
      </c>
      <c r="C45" s="14"/>
      <c r="D45" s="14"/>
      <c r="E45" s="14"/>
      <c r="F45" s="14"/>
    </row>
    <row r="46" spans="1:13">
      <c r="A46" s="79" t="s">
        <v>273</v>
      </c>
      <c r="C46" s="14"/>
      <c r="D46" s="14"/>
      <c r="E46" s="14"/>
      <c r="F46" s="14"/>
    </row>
    <row r="47" spans="1:13">
      <c r="A47" s="79" t="s">
        <v>274</v>
      </c>
      <c r="C47" s="14"/>
      <c r="D47" s="14"/>
      <c r="E47" s="14"/>
      <c r="F47" s="14"/>
    </row>
    <row r="48" spans="1:13">
      <c r="A48" s="79" t="s">
        <v>275</v>
      </c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I8:I1048576 J7:M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O17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  <c r="B4" t="s">
        <v>198</v>
      </c>
    </row>
    <row r="5" spans="1:64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64" ht="26.25" customHeight="1">
      <c r="A6" s="93" t="s">
        <v>92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97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0</v>
      </c>
      <c r="J10" s="7"/>
      <c r="K10" s="63">
        <v>0</v>
      </c>
      <c r="L10" s="7"/>
      <c r="M10" s="64">
        <v>0</v>
      </c>
      <c r="N10" s="64">
        <v>0</v>
      </c>
      <c r="O10" s="30"/>
      <c r="BF10" s="14"/>
      <c r="BG10" s="16"/>
      <c r="BH10" s="14"/>
      <c r="BL10" s="14"/>
    </row>
    <row r="11" spans="1:64">
      <c r="A11" s="67" t="s">
        <v>200</v>
      </c>
      <c r="B11" s="14"/>
      <c r="C11" s="14"/>
      <c r="D11" s="14"/>
      <c r="I11" s="69">
        <v>0</v>
      </c>
      <c r="K11" s="69">
        <v>0</v>
      </c>
      <c r="M11" s="68">
        <v>0</v>
      </c>
      <c r="N11" s="68">
        <v>0</v>
      </c>
    </row>
    <row r="12" spans="1:64">
      <c r="A12" s="67" t="s">
        <v>813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216</v>
      </c>
      <c r="B13" t="s">
        <v>216</v>
      </c>
      <c r="C13" s="14"/>
      <c r="D13" s="14"/>
      <c r="E13" t="s">
        <v>216</v>
      </c>
      <c r="F13" t="s">
        <v>216</v>
      </c>
      <c r="H13" t="s">
        <v>216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814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216</v>
      </c>
      <c r="B15" t="s">
        <v>216</v>
      </c>
      <c r="C15" s="14"/>
      <c r="D15" s="14"/>
      <c r="E15" t="s">
        <v>216</v>
      </c>
      <c r="F15" t="s">
        <v>216</v>
      </c>
      <c r="H15" t="s">
        <v>216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0</v>
      </c>
      <c r="K16" s="69">
        <v>0</v>
      </c>
      <c r="M16" s="68">
        <v>0</v>
      </c>
      <c r="N16" s="68">
        <v>0</v>
      </c>
    </row>
    <row r="17" spans="1:14">
      <c r="A17" t="s">
        <v>216</v>
      </c>
      <c r="B17" t="s">
        <v>216</v>
      </c>
      <c r="C17" s="14"/>
      <c r="D17" s="14"/>
      <c r="E17" t="s">
        <v>216</v>
      </c>
      <c r="F17" t="s">
        <v>216</v>
      </c>
      <c r="H17" t="s">
        <v>216</v>
      </c>
      <c r="I17" s="65">
        <v>0</v>
      </c>
      <c r="J17" s="65">
        <v>0</v>
      </c>
      <c r="K17" s="65">
        <v>0</v>
      </c>
      <c r="L17" s="66">
        <v>0</v>
      </c>
      <c r="M17" s="66">
        <v>0</v>
      </c>
      <c r="N17" s="66">
        <v>0</v>
      </c>
    </row>
    <row r="18" spans="1:14">
      <c r="A18" s="67" t="s">
        <v>614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216</v>
      </c>
      <c r="B19" t="s">
        <v>216</v>
      </c>
      <c r="C19" s="14"/>
      <c r="D19" s="14"/>
      <c r="E19" t="s">
        <v>216</v>
      </c>
      <c r="F19" t="s">
        <v>216</v>
      </c>
      <c r="H19" t="s">
        <v>216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221</v>
      </c>
      <c r="B20" s="14"/>
      <c r="C20" s="14"/>
      <c r="D20" s="14"/>
      <c r="I20" s="69">
        <v>0</v>
      </c>
      <c r="K20" s="69">
        <v>0</v>
      </c>
      <c r="M20" s="68">
        <v>0</v>
      </c>
      <c r="N20" s="68">
        <v>0</v>
      </c>
    </row>
    <row r="21" spans="1:14">
      <c r="A21" s="67" t="s">
        <v>813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216</v>
      </c>
      <c r="B22" t="s">
        <v>216</v>
      </c>
      <c r="C22" s="14"/>
      <c r="D22" s="14"/>
      <c r="E22" t="s">
        <v>216</v>
      </c>
      <c r="F22" t="s">
        <v>216</v>
      </c>
      <c r="H22" t="s">
        <v>216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814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216</v>
      </c>
      <c r="B24" t="s">
        <v>216</v>
      </c>
      <c r="C24" s="14"/>
      <c r="D24" s="14"/>
      <c r="E24" t="s">
        <v>216</v>
      </c>
      <c r="F24" t="s">
        <v>216</v>
      </c>
      <c r="H24" t="s">
        <v>216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0</v>
      </c>
      <c r="K25" s="69">
        <v>0</v>
      </c>
      <c r="M25" s="68">
        <v>0</v>
      </c>
      <c r="N25" s="68">
        <v>0</v>
      </c>
    </row>
    <row r="26" spans="1:14">
      <c r="A26" t="s">
        <v>216</v>
      </c>
      <c r="B26" t="s">
        <v>216</v>
      </c>
      <c r="C26" s="14"/>
      <c r="D26" s="14"/>
      <c r="E26" t="s">
        <v>216</v>
      </c>
      <c r="F26" t="s">
        <v>216</v>
      </c>
      <c r="H26" t="s">
        <v>216</v>
      </c>
      <c r="I26" s="65">
        <v>0</v>
      </c>
      <c r="J26" s="65">
        <v>0</v>
      </c>
      <c r="K26" s="65">
        <v>0</v>
      </c>
      <c r="L26" s="66">
        <v>0</v>
      </c>
      <c r="M26" s="66">
        <v>0</v>
      </c>
      <c r="N26" s="66">
        <v>0</v>
      </c>
    </row>
    <row r="27" spans="1:14">
      <c r="A27" s="67" t="s">
        <v>614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216</v>
      </c>
      <c r="B28" t="s">
        <v>216</v>
      </c>
      <c r="C28" s="14"/>
      <c r="D28" s="14"/>
      <c r="E28" t="s">
        <v>216</v>
      </c>
      <c r="F28" t="s">
        <v>216</v>
      </c>
      <c r="H28" t="s">
        <v>216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79" t="s">
        <v>223</v>
      </c>
      <c r="B29" s="14"/>
      <c r="C29" s="14"/>
      <c r="D29" s="14"/>
    </row>
    <row r="30" spans="1:14">
      <c r="A30" s="79" t="s">
        <v>272</v>
      </c>
      <c r="B30" s="14"/>
      <c r="C30" s="14"/>
      <c r="D30" s="14"/>
    </row>
    <row r="31" spans="1:14">
      <c r="A31" s="79" t="s">
        <v>273</v>
      </c>
      <c r="B31" s="14"/>
      <c r="C31" s="14"/>
      <c r="D31" s="14"/>
    </row>
    <row r="32" spans="1:14">
      <c r="A32" s="79" t="s">
        <v>274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L6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59" ht="26.25" customHeight="1">
      <c r="A6" s="93" t="s">
        <v>94</v>
      </c>
      <c r="B6" s="94"/>
      <c r="C6" s="94"/>
      <c r="D6" s="94"/>
      <c r="E6" s="94"/>
      <c r="F6" s="94"/>
      <c r="G6" s="94"/>
      <c r="H6" s="94"/>
      <c r="I6" s="94"/>
      <c r="J6" s="94"/>
      <c r="K6" s="95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82159</v>
      </c>
      <c r="G10" s="7"/>
      <c r="H10" s="63">
        <v>108.20340299999999</v>
      </c>
      <c r="I10" s="22"/>
      <c r="J10" s="64">
        <v>1</v>
      </c>
      <c r="K10" s="64">
        <v>2.0000000000000001E-4</v>
      </c>
      <c r="BB10" s="14"/>
      <c r="BC10" s="16"/>
      <c r="BD10" s="14"/>
      <c r="BF10" s="14"/>
    </row>
    <row r="11" spans="1:59">
      <c r="A11" s="67" t="s">
        <v>200</v>
      </c>
      <c r="C11" s="14"/>
      <c r="D11" s="14"/>
      <c r="F11" s="69">
        <v>82159</v>
      </c>
      <c r="H11" s="69">
        <v>108.20340299999999</v>
      </c>
      <c r="J11" s="68">
        <v>1</v>
      </c>
      <c r="K11" s="68">
        <v>2.0000000000000001E-4</v>
      </c>
    </row>
    <row r="12" spans="1:59">
      <c r="A12" s="67" t="s">
        <v>815</v>
      </c>
      <c r="C12" s="14"/>
      <c r="D12" s="14"/>
      <c r="F12" s="69">
        <v>82159</v>
      </c>
      <c r="H12" s="69">
        <v>108.20340299999999</v>
      </c>
      <c r="J12" s="68">
        <v>1</v>
      </c>
      <c r="K12" s="68">
        <v>2.0000000000000001E-4</v>
      </c>
    </row>
    <row r="13" spans="1:59">
      <c r="A13" t="s">
        <v>816</v>
      </c>
      <c r="B13" t="s">
        <v>817</v>
      </c>
      <c r="C13" t="s">
        <v>99</v>
      </c>
      <c r="D13" t="s">
        <v>292</v>
      </c>
      <c r="E13" t="s">
        <v>101</v>
      </c>
      <c r="F13" s="65">
        <v>82159</v>
      </c>
      <c r="G13" s="65">
        <v>131.69999999999999</v>
      </c>
      <c r="H13" s="65">
        <v>108.20340299999999</v>
      </c>
      <c r="I13" s="66">
        <v>1.2999999999999999E-2</v>
      </c>
      <c r="J13" s="66">
        <v>1</v>
      </c>
      <c r="K13" s="66">
        <v>2.0000000000000001E-4</v>
      </c>
    </row>
    <row r="14" spans="1:59">
      <c r="A14" s="67" t="s">
        <v>221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818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216</v>
      </c>
      <c r="B16" t="s">
        <v>216</v>
      </c>
      <c r="C16" s="14"/>
      <c r="D16" t="s">
        <v>216</v>
      </c>
      <c r="E16" t="s">
        <v>216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79" t="s">
        <v>223</v>
      </c>
      <c r="C17" s="14"/>
      <c r="D17" s="14"/>
    </row>
    <row r="18" spans="1:4">
      <c r="A18" s="79" t="s">
        <v>272</v>
      </c>
      <c r="C18" s="14"/>
      <c r="D18" s="14"/>
    </row>
    <row r="19" spans="1:4">
      <c r="A19" s="79" t="s">
        <v>273</v>
      </c>
      <c r="C19" s="14"/>
      <c r="D19" s="14"/>
    </row>
    <row r="20" spans="1:4">
      <c r="A20" s="79" t="s">
        <v>274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7ECBEB-6591-4805-B921-FB7A2D6C662D}">
  <ds:schemaRefs>
    <ds:schemaRef ds:uri="http://schemas.microsoft.com/office/2006/metadata/properties"/>
    <ds:schemaRef ds:uri="http://schemas.microsoft.com/office/infopath/2007/PartnerControls"/>
    <ds:schemaRef ds:uri="1ca4df27-5183-4bee-9dbd-0c46c9c4aa4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17A02D2-2743-4B61-89D3-8755AEBF5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FCE45E-26FA-4EFA-96C3-23A9C4D4C3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520042177_b9719_0420</dc:title>
  <dc:creator>Yuli</dc:creator>
  <cp:lastModifiedBy>User</cp:lastModifiedBy>
  <dcterms:created xsi:type="dcterms:W3CDTF">2015-11-10T09:34:27Z</dcterms:created>
  <dcterms:modified xsi:type="dcterms:W3CDTF">2022-02-02T13:37:29Z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