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talmo\Desktop\"/>
    </mc:Choice>
  </mc:AlternateContent>
  <bookViews>
    <workbookView xWindow="0" yWindow="105" windowWidth="24240" windowHeight="12585" firstSheet="17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D43" i="1" l="1"/>
  <c r="D42" i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1" i="1"/>
  <c r="C42" i="1"/>
  <c r="L34" i="2" s="1"/>
  <c r="C11" i="1"/>
  <c r="K34" i="2"/>
  <c r="L33" i="2"/>
  <c r="K33" i="2"/>
  <c r="K32" i="2"/>
  <c r="L31" i="2"/>
  <c r="K31" i="2"/>
  <c r="K30" i="2"/>
  <c r="L29" i="2"/>
  <c r="K29" i="2"/>
  <c r="K28" i="2"/>
  <c r="L27" i="2"/>
  <c r="K27" i="2"/>
  <c r="K26" i="2"/>
  <c r="L25" i="2"/>
  <c r="K25" i="2"/>
  <c r="K24" i="2"/>
  <c r="L23" i="2"/>
  <c r="K23" i="2"/>
  <c r="K22" i="2"/>
  <c r="L21" i="2"/>
  <c r="K21" i="2"/>
  <c r="K20" i="2"/>
  <c r="L19" i="2"/>
  <c r="K19" i="2"/>
  <c r="K18" i="2"/>
  <c r="L17" i="2"/>
  <c r="K17" i="2"/>
  <c r="K16" i="2"/>
  <c r="L15" i="2"/>
  <c r="K15" i="2"/>
  <c r="K14" i="2"/>
  <c r="L13" i="2"/>
  <c r="K13" i="2"/>
  <c r="K12" i="2"/>
  <c r="L11" i="2"/>
  <c r="K11" i="2"/>
  <c r="J11" i="2"/>
  <c r="J12" i="2"/>
  <c r="J13" i="2"/>
  <c r="J14" i="2"/>
  <c r="L14" i="2" l="1"/>
  <c r="L18" i="2"/>
  <c r="L20" i="2"/>
  <c r="L24" i="2"/>
  <c r="L28" i="2"/>
  <c r="L32" i="2"/>
  <c r="L12" i="2"/>
  <c r="L16" i="2"/>
  <c r="L22" i="2"/>
  <c r="L26" i="2"/>
  <c r="L30" i="2"/>
</calcChain>
</file>

<file path=xl/sharedStrings.xml><?xml version="1.0" encoding="utf-8"?>
<sst xmlns="http://schemas.openxmlformats.org/spreadsheetml/2006/main" count="4009" uniqueCount="935">
  <si>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</si>
  <si>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</si>
  <si>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</si>
  <si>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</si>
  <si>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</si>
  <si>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</si>
  <si>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</si>
  <si>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</si>
  <si>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</si>
  <si>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</si>
  <si>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</si>
  <si>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</si>
  <si>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</si>
  <si>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</si>
  <si>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</si>
  <si>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</si>
  <si>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</si>
  <si>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</si>
  <si>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</si>
  <si>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</si>
  <si>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</si>
  <si>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</si>
  <si>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</si>
  <si>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</si>
  <si>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</si>
  <si>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</si>
  <si>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</si>
  <si>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</si>
  <si>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</si>
  <si>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</si>
  <si>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</si>
  <si>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</si>
  <si>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</si>
  <si>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</si>
  <si>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</si>
  <si>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</si>
  <si>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</si>
  <si>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</si>
  <si>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</si>
  <si>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</si>
  <si>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</si>
  <si>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</si>
  <si>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</si>
  <si>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</si>
  <si>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</si>
  <si>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</si>
  <si>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</si>
  <si>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</si>
  <si>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</si>
  <si>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</si>
  <si>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</si>
  <si>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</si>
  <si>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</si>
  <si>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</si>
  <si>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</si>
  <si>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</si>
  <si>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</si>
  <si>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</si>
  <si>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</si>
  <si>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</si>
  <si>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</si>
  <si>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</si>
  <si>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</si>
  <si>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</si>
  <si>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</si>
  <si>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</si>
  <si>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</si>
  <si>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</si>
  <si>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</si>
  <si>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</si>
  <si>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</si>
  <si>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</si>
  <si>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</si>
  <si>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</si>
  <si>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</si>
  <si>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</si>
  <si>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</si>
  <si>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</si>
  <si>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</si>
  <si>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</si>
  <si>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</si>
  <si>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</si>
  <si>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</si>
  <si>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</si>
  <si>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</si>
  <si>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</si>
  <si>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</si>
  <si>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</si>
  <si>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</si>
  <si>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</si>
  <si>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</si>
  <si>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</si>
  <si>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</si>
  <si>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</si>
  <si>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</si>
  <si>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</si>
  <si>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</si>
  <si>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</si>
  <si>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</si>
  <si>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</si>
  <si>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</si>
  <si>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</si>
  <si>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</si>
  <si>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</si>
  <si>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</si>
  <si>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</si>
  <si>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</si>
  <si>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</si>
  <si>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</si>
  <si>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</si>
  <si>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</si>
  <si>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</si>
  <si>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</si>
  <si>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</si>
  <si>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</si>
  <si>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</si>
  <si>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</si>
  <si>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</si>
  <si>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</si>
  <si>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</si>
  <si>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</si>
  <si>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</si>
  <si>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</si>
  <si>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</si>
  <si>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</si>
  <si>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</si>
  <si>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</si>
  <si>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</si>
  <si>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</si>
  <si>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</si>
  <si>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</si>
  <si>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</si>
  <si>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</si>
  <si>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</si>
  <si>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</si>
  <si>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</si>
  <si>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</si>
  <si>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</si>
  <si>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</si>
  <si>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</si>
  <si>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</si>
  <si>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</si>
  <si>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</si>
  <si>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</si>
  <si>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</si>
  <si>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</si>
  <si>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</si>
  <si>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</si>
  <si>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</si>
  <si>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</si>
  <si>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</si>
  <si>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</si>
  <si>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</si>
  <si>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</si>
  <si>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</si>
  <si>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</si>
  <si>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</si>
  <si>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</si>
  <si>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</si>
  <si>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</si>
  <si>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</si>
  <si>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</si>
  <si>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</si>
  <si>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</si>
  <si>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</si>
  <si>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</si>
  <si>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</si>
  <si>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</si>
  <si>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</si>
  <si>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</si>
  <si>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</si>
  <si>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</si>
  <si>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</si>
  <si>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</si>
  <si>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</si>
  <si>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</si>
  <si>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</si>
  <si>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</si>
  <si>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</si>
  <si>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</si>
  <si>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</si>
  <si>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</si>
  <si>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</si>
  <si>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</si>
  <si>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</si>
  <si>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</si>
  <si>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</si>
  <si>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</si>
  <si>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</si>
  <si>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</si>
  <si>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</si>
  <si>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</si>
  <si>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</si>
  <si>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</si>
  <si>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</si>
  <si>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</si>
  <si>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</si>
  <si>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30/09/2022</t>
  </si>
  <si>
    <t>בסט אינווסט מיטב כללי</t>
  </si>
  <si>
    <t>9719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</si>
  <si>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</si>
  <si>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</si>
  <si>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</si>
  <si>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</si>
  <si>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</si>
  <si>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</si>
  <si>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</si>
  <si>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</si>
  <si>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</si>
  <si>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</si>
  <si>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</si>
  <si>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</si>
  <si>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</si>
  <si>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דולר -20001(לקבל)-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</si>
  <si>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</si>
  <si>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</si>
  <si>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</si>
  <si>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</si>
  <si>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</si>
  <si>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</si>
  <si>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</si>
  <si>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</si>
  <si>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</si>
  <si>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</si>
  <si>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</si>
  <si>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</si>
  <si>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</si>
  <si>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</si>
  <si>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</si>
  <si>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</si>
  <si>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16/06/22</t>
  </si>
  <si>
    <t>ממשל צמודה 1025- האוצר - ממשלתית צמודה</t>
  </si>
  <si>
    <t>1135912</t>
  </si>
  <si>
    <t>11/04/22</t>
  </si>
  <si>
    <t>ממשל צמודה 1131- האוצר - ממשלתית צמודה</t>
  </si>
  <si>
    <t>1172220</t>
  </si>
  <si>
    <t>09/03/21</t>
  </si>
  <si>
    <t>ממשלתי צמוד 0545</t>
  </si>
  <si>
    <t>1134865</t>
  </si>
  <si>
    <t>13/03/19</t>
  </si>
  <si>
    <t>סה"כ לא צמודות</t>
  </si>
  <si>
    <t>סה"כ מלווה קצר מועד</t>
  </si>
  <si>
    <t>מ.ק.מ. 813- בנק ישראל- מק"מ</t>
  </si>
  <si>
    <t>8230815</t>
  </si>
  <si>
    <t>16/08/22</t>
  </si>
  <si>
    <t>סה"כ שחר</t>
  </si>
  <si>
    <t>ממשל שקלי 0226</t>
  </si>
  <si>
    <t>1174697</t>
  </si>
  <si>
    <t>02/02/22</t>
  </si>
  <si>
    <t>ממשל שקלי 1024- האוצר - ממשלתית שקלית</t>
  </si>
  <si>
    <t>1175777</t>
  </si>
  <si>
    <t>14/02/22</t>
  </si>
  <si>
    <t>ממשל שקלית 0347</t>
  </si>
  <si>
    <t>1140193</t>
  </si>
  <si>
    <t>05/07/21</t>
  </si>
  <si>
    <t>ממשלתי 0323</t>
  </si>
  <si>
    <t>1126747</t>
  </si>
  <si>
    <t>30/09/20</t>
  </si>
  <si>
    <t>ממשלתי 0324- האוצר - ממשלתית שקלית</t>
  </si>
  <si>
    <t>1130848</t>
  </si>
  <si>
    <t>ממשלתי 0825- האוצר - ממשלתית שקלית</t>
  </si>
  <si>
    <t>1135557</t>
  </si>
  <si>
    <t>ממשלתי שקלי 0425- האוצר - ממשלתית שקלית</t>
  </si>
  <si>
    <t>1162668</t>
  </si>
  <si>
    <t>31/03/22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</si>
  <si>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</si>
  <si>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</si>
  <si>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</si>
  <si>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</si>
  <si>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</si>
  <si>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</si>
  <si>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</si>
  <si>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</si>
  <si>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</si>
  <si>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</si>
  <si>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</si>
  <si>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</si>
  <si>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בינלאומי הנפקות</t>
  </si>
  <si>
    <t>1160290</t>
  </si>
  <si>
    <t>513141879</t>
  </si>
  <si>
    <t>בנקים</t>
  </si>
  <si>
    <t>02/06/22</t>
  </si>
  <si>
    <t>מז טפ הנפ אגח 59- מזרחי טפחות הנפ</t>
  </si>
  <si>
    <t>2310449</t>
  </si>
  <si>
    <t>520032046</t>
  </si>
  <si>
    <t>Aaa.il</t>
  </si>
  <si>
    <t>01/07/21</t>
  </si>
  <si>
    <t>מקורות אגח 10- מקורות</t>
  </si>
  <si>
    <t>1158468</t>
  </si>
  <si>
    <t>520010869</t>
  </si>
  <si>
    <t>שרותים</t>
  </si>
  <si>
    <t>08/05/22</t>
  </si>
  <si>
    <t>פועלים הנ אגח35- פועלים הנפקות</t>
  </si>
  <si>
    <t>1940618</t>
  </si>
  <si>
    <t>520032640</t>
  </si>
  <si>
    <t>חשמל אג27</t>
  </si>
  <si>
    <t>6000210</t>
  </si>
  <si>
    <t>520000472</t>
  </si>
  <si>
    <t>אנרגיה</t>
  </si>
  <si>
    <t>Aa1.il</t>
  </si>
  <si>
    <t>17/06/21</t>
  </si>
  <si>
    <t>נמלי ישראל אג"ח ב- נמלי ישראל</t>
  </si>
  <si>
    <t>1145572</t>
  </si>
  <si>
    <t>513569780</t>
  </si>
  <si>
    <t>נדלן מניב בישראל</t>
  </si>
  <si>
    <t>ארפורט סיטי אג"ח 5- איירפורט סיטי</t>
  </si>
  <si>
    <t>1133487</t>
  </si>
  <si>
    <t>511659401</t>
  </si>
  <si>
    <t>ilAA</t>
  </si>
  <si>
    <t>02/05/22</t>
  </si>
  <si>
    <t>ביג  אגח יג- ביג</t>
  </si>
  <si>
    <t>1159516</t>
  </si>
  <si>
    <t>513623314</t>
  </si>
  <si>
    <t>22/11/20</t>
  </si>
  <si>
    <t>גב ים אג"ח 6- גב ים</t>
  </si>
  <si>
    <t>7590128</t>
  </si>
  <si>
    <t>520001736</t>
  </si>
  <si>
    <t>26/04/22</t>
  </si>
  <si>
    <t>מבני תעשיה אג17- מבנה</t>
  </si>
  <si>
    <t>2260446</t>
  </si>
  <si>
    <t>520024126</t>
  </si>
  <si>
    <t>מבני תעשיה אגח יט</t>
  </si>
  <si>
    <t>2260487</t>
  </si>
  <si>
    <t>15/11/21</t>
  </si>
  <si>
    <t>מבני תעשיה אגח כג- מבנה</t>
  </si>
  <si>
    <t>2260545</t>
  </si>
  <si>
    <t>מליסרון   אגח ו- מליסרון</t>
  </si>
  <si>
    <t>3230125</t>
  </si>
  <si>
    <t>520037789</t>
  </si>
  <si>
    <t>11/07/16</t>
  </si>
  <si>
    <t>מליסרון אג"ח יג- מליסרון</t>
  </si>
  <si>
    <t>3230224</t>
  </si>
  <si>
    <t>08/06/21</t>
  </si>
  <si>
    <t>מליסרון אג10- מליסרון</t>
  </si>
  <si>
    <t>3230190</t>
  </si>
  <si>
    <t>מליסרון אג11- מליסרון</t>
  </si>
  <si>
    <t>3230208</t>
  </si>
  <si>
    <t>ריט 1     אגח ו</t>
  </si>
  <si>
    <t>1138544</t>
  </si>
  <si>
    <t>513821488</t>
  </si>
  <si>
    <t>שופרסל    אגח ו- שופרסל</t>
  </si>
  <si>
    <t>7770217</t>
  </si>
  <si>
    <t>520022732</t>
  </si>
  <si>
    <t>רשתות שיווק</t>
  </si>
  <si>
    <t>אדמה אגח  2</t>
  </si>
  <si>
    <t>1110915</t>
  </si>
  <si>
    <t>520043605</t>
  </si>
  <si>
    <t>כימיה, גומי ופלסטיק</t>
  </si>
  <si>
    <t>ilAA-</t>
  </si>
  <si>
    <t>אלוני חץ אג8- אלוני חץ</t>
  </si>
  <si>
    <t>3900271</t>
  </si>
  <si>
    <t>520038506</t>
  </si>
  <si>
    <t>10/06/21</t>
  </si>
  <si>
    <t>בזק אגח 10- בזק</t>
  </si>
  <si>
    <t>2300184</t>
  </si>
  <si>
    <t>520031931</t>
  </si>
  <si>
    <t>בזק.ק6- בזק</t>
  </si>
  <si>
    <t>2300143</t>
  </si>
  <si>
    <t>10/04/19</t>
  </si>
  <si>
    <t>ביג אגח ז- ביג</t>
  </si>
  <si>
    <t>1136084</t>
  </si>
  <si>
    <t>ביג ט'- ביג</t>
  </si>
  <si>
    <t>1141050</t>
  </si>
  <si>
    <t>הראל הנפקות אגח 7- הראל הנפקות</t>
  </si>
  <si>
    <t>1126077</t>
  </si>
  <si>
    <t>513834200</t>
  </si>
  <si>
    <t>ביטוח</t>
  </si>
  <si>
    <t>08/11/21</t>
  </si>
  <si>
    <t>ישרס אגח טז- ישרס</t>
  </si>
  <si>
    <t>6130223</t>
  </si>
  <si>
    <t>520017807</t>
  </si>
  <si>
    <t>01/06/21</t>
  </si>
  <si>
    <t>כללביט אג"ח 9</t>
  </si>
  <si>
    <t>1136050</t>
  </si>
  <si>
    <t>513754069</t>
  </si>
  <si>
    <t>סלע נדל"ן אג3</t>
  </si>
  <si>
    <t>1138973</t>
  </si>
  <si>
    <t>513992529</t>
  </si>
  <si>
    <t>Aa3.il</t>
  </si>
  <si>
    <t>פניקס הון אגח ה- הפניקס גיוסי הון</t>
  </si>
  <si>
    <t>1135417</t>
  </si>
  <si>
    <t>514290345</t>
  </si>
  <si>
    <t>רבוע נדלן אגח ו- רבוע כחול נדל"ן</t>
  </si>
  <si>
    <t>1140607</t>
  </si>
  <si>
    <t>513765859</t>
  </si>
  <si>
    <t>23/05/21</t>
  </si>
  <si>
    <t>אשטרום נכסים אג"ח 11</t>
  </si>
  <si>
    <t>2510238</t>
  </si>
  <si>
    <t>520036617</t>
  </si>
  <si>
    <t>ilA+</t>
  </si>
  <si>
    <t>28/12/20</t>
  </si>
  <si>
    <t>ג'י סיטי אגח יג- ג'י סיטי</t>
  </si>
  <si>
    <t>1260652</t>
  </si>
  <si>
    <t>520033234</t>
  </si>
  <si>
    <t>נדלן מניב בחו"ל</t>
  </si>
  <si>
    <t>גירון     אגח ו- גירון פיתוח</t>
  </si>
  <si>
    <t>1139849</t>
  </si>
  <si>
    <t>520044520</t>
  </si>
  <si>
    <t>A1.il</t>
  </si>
  <si>
    <t>10/12/20</t>
  </si>
  <si>
    <t>גירון אג"ח 7</t>
  </si>
  <si>
    <t>1142629</t>
  </si>
  <si>
    <t>04/02/19</t>
  </si>
  <si>
    <t>מגה אור החזקות אג"ח 6</t>
  </si>
  <si>
    <t>1138668</t>
  </si>
  <si>
    <t>513257873</t>
  </si>
  <si>
    <t>פז נפט אג"ח ו- פז נפט</t>
  </si>
  <si>
    <t>1139542</t>
  </si>
  <si>
    <t>510216054</t>
  </si>
  <si>
    <t>אדגר אג"ח 9- אדגר השקעות</t>
  </si>
  <si>
    <t>1820190</t>
  </si>
  <si>
    <t>520035171</t>
  </si>
  <si>
    <t>A2.il</t>
  </si>
  <si>
    <t>אפריקה נכס אגחח- אפי נכסים</t>
  </si>
  <si>
    <t>1142231</t>
  </si>
  <si>
    <t>510560188</t>
  </si>
  <si>
    <t>אשטרום נכ אגח10</t>
  </si>
  <si>
    <t>2510204</t>
  </si>
  <si>
    <t>ilA</t>
  </si>
  <si>
    <t>17/01/22</t>
  </si>
  <si>
    <t>שיכון ובינוי אג6- שיכון ובינוי</t>
  </si>
  <si>
    <t>1129733</t>
  </si>
  <si>
    <t>520036104</t>
  </si>
  <si>
    <t>בנייה</t>
  </si>
  <si>
    <t>שיכון ובינוי אג8- שיכון ובינוי</t>
  </si>
  <si>
    <t>1135888</t>
  </si>
  <si>
    <t>או פי סי אגח 2</t>
  </si>
  <si>
    <t>1166057</t>
  </si>
  <si>
    <t>514401702</t>
  </si>
  <si>
    <t>ilA-</t>
  </si>
  <si>
    <t>03/05/21</t>
  </si>
  <si>
    <t>דיסקונט הש אג6- דיסקונט השקעות</t>
  </si>
  <si>
    <t>6390207</t>
  </si>
  <si>
    <t>520023896</t>
  </si>
  <si>
    <t>השקעה ואחזקות</t>
  </si>
  <si>
    <t>ilBBB</t>
  </si>
  <si>
    <t>חלל תקשורת אגח יח- חלל תקשורת</t>
  </si>
  <si>
    <t>1158518</t>
  </si>
  <si>
    <t>511396046</t>
  </si>
  <si>
    <t>לא מדורג</t>
  </si>
  <si>
    <t>23/06/19</t>
  </si>
  <si>
    <t>מניבים ריט אג"ח ב- מניבים ריט</t>
  </si>
  <si>
    <t>1155928</t>
  </si>
  <si>
    <t>515327120</t>
  </si>
  <si>
    <t>29/11/18</t>
  </si>
  <si>
    <t>צור       אגח י- צור</t>
  </si>
  <si>
    <t>7300171</t>
  </si>
  <si>
    <t>520025586</t>
  </si>
  <si>
    <t>28/05/19</t>
  </si>
  <si>
    <t>מזרחי  טפ הנפק   40</t>
  </si>
  <si>
    <t>2310167</t>
  </si>
  <si>
    <t>חשמל     אגח 26- חשמל</t>
  </si>
  <si>
    <t>6000202</t>
  </si>
  <si>
    <t>סאמיט אג8- סאמיט</t>
  </si>
  <si>
    <t>1138940</t>
  </si>
  <si>
    <t>520043720</t>
  </si>
  <si>
    <t>אקויטל    אגח 2- אקויטל</t>
  </si>
  <si>
    <t>7550122</t>
  </si>
  <si>
    <t>520030859</t>
  </si>
  <si>
    <t>21/02/19</t>
  </si>
  <si>
    <t>גב ים אג8- גב ים</t>
  </si>
  <si>
    <t>7590151</t>
  </si>
  <si>
    <t>20/06/22</t>
  </si>
  <si>
    <t>זה זראסאי אג4- דה זראסאי גרופ</t>
  </si>
  <si>
    <t>1147560</t>
  </si>
  <si>
    <t>1744984</t>
  </si>
  <si>
    <t>14/01/19</t>
  </si>
  <si>
    <t>טאואר     אגח ז</t>
  </si>
  <si>
    <t>1138494</t>
  </si>
  <si>
    <t>520041997</t>
  </si>
  <si>
    <t>מוליכים למחצה</t>
  </si>
  <si>
    <t>28/06/16</t>
  </si>
  <si>
    <t>כיל       אגח ה</t>
  </si>
  <si>
    <t>2810299</t>
  </si>
  <si>
    <t>520027830</t>
  </si>
  <si>
    <t>26/08/20</t>
  </si>
  <si>
    <t>מגדל הון  אגח ד- מגדל ביטוח הון</t>
  </si>
  <si>
    <t>1137033</t>
  </si>
  <si>
    <t>513230029</t>
  </si>
  <si>
    <t>Aa2.il</t>
  </si>
  <si>
    <t>31/12/20</t>
  </si>
  <si>
    <t>סאמיט אג"ח 7- סאמיט</t>
  </si>
  <si>
    <t>1133479</t>
  </si>
  <si>
    <t>סילברסטין אגח א- סילברסטין נכסים</t>
  </si>
  <si>
    <t>1145598</t>
  </si>
  <si>
    <t>1970336</t>
  </si>
  <si>
    <t>סילברסטין אגח ב- סילברסטין נכסים</t>
  </si>
  <si>
    <t>1160597</t>
  </si>
  <si>
    <t>19/10/21</t>
  </si>
  <si>
    <t>שופרסל אג5- שופרסל</t>
  </si>
  <si>
    <t>7770209</t>
  </si>
  <si>
    <t>אלוני חץ אג10- אלוני חץ</t>
  </si>
  <si>
    <t>3900362</t>
  </si>
  <si>
    <t>אלוני חץ אג9- אלוני חץ</t>
  </si>
  <si>
    <t>3900354</t>
  </si>
  <si>
    <t>אלוני חץ אגח יב- אלוני חץ</t>
  </si>
  <si>
    <t>3900495</t>
  </si>
  <si>
    <t>בזק       אגח 9</t>
  </si>
  <si>
    <t>2300176</t>
  </si>
  <si>
    <t>בזק אג7- בזק</t>
  </si>
  <si>
    <t>2300150</t>
  </si>
  <si>
    <t>07/03/18</t>
  </si>
  <si>
    <t>הפניקס אג4- הפניקס</t>
  </si>
  <si>
    <t>7670250</t>
  </si>
  <si>
    <t>520017450</t>
  </si>
  <si>
    <t>הראל הנפ אגח טז- הראל הנפקות</t>
  </si>
  <si>
    <t>1157601</t>
  </si>
  <si>
    <t>ווסטדייל  אגח א- ווסטדייל אמריקה</t>
  </si>
  <si>
    <t>1157577</t>
  </si>
  <si>
    <t>1991033</t>
  </si>
  <si>
    <t>19/02/20</t>
  </si>
  <si>
    <t>ישרס אג"ח 14- ישרס</t>
  </si>
  <si>
    <t>6130199</t>
  </si>
  <si>
    <t>כלל ביטוח  אגח יא- כללביט</t>
  </si>
  <si>
    <t>1160647</t>
  </si>
  <si>
    <t>כללביט אגח  י- כללביט</t>
  </si>
  <si>
    <t>1136068</t>
  </si>
  <si>
    <t>מגדל הון  אג"ח ז- מגדל ביטוח הון</t>
  </si>
  <si>
    <t>1156041</t>
  </si>
  <si>
    <t>נמקו      אגח א- נמקו ריאלטי</t>
  </si>
  <si>
    <t>1139575</t>
  </si>
  <si>
    <t>1905761</t>
  </si>
  <si>
    <t>09/02/20</t>
  </si>
  <si>
    <t>נמקו אגח ב- נמקו ריאלטי</t>
  </si>
  <si>
    <t>1160258</t>
  </si>
  <si>
    <t>18/09/19</t>
  </si>
  <si>
    <t>פניקס הון אג"ח 8- הפניקס גיוסי הון</t>
  </si>
  <si>
    <t>1139815</t>
  </si>
  <si>
    <t>פניקס הון אגח י- הפניקס גיוסי הון</t>
  </si>
  <si>
    <t>1155530</t>
  </si>
  <si>
    <t>04/11/18</t>
  </si>
  <si>
    <t>לייטסטון אג1- לייטסטון</t>
  </si>
  <si>
    <t>1133891</t>
  </si>
  <si>
    <t>1838682</t>
  </si>
  <si>
    <t>21/05/19</t>
  </si>
  <si>
    <t>ספנסר אגח ג- ספנסר אקוויטי</t>
  </si>
  <si>
    <t>1147495</t>
  </si>
  <si>
    <t>1838863</t>
  </si>
  <si>
    <t>09/01/19</t>
  </si>
  <si>
    <t>פרטנר     אגח ו- פרטנר</t>
  </si>
  <si>
    <t>1141415</t>
  </si>
  <si>
    <t>520044314</t>
  </si>
  <si>
    <t>אלדן תחבורה אג3- אלדן תחבורה</t>
  </si>
  <si>
    <t>1140813</t>
  </si>
  <si>
    <t>510454333</t>
  </si>
  <si>
    <t>16/04/18</t>
  </si>
  <si>
    <t>אנלייט אנרגיה אג ו- אנלייט אנרגיה</t>
  </si>
  <si>
    <t>7200173</t>
  </si>
  <si>
    <t>520041146</t>
  </si>
  <si>
    <t>אנרגיה מתחדשת</t>
  </si>
  <si>
    <t>01/09/20</t>
  </si>
  <si>
    <t>אנרג'יקס אג ב</t>
  </si>
  <si>
    <t>1168483</t>
  </si>
  <si>
    <t>513901371</t>
  </si>
  <si>
    <t>08/10/20</t>
  </si>
  <si>
    <t>אשדר אגח 5- אשדר</t>
  </si>
  <si>
    <t>1157783</t>
  </si>
  <si>
    <t>510609761</t>
  </si>
  <si>
    <t>13/05/19</t>
  </si>
  <si>
    <t>אשטרום קב אגח ב- אשטרום קבוצה</t>
  </si>
  <si>
    <t>1132331</t>
  </si>
  <si>
    <t>510381601</t>
  </si>
  <si>
    <t>אשטרום קב אגח ג- אשטרום קבוצה</t>
  </si>
  <si>
    <t>1140102</t>
  </si>
  <si>
    <t>חברה לישראל אגח 12- חברה לישראל</t>
  </si>
  <si>
    <t>5760251</t>
  </si>
  <si>
    <t>520028010</t>
  </si>
  <si>
    <t>נכסים ובנין אגח ט- נכסים ובנין</t>
  </si>
  <si>
    <t>6990212</t>
  </si>
  <si>
    <t>520025438</t>
  </si>
  <si>
    <t>אאורה אג"ח י"ב- אאורה</t>
  </si>
  <si>
    <t>3730454</t>
  </si>
  <si>
    <t>520038274</t>
  </si>
  <si>
    <t>A3.il</t>
  </si>
  <si>
    <t>12/08/18</t>
  </si>
  <si>
    <t>אלון רבוע אגח ד- אלון רבוע כחול</t>
  </si>
  <si>
    <t>1139583</t>
  </si>
  <si>
    <t>520042847</t>
  </si>
  <si>
    <t>מויניאן   אגח ב- מויניאן לימיטד</t>
  </si>
  <si>
    <t>1143015</t>
  </si>
  <si>
    <t>1858676</t>
  </si>
  <si>
    <t>Baa1.il</t>
  </si>
  <si>
    <t>18/01/18</t>
  </si>
  <si>
    <t>דיסק השק  אגח י- דיסקונט השקעות</t>
  </si>
  <si>
    <t>6390348</t>
  </si>
  <si>
    <t>בי קומיוניק אג"ח 3</t>
  </si>
  <si>
    <t>1139203</t>
  </si>
  <si>
    <t>512832742</t>
  </si>
  <si>
    <t>07/02/19</t>
  </si>
  <si>
    <t>ישראמקו אג1- ישראמקו יהש</t>
  </si>
  <si>
    <t>2320174</t>
  </si>
  <si>
    <t>550010003</t>
  </si>
  <si>
    <t>חיפושי נפט וגז</t>
  </si>
  <si>
    <t>03/08/17</t>
  </si>
  <si>
    <t>דלק תמלוגים אג"ח א- תומר אנרגיה</t>
  </si>
  <si>
    <t>1147479</t>
  </si>
  <si>
    <t>514837111</t>
  </si>
  <si>
    <t>03/06/18</t>
  </si>
  <si>
    <t>בזן       אגח ט- בתי זיקוק</t>
  </si>
  <si>
    <t>2590461</t>
  </si>
  <si>
    <t>520036658</t>
  </si>
  <si>
    <t>15/05/17</t>
  </si>
  <si>
    <t>חברה לישראל אג"ח 11</t>
  </si>
  <si>
    <t>5760244</t>
  </si>
  <si>
    <t>18/12/19</t>
  </si>
  <si>
    <t>פננטפארק  אגח א- פננטפארק</t>
  </si>
  <si>
    <t>1142371</t>
  </si>
  <si>
    <t>1504619</t>
  </si>
  <si>
    <t>אשראי חוץ בנקאי</t>
  </si>
  <si>
    <t>20/12/17</t>
  </si>
  <si>
    <t>חלל תקש   אג יז- חלל תקשורת</t>
  </si>
  <si>
    <t>1140888</t>
  </si>
  <si>
    <t>30/08/17</t>
  </si>
  <si>
    <t>חלל תקש  אגח טז- חלל תקשורת</t>
  </si>
  <si>
    <t>1139922</t>
  </si>
  <si>
    <t>25/01/17</t>
  </si>
  <si>
    <t>סה"כ אחר</t>
  </si>
  <si>
    <t>BACR 3.695 16/05/24</t>
  </si>
  <si>
    <t>US06738EBC84</t>
  </si>
  <si>
    <t>בלומברג</t>
  </si>
  <si>
    <t>520029281</t>
  </si>
  <si>
    <t>Banks</t>
  </si>
  <si>
    <t>BBB</t>
  </si>
  <si>
    <t>S&amp;P</t>
  </si>
  <si>
    <t>29/08/18</t>
  </si>
  <si>
    <t>TURK 4.875 19/06/24</t>
  </si>
  <si>
    <t>XS1028951264</t>
  </si>
  <si>
    <t>NYSE</t>
  </si>
  <si>
    <t>5004</t>
  </si>
  <si>
    <t>Telecommunication Services</t>
  </si>
  <si>
    <t>B</t>
  </si>
  <si>
    <t>Fitch</t>
  </si>
  <si>
    <t>14/08/18</t>
  </si>
  <si>
    <t>סה"כ תל אביב 35</t>
  </si>
  <si>
    <t>אנרג'יקס- אנרג'יקס</t>
  </si>
  <si>
    <t>1123355</t>
  </si>
  <si>
    <t>פניקס    1- הפניקס</t>
  </si>
  <si>
    <t>767012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</si>
  <si>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</si>
  <si>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</si>
  <si>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</si>
  <si>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</si>
  <si>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</si>
  <si>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</si>
  <si>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ביטחוניות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</si>
  <si>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</si>
  <si>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</si>
  <si>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</si>
  <si>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</si>
  <si>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</si>
  <si>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</si>
  <si>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</si>
  <si>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</si>
  <si>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</si>
  <si>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אלקטרה- אלקטרה</t>
  </si>
  <si>
    <t>739037</t>
  </si>
  <si>
    <t>520028911</t>
  </si>
  <si>
    <t>חברה לישראל- חברה לישראל</t>
  </si>
  <si>
    <t>576017</t>
  </si>
  <si>
    <t>דלק קבוצה- דלק קבוצה</t>
  </si>
  <si>
    <t>1084128</t>
  </si>
  <si>
    <t>520044322</t>
  </si>
  <si>
    <t>איי.סי.אל- איי.סי.אל</t>
  </si>
  <si>
    <t>281014</t>
  </si>
  <si>
    <t>ביג- ביג</t>
  </si>
  <si>
    <t>1097260</t>
  </si>
  <si>
    <t>מליסרון- מליסרון</t>
  </si>
  <si>
    <t>323014</t>
  </si>
  <si>
    <t>טבע- טבע</t>
  </si>
  <si>
    <t>629014</t>
  </si>
  <si>
    <t>520013954</t>
  </si>
  <si>
    <t>פארמה</t>
  </si>
  <si>
    <t>נייס- נייס</t>
  </si>
  <si>
    <t>273011</t>
  </si>
  <si>
    <t>520036872</t>
  </si>
  <si>
    <t>סה"כ תל אביב 90</t>
  </si>
  <si>
    <t>בזן- בתי זיקוק</t>
  </si>
  <si>
    <t>2590248</t>
  </si>
  <si>
    <t>פז נפט- פז נפט</t>
  </si>
  <si>
    <t>1100007</t>
  </si>
  <si>
    <t>אנלייט אנרגיה- אנלייט אנרגיה</t>
  </si>
  <si>
    <t>720011</t>
  </si>
  <si>
    <t>נופר אנרג'י- נופר אנרג'י</t>
  </si>
  <si>
    <t>1170877</t>
  </si>
  <si>
    <t>514599943</t>
  </si>
  <si>
    <t>כלל ביטוח- כלל עסקי ביטוח</t>
  </si>
  <si>
    <t>224014</t>
  </si>
  <si>
    <t>520036120</t>
  </si>
  <si>
    <t>דמרי- דמרי</t>
  </si>
  <si>
    <t>1090315</t>
  </si>
  <si>
    <t>511399388</t>
  </si>
  <si>
    <t>נאוויטס פטר יהש- נאוויטס פטרו</t>
  </si>
  <si>
    <t>1141969</t>
  </si>
  <si>
    <t>550263107</t>
  </si>
  <si>
    <t>קמטק- קמטק</t>
  </si>
  <si>
    <t>1095264</t>
  </si>
  <si>
    <t>511235434</t>
  </si>
  <si>
    <t>ג'י סיטי- ג'י סיטי</t>
  </si>
  <si>
    <t>126011</t>
  </si>
  <si>
    <t>אודיוקודס- אודיוקודס</t>
  </si>
  <si>
    <t>1082965</t>
  </si>
  <si>
    <t>520044132</t>
  </si>
  <si>
    <t>ציוד תקשורת</t>
  </si>
  <si>
    <t>פוקס- פוקס</t>
  </si>
  <si>
    <t>1087022</t>
  </si>
  <si>
    <t>512157603</t>
  </si>
  <si>
    <t>שופרסל- שופרסל</t>
  </si>
  <si>
    <t>777037</t>
  </si>
  <si>
    <t>דנאל כא- דנאל</t>
  </si>
  <si>
    <t>314013</t>
  </si>
  <si>
    <t>520037565</t>
  </si>
  <si>
    <t>ישראכרט- ישראכרט</t>
  </si>
  <si>
    <t>1157403</t>
  </si>
  <si>
    <t>510706153</t>
  </si>
  <si>
    <t>שרותים פיננסים</t>
  </si>
  <si>
    <t>מגיק- מג'יק</t>
  </si>
  <si>
    <t>1082312</t>
  </si>
  <si>
    <t>520036740</t>
  </si>
  <si>
    <t>סה"כ מניות היתר</t>
  </si>
  <si>
    <t>אקוואריוס מנועים- אקוואריוס</t>
  </si>
  <si>
    <t>1170240</t>
  </si>
  <si>
    <t>515114429</t>
  </si>
  <si>
    <t>אלקטרוניקה ואופטיקה</t>
  </si>
  <si>
    <t>נקסט ויז'ן- נקסט ויז'ן</t>
  </si>
  <si>
    <t>1176593</t>
  </si>
  <si>
    <t>514259019</t>
  </si>
  <si>
    <t>סונוביה- סונוביה</t>
  </si>
  <si>
    <t>1170539</t>
  </si>
  <si>
    <t>514997741</t>
  </si>
  <si>
    <t>סופרגז- סופרגז אנרגיה</t>
  </si>
  <si>
    <t>1166917</t>
  </si>
  <si>
    <t>516077989</t>
  </si>
  <si>
    <t>סולאיר- סולאיר</t>
  </si>
  <si>
    <t>1172287</t>
  </si>
  <si>
    <t>516046307</t>
  </si>
  <si>
    <t>ג'נסל- ג'נסל</t>
  </si>
  <si>
    <t>1169689</t>
  </si>
  <si>
    <t>514579887</t>
  </si>
  <si>
    <t>פינרג'י- פינרג'י</t>
  </si>
  <si>
    <t>1172360</t>
  </si>
  <si>
    <t>514354786</t>
  </si>
  <si>
    <t>מקס סטוק- מקס סטוק</t>
  </si>
  <si>
    <t>1168558</t>
  </si>
  <si>
    <t>513618967</t>
  </si>
  <si>
    <t>סה"כ call 001 אופציות</t>
  </si>
  <si>
    <t>INMODE- INMODEMD</t>
  </si>
  <si>
    <t>IL0011595993</t>
  </si>
  <si>
    <t>NASDAQ</t>
  </si>
  <si>
    <t>5297</t>
  </si>
  <si>
    <t>Health Care Equip &amp; Services</t>
  </si>
  <si>
    <t>KORNIT DIGITAL-KRNT</t>
  </si>
  <si>
    <t>IL0011216723</t>
  </si>
  <si>
    <t>1564</t>
  </si>
  <si>
    <t>INDUSTRIAL</t>
  </si>
  <si>
    <t>ZIM INTEGRATED- ZIM</t>
  </si>
  <si>
    <t>IL0065100930</t>
  </si>
  <si>
    <t>ROGEN PHARMAL - URGN</t>
  </si>
  <si>
    <t>IL0011407140</t>
  </si>
  <si>
    <t>2313</t>
  </si>
  <si>
    <t>Pharma &amp; Biotechnology</t>
  </si>
  <si>
    <t>PALO ALTO NETWO</t>
  </si>
  <si>
    <t>US6974351057</t>
  </si>
  <si>
    <t>4723</t>
  </si>
  <si>
    <t>Software &amp; Services</t>
  </si>
  <si>
    <t>PERION NETWORK</t>
  </si>
  <si>
    <t>IL0010958192</t>
  </si>
  <si>
    <t>5277</t>
  </si>
  <si>
    <t>REE AUTOMOTIVE- REE</t>
  </si>
  <si>
    <t>IL0011786154</t>
  </si>
  <si>
    <t>514557339</t>
  </si>
  <si>
    <t>Stratasys- Stratasys</t>
  </si>
  <si>
    <t>IL0011267213</t>
  </si>
  <si>
    <t>514757848</t>
  </si>
  <si>
    <t>Technology Hardware &amp; Equip</t>
  </si>
  <si>
    <t>GILAT SATELLITE</t>
  </si>
  <si>
    <t>IL0010825102</t>
  </si>
  <si>
    <t>520038936</t>
  </si>
  <si>
    <t>BAYERISCHE MOTO- BMW</t>
  </si>
  <si>
    <t>DE0005190003</t>
  </si>
  <si>
    <t>FWB</t>
  </si>
  <si>
    <t>5315</t>
  </si>
  <si>
    <t>Automobiles &amp; Components</t>
  </si>
  <si>
    <t>VOLKSWAGEN AG- VOLKSWAGEN</t>
  </si>
  <si>
    <t>DE0007664005</t>
  </si>
  <si>
    <t>4255</t>
  </si>
  <si>
    <t>ARKO CORP- ארקו קורפ</t>
  </si>
  <si>
    <t>US0412421085</t>
  </si>
  <si>
    <t>3535148</t>
  </si>
  <si>
    <t>Energy</t>
  </si>
  <si>
    <t>ALTRIA GROUP- Altria Group</t>
  </si>
  <si>
    <t>US02209S1033</t>
  </si>
  <si>
    <t>5339</t>
  </si>
  <si>
    <t>Food Beverage &amp; Tobacco</t>
  </si>
  <si>
    <t>MOSAIC-MOS</t>
  </si>
  <si>
    <t>US61945C1036</t>
  </si>
  <si>
    <t>5095</t>
  </si>
  <si>
    <t>Materials</t>
  </si>
  <si>
    <t>GOOG GOOGLE C Class- GOOGLE</t>
  </si>
  <si>
    <t>US02079K1079</t>
  </si>
  <si>
    <t>960</t>
  </si>
  <si>
    <t>Media</t>
  </si>
  <si>
    <t>GOOGL - Google A Class</t>
  </si>
  <si>
    <t>US02079K3059</t>
  </si>
  <si>
    <t>FB - FACEBOOK</t>
  </si>
  <si>
    <t>US30303M1027</t>
  </si>
  <si>
    <t>5097</t>
  </si>
  <si>
    <t>ASTRAZENECA PLC</t>
  </si>
  <si>
    <t>US0463531089</t>
  </si>
  <si>
    <t>5238</t>
  </si>
  <si>
    <t>ALIBABA GROUP H</t>
  </si>
  <si>
    <t>US01609W1027</t>
  </si>
  <si>
    <t>4806</t>
  </si>
  <si>
    <t>MSFT -  MICROSOFT- MICROSOFT</t>
  </si>
  <si>
    <t>us5949181045</t>
  </si>
  <si>
    <t>5083</t>
  </si>
  <si>
    <t>סה"כ שמחקות מדדי מניות בישראל</t>
  </si>
  <si>
    <t>MTF סל (4A) ת"א 125- מגדל קרנות נאמנ</t>
  </si>
  <si>
    <t>1150283</t>
  </si>
  <si>
    <t>511303661</t>
  </si>
  <si>
    <t>מניות</t>
  </si>
  <si>
    <t>קסם ETF ת"א 125- קסם קרנות נאמנו</t>
  </si>
  <si>
    <t>1146356</t>
  </si>
  <si>
    <t>510938608</t>
  </si>
  <si>
    <t>סה"כ שמחקות מדדי מניות בחו"ל</t>
  </si>
  <si>
    <t>הראל DAX 30 מנוטרל- הראל קרנות מדד</t>
  </si>
  <si>
    <t>1149160</t>
  </si>
  <si>
    <t>511776783</t>
  </si>
  <si>
    <t>הראל S&amp;P500 מנוטרל- הראל קרנות מדד</t>
  </si>
  <si>
    <t>1149137</t>
  </si>
  <si>
    <t>MTF סל (Nasdaq 100 (4D- מגדל קרנות נאמנ</t>
  </si>
  <si>
    <t>1181387</t>
  </si>
  <si>
    <t>מגדל MTF DAX30 מנוטרל- מגדל קרנות נאמנ</t>
  </si>
  <si>
    <t>1150416</t>
  </si>
  <si>
    <t>מור סל (4D) S&amp;P500- מור קרנות נאמנ</t>
  </si>
  <si>
    <t>1165810</t>
  </si>
  <si>
    <t>514884485</t>
  </si>
  <si>
    <t>מור סל S&amp;P 500 מנוטרלת מט"ח- מור קרנות נאמנ</t>
  </si>
  <si>
    <t>1165828</t>
  </si>
  <si>
    <t>קסם S&amp;P 500 (4A) ETF מנוטרלת- קסם קרנות נאמנו</t>
  </si>
  <si>
    <t>1146604</t>
  </si>
  <si>
    <t>סה"כ שמחקות מדדים אחרים בישראל</t>
  </si>
  <si>
    <t>MTF סל תל בונד 60- מגדל קרנות נאמנ</t>
  </si>
  <si>
    <t>1149996</t>
  </si>
  <si>
    <t>אג"ח</t>
  </si>
  <si>
    <t>פסגות סל תל בונד 60 סדרה 3- פסגות קרנות נאמ</t>
  </si>
  <si>
    <t>1148006</t>
  </si>
  <si>
    <t>513765339</t>
  </si>
  <si>
    <t>קסם תל בונד 60- קסם קרנות נאמנו</t>
  </si>
  <si>
    <t>1146232</t>
  </si>
  <si>
    <t>סה"כ שמחקות מדדים אחרים בחו"ל</t>
  </si>
  <si>
    <t>סה"כ short</t>
  </si>
  <si>
    <t>סה"כ שמחקות מדדי מניות</t>
  </si>
  <si>
    <t>QQQQ - Nasdaq 100- INVESCO POWERSHARES</t>
  </si>
  <si>
    <t>US46090E1038</t>
  </si>
  <si>
    <t>1290</t>
  </si>
  <si>
    <t>SPY - S&amp;P 500</t>
  </si>
  <si>
    <t>US78462F1030</t>
  </si>
  <si>
    <t>4640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</si>
  <si>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</si>
  <si>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</si>
  <si>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</si>
  <si>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</si>
  <si>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</si>
  <si>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</si>
  <si>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</si>
  <si>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</si>
  <si>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NDX CALL 14025 21/10/2022</t>
  </si>
  <si>
    <t>BBG01718R9J5</t>
  </si>
  <si>
    <t>Other</t>
  </si>
  <si>
    <t>SPX CALL 4380 21/10/2022</t>
  </si>
  <si>
    <t>BBG016W9LRN2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</si>
  <si>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</si>
  <si>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</si>
  <si>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</si>
  <si>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</si>
  <si>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</si>
  <si>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</si>
  <si>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</si>
  <si>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</si>
  <si>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</si>
  <si>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</si>
  <si>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</si>
  <si>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</si>
  <si>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</si>
  <si>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</si>
  <si>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</si>
  <si>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</si>
  <si>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</si>
  <si>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</si>
  <si>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</si>
  <si>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</si>
  <si>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513893123</t>
  </si>
  <si>
    <t>04/02/18</t>
  </si>
  <si>
    <t>אליהו הנפקות אג"ח א'-רמ- אליהו הנפקות</t>
  </si>
  <si>
    <t>1142009</t>
  </si>
  <si>
    <t>515703528</t>
  </si>
  <si>
    <t>24/09/17</t>
  </si>
  <si>
    <t>כלל תעש אג טז-רמ- כלל תעשיות</t>
  </si>
  <si>
    <t>6080238</t>
  </si>
  <si>
    <t>520021874</t>
  </si>
  <si>
    <t>29/12/19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</si>
  <si>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</si>
  <si>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</si>
  <si>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</si>
  <si>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</si>
  <si>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</si>
  <si>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</si>
  <si>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</si>
  <si>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</si>
  <si>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</si>
  <si>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</si>
  <si>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</si>
  <si>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לא</t>
  </si>
  <si>
    <t>1315</t>
  </si>
  <si>
    <t>AA+</t>
  </si>
  <si>
    <t>18/09/22</t>
  </si>
  <si>
    <t>דירוג פנימי</t>
  </si>
  <si>
    <t>הלוואות עמיתים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</si>
  <si>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</si>
  <si>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</si>
  <si>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</si>
  <si>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</si>
  <si>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</si>
  <si>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</si>
  <si>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</si>
  <si>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</si>
  <si>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</si>
  <si>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</si>
  <si>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</si>
  <si>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</si>
  <si>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</si>
  <si>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</si>
  <si>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USD HSBC - בטחונות</t>
  </si>
  <si>
    <t>415323</t>
  </si>
  <si>
    <t>הלוואות עמיתים שיקלי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</si>
</sst>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9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9"/>
  <sheetViews>
    <sheetView rightToLeft="1" topLeftCell="A25" workbookViewId="0">
      <selection activeCell="D39" sqref="D39:D4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  <c r="C4" t="s">
        <v>199</v>
      </c>
    </row>
    <row r="6" spans="1:36" ht="26.25" customHeight="1">
      <c r="B6" s="82" t="s">
        <v>4</v>
      </c>
      <c r="C6" s="83"/>
      <c r="D6" s="84"/>
    </row>
    <row r="7" spans="1:36" s="3" customFormat="1" ht="31.5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90260.764369547775</v>
      </c>
      <c r="D11" s="76">
        <f>C11/$C$42</f>
        <v>5.727663148623121E-2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551515.70201240003</v>
      </c>
      <c r="D13" s="78">
        <f t="shared" ref="D13:D22" si="0">C13/$C$42</f>
        <v>0.34997445283868928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206785.35834643291</v>
      </c>
      <c r="D15" s="78">
        <f t="shared" si="0"/>
        <v>0.13121946007752652</v>
      </c>
    </row>
    <row r="16" spans="1:36">
      <c r="A16" s="10" t="s">
        <v>13</v>
      </c>
      <c r="B16" s="70" t="s">
        <v>19</v>
      </c>
      <c r="C16" s="77">
        <v>288988.18378389918</v>
      </c>
      <c r="D16" s="78">
        <f t="shared" si="0"/>
        <v>0.18338277791108609</v>
      </c>
    </row>
    <row r="17" spans="1:4">
      <c r="A17" s="10" t="s">
        <v>13</v>
      </c>
      <c r="B17" s="70" t="s">
        <v>195</v>
      </c>
      <c r="C17" s="77">
        <v>406025.33269890002</v>
      </c>
      <c r="D17" s="78">
        <f t="shared" si="0"/>
        <v>0.25765085768446427</v>
      </c>
    </row>
    <row r="18" spans="1:4">
      <c r="A18" s="10" t="s">
        <v>13</v>
      </c>
      <c r="B18" s="70" t="s">
        <v>20</v>
      </c>
      <c r="C18" s="77">
        <v>0</v>
      </c>
      <c r="D18" s="78">
        <f t="shared" si="0"/>
        <v>0</v>
      </c>
    </row>
    <row r="19" spans="1:4">
      <c r="A19" s="10" t="s">
        <v>13</v>
      </c>
      <c r="B19" s="70" t="s">
        <v>21</v>
      </c>
      <c r="C19" s="77">
        <v>0</v>
      </c>
      <c r="D19" s="78">
        <f t="shared" si="0"/>
        <v>0</v>
      </c>
    </row>
    <row r="20" spans="1:4">
      <c r="A20" s="10" t="s">
        <v>13</v>
      </c>
      <c r="B20" s="70" t="s">
        <v>22</v>
      </c>
      <c r="C20" s="77">
        <v>10.06212</v>
      </c>
      <c r="D20" s="78">
        <f t="shared" si="0"/>
        <v>6.3851036852583694E-6</v>
      </c>
    </row>
    <row r="21" spans="1:4">
      <c r="A21" s="10" t="s">
        <v>13</v>
      </c>
      <c r="B21" s="70" t="s">
        <v>23</v>
      </c>
      <c r="C21" s="77">
        <v>0</v>
      </c>
      <c r="D21" s="78">
        <f t="shared" si="0"/>
        <v>0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37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3454.501898684</v>
      </c>
      <c r="D26" s="78">
        <f t="shared" si="1"/>
        <v>2.1921178443528046E-3</v>
      </c>
    </row>
    <row r="27" spans="1:4">
      <c r="A27" s="10" t="s">
        <v>13</v>
      </c>
      <c r="B27" s="70" t="s">
        <v>28</v>
      </c>
      <c r="C27" s="77">
        <v>0</v>
      </c>
      <c r="D27" s="78">
        <f t="shared" si="1"/>
        <v>0</v>
      </c>
    </row>
    <row r="28" spans="1:4">
      <c r="A28" s="10" t="s">
        <v>13</v>
      </c>
      <c r="B28" s="70" t="s">
        <v>29</v>
      </c>
      <c r="C28" s="77">
        <v>0</v>
      </c>
      <c r="D28" s="78">
        <f t="shared" si="1"/>
        <v>0</v>
      </c>
    </row>
    <row r="29" spans="1:4">
      <c r="A29" s="10" t="s">
        <v>13</v>
      </c>
      <c r="B29" s="70" t="s">
        <v>30</v>
      </c>
      <c r="C29" s="77">
        <v>0</v>
      </c>
      <c r="D29" s="78">
        <f t="shared" si="1"/>
        <v>0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0</v>
      </c>
      <c r="D31" s="78">
        <f t="shared" si="1"/>
        <v>0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28831.455170220401</v>
      </c>
      <c r="D33" s="78">
        <f t="shared" si="1"/>
        <v>1.8295531225898293E-2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1"/>
        <v>0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1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2.8142403300000001</v>
      </c>
      <c r="D37" s="78">
        <f t="shared" si="1"/>
        <v>1.7858280662808364E-6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ref="D39:D43" si="2">C39/$C$42</f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2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2"/>
        <v>0</v>
      </c>
    </row>
    <row r="42" spans="1:4">
      <c r="B42" s="72" t="s">
        <v>43</v>
      </c>
      <c r="C42" s="77">
        <f>SUM(C11:C41)</f>
        <v>1575874.1746404143</v>
      </c>
      <c r="D42" s="78">
        <f t="shared" si="2"/>
        <v>1</v>
      </c>
    </row>
    <row r="43" spans="1:4">
      <c r="A43" s="10" t="s">
        <v>13</v>
      </c>
      <c r="B43" s="73" t="s">
        <v>44</v>
      </c>
      <c r="C43" s="77">
        <v>0</v>
      </c>
      <c r="D43" s="78">
        <f t="shared" si="2"/>
        <v>0</v>
      </c>
    </row>
    <row r="44" spans="1:4">
      <c r="B44" s="11" t="s">
        <v>200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3.4857999999999998</v>
      </c>
    </row>
    <row r="48" spans="1:4">
      <c r="C48" t="s">
        <v>106</v>
      </c>
      <c r="D48">
        <v>3.5430000000000001</v>
      </c>
    </row>
    <row r="49" spans="3:4">
      <c r="C49" t="s">
        <v>113</v>
      </c>
      <c r="D49">
        <v>3.9619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6" workbookViewId="0">
      <selection activeCell="L12" sqref="K12:L34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  <c r="C4" t="s">
        <v>199</v>
      </c>
    </row>
    <row r="5" spans="2:13">
      <c r="B5" s="2"/>
    </row>
    <row r="7" spans="2:13" ht="26.25" customHeight="1">
      <c r="B7" s="85" t="s">
        <v>47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J12+J30</f>
        <v>90260.764369547775</v>
      </c>
      <c r="K11" s="76">
        <f>J11/$J$11</f>
        <v>1</v>
      </c>
      <c r="L11" s="76">
        <f>J11/'סכום נכסי הקרן'!$C$42</f>
        <v>5.727663148623121E-2</v>
      </c>
    </row>
    <row r="12" spans="2:13">
      <c r="B12" s="79" t="s">
        <v>201</v>
      </c>
      <c r="C12" s="26"/>
      <c r="D12" s="27"/>
      <c r="E12" s="27"/>
      <c r="F12" s="27"/>
      <c r="G12" s="27"/>
      <c r="H12" s="27"/>
      <c r="I12" s="80">
        <v>0</v>
      </c>
      <c r="J12" s="81">
        <f>J13+J15+J20+J22+J24+J26+J28</f>
        <v>90260.764369547775</v>
      </c>
      <c r="K12" s="80">
        <f t="shared" ref="K12:K34" si="0">J12/$J$11</f>
        <v>1</v>
      </c>
      <c r="L12" s="80">
        <f>J12/'סכום נכסי הקרן'!$C$42</f>
        <v>5.727663148623121E-2</v>
      </c>
    </row>
    <row r="13" spans="2:13">
      <c r="B13" s="79" t="s">
        <v>202</v>
      </c>
      <c r="C13" s="26"/>
      <c r="D13" s="27"/>
      <c r="E13" s="27"/>
      <c r="F13" s="27"/>
      <c r="G13" s="27"/>
      <c r="H13" s="27"/>
      <c r="I13" s="80">
        <v>0</v>
      </c>
      <c r="J13" s="81">
        <f>J14</f>
        <v>72351.653969999767</v>
      </c>
      <c r="K13" s="80">
        <f t="shared" si="0"/>
        <v>0.80158476914482912</v>
      </c>
      <c r="L13" s="80">
        <f>J13/'סכום נכסי הקרן'!$C$42</f>
        <v>4.5912075427284094E-2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102</v>
      </c>
      <c r="H14" s="78">
        <v>0</v>
      </c>
      <c r="I14" s="78">
        <v>0</v>
      </c>
      <c r="J14" s="77">
        <f>72645.49136-293.837390000233</f>
        <v>72351.653969999767</v>
      </c>
      <c r="K14" s="78">
        <f t="shared" si="0"/>
        <v>0.80158476914482912</v>
      </c>
      <c r="L14" s="78">
        <f>J14/'סכום נכסי הקרן'!$C$42</f>
        <v>4.5912075427284094E-2</v>
      </c>
    </row>
    <row r="15" spans="2:13">
      <c r="B15" s="79" t="s">
        <v>208</v>
      </c>
      <c r="C15" s="26"/>
      <c r="D15" s="27"/>
      <c r="E15" s="27"/>
      <c r="F15" s="27"/>
      <c r="G15" s="27"/>
      <c r="H15" s="27"/>
      <c r="I15" s="80">
        <v>0</v>
      </c>
      <c r="J15" s="81">
        <v>17909.110399548001</v>
      </c>
      <c r="K15" s="80">
        <f t="shared" si="0"/>
        <v>0.19841523085517085</v>
      </c>
      <c r="L15" s="80">
        <f>J15/'סכום נכסי הקרן'!$C$42</f>
        <v>1.1364556058947112E-2</v>
      </c>
    </row>
    <row r="16" spans="2:13">
      <c r="B16" t="s">
        <v>209</v>
      </c>
      <c r="C16" t="s">
        <v>210</v>
      </c>
      <c r="D16" t="s">
        <v>205</v>
      </c>
      <c r="E16" t="s">
        <v>206</v>
      </c>
      <c r="F16" t="s">
        <v>207</v>
      </c>
      <c r="G16" t="s">
        <v>110</v>
      </c>
      <c r="H16" s="78">
        <v>0</v>
      </c>
      <c r="I16" s="78">
        <v>0</v>
      </c>
      <c r="J16" s="77">
        <v>1568.782860822</v>
      </c>
      <c r="K16" s="78">
        <f t="shared" si="0"/>
        <v>1.7380562548739913E-2</v>
      </c>
      <c r="L16" s="78">
        <f>J16/'סכום נכסי הקרן'!$C$42</f>
        <v>9.9550007612756743E-4</v>
      </c>
    </row>
    <row r="17" spans="2:12">
      <c r="B17" t="s">
        <v>211</v>
      </c>
      <c r="C17" t="s">
        <v>212</v>
      </c>
      <c r="D17" t="s">
        <v>205</v>
      </c>
      <c r="E17" t="s">
        <v>206</v>
      </c>
      <c r="F17" t="s">
        <v>207</v>
      </c>
      <c r="G17" t="s">
        <v>106</v>
      </c>
      <c r="H17" s="78">
        <v>0</v>
      </c>
      <c r="I17" s="78">
        <v>0</v>
      </c>
      <c r="J17" s="77">
        <v>376.66646298000001</v>
      </c>
      <c r="K17" s="78">
        <f t="shared" si="0"/>
        <v>4.1730918811837573E-3</v>
      </c>
      <c r="L17" s="78">
        <f>J17/'סכום נכסי הקרן'!$C$42</f>
        <v>2.3902064583674544E-4</v>
      </c>
    </row>
    <row r="18" spans="2:12">
      <c r="B18" t="s">
        <v>213</v>
      </c>
      <c r="C18" t="s">
        <v>212</v>
      </c>
      <c r="D18" t="s">
        <v>205</v>
      </c>
      <c r="E18" t="s">
        <v>206</v>
      </c>
      <c r="F18" t="s">
        <v>207</v>
      </c>
      <c r="G18" t="s">
        <v>106</v>
      </c>
      <c r="H18" s="78">
        <v>0</v>
      </c>
      <c r="I18" s="78">
        <v>0</v>
      </c>
      <c r="J18" s="77">
        <v>15956.06397402</v>
      </c>
      <c r="K18" s="78">
        <f t="shared" si="0"/>
        <v>0.17677740805176767</v>
      </c>
      <c r="L18" s="78">
        <f>J18/'סכום נכסי הקרן'!$C$42</f>
        <v>1.012521445607222E-2</v>
      </c>
    </row>
    <row r="19" spans="2:12">
      <c r="B19" t="s">
        <v>214</v>
      </c>
      <c r="C19" t="s">
        <v>215</v>
      </c>
      <c r="D19" t="s">
        <v>205</v>
      </c>
      <c r="E19" t="s">
        <v>206</v>
      </c>
      <c r="F19" t="s">
        <v>207</v>
      </c>
      <c r="G19" t="s">
        <v>113</v>
      </c>
      <c r="H19" s="78">
        <v>0</v>
      </c>
      <c r="I19" s="78">
        <v>0</v>
      </c>
      <c r="J19" s="77">
        <v>7.597101726</v>
      </c>
      <c r="K19" s="78">
        <f t="shared" si="0"/>
        <v>8.4168373479486227E-5</v>
      </c>
      <c r="L19" s="78">
        <f>J19/'סכום נכסי הקרן'!$C$42</f>
        <v>4.8208809105800086E-6</v>
      </c>
    </row>
    <row r="20" spans="2:12">
      <c r="B20" s="79" t="s">
        <v>216</v>
      </c>
      <c r="D20" s="16"/>
      <c r="I20" s="80">
        <v>0</v>
      </c>
      <c r="J20" s="81">
        <v>0</v>
      </c>
      <c r="K20" s="80">
        <f t="shared" si="0"/>
        <v>0</v>
      </c>
      <c r="L20" s="80">
        <f>J20/'סכום נכסי הקרן'!$C$42</f>
        <v>0</v>
      </c>
    </row>
    <row r="21" spans="2:12">
      <c r="B21" t="s">
        <v>217</v>
      </c>
      <c r="C21" t="s">
        <v>217</v>
      </c>
      <c r="D21" s="16"/>
      <c r="E21" t="s">
        <v>217</v>
      </c>
      <c r="G21" t="s">
        <v>217</v>
      </c>
      <c r="H21" s="78">
        <v>0</v>
      </c>
      <c r="I21" s="78">
        <v>0</v>
      </c>
      <c r="J21" s="77">
        <v>0</v>
      </c>
      <c r="K21" s="78">
        <f t="shared" si="0"/>
        <v>0</v>
      </c>
      <c r="L21" s="78">
        <f>J21/'סכום נכסי הקרן'!$C$42</f>
        <v>0</v>
      </c>
    </row>
    <row r="22" spans="2:12">
      <c r="B22" s="79" t="s">
        <v>218</v>
      </c>
      <c r="D22" s="16"/>
      <c r="I22" s="80">
        <v>0</v>
      </c>
      <c r="J22" s="81">
        <v>0</v>
      </c>
      <c r="K22" s="80">
        <f t="shared" si="0"/>
        <v>0</v>
      </c>
      <c r="L22" s="80">
        <f>J22/'סכום נכסי הקרן'!$C$42</f>
        <v>0</v>
      </c>
    </row>
    <row r="23" spans="2:12">
      <c r="B23" t="s">
        <v>217</v>
      </c>
      <c r="C23" t="s">
        <v>217</v>
      </c>
      <c r="D23" s="16"/>
      <c r="E23" t="s">
        <v>217</v>
      </c>
      <c r="G23" t="s">
        <v>217</v>
      </c>
      <c r="H23" s="78">
        <v>0</v>
      </c>
      <c r="I23" s="78">
        <v>0</v>
      </c>
      <c r="J23" s="77">
        <v>0</v>
      </c>
      <c r="K23" s="78">
        <f t="shared" si="0"/>
        <v>0</v>
      </c>
      <c r="L23" s="78">
        <f>J23/'סכום נכסי הקרן'!$C$42</f>
        <v>0</v>
      </c>
    </row>
    <row r="24" spans="2:12">
      <c r="B24" s="79" t="s">
        <v>219</v>
      </c>
      <c r="D24" s="16"/>
      <c r="I24" s="80">
        <v>0</v>
      </c>
      <c r="J24" s="81">
        <v>0</v>
      </c>
      <c r="K24" s="80">
        <f t="shared" si="0"/>
        <v>0</v>
      </c>
      <c r="L24" s="80">
        <f>J24/'סכום נכסי הקרן'!$C$42</f>
        <v>0</v>
      </c>
    </row>
    <row r="25" spans="2:12">
      <c r="B25" t="s">
        <v>217</v>
      </c>
      <c r="C25" t="s">
        <v>217</v>
      </c>
      <c r="D25" s="16"/>
      <c r="E25" t="s">
        <v>217</v>
      </c>
      <c r="G25" t="s">
        <v>217</v>
      </c>
      <c r="H25" s="78">
        <v>0</v>
      </c>
      <c r="I25" s="78">
        <v>0</v>
      </c>
      <c r="J25" s="77">
        <v>0</v>
      </c>
      <c r="K25" s="78">
        <f t="shared" si="0"/>
        <v>0</v>
      </c>
      <c r="L25" s="78">
        <f>J25/'סכום נכסי הקרן'!$C$42</f>
        <v>0</v>
      </c>
    </row>
    <row r="26" spans="2:12">
      <c r="B26" s="79" t="s">
        <v>220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217</v>
      </c>
      <c r="C27" t="s">
        <v>217</v>
      </c>
      <c r="D27" s="16"/>
      <c r="E27" t="s">
        <v>217</v>
      </c>
      <c r="G27" t="s">
        <v>217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221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217</v>
      </c>
      <c r="C29" t="s">
        <v>217</v>
      </c>
      <c r="D29" s="16"/>
      <c r="E29" t="s">
        <v>217</v>
      </c>
      <c r="G29" t="s">
        <v>217</v>
      </c>
      <c r="H29" s="78">
        <v>0</v>
      </c>
      <c r="I29" s="78">
        <v>0</v>
      </c>
      <c r="J29" s="77">
        <v>0</v>
      </c>
      <c r="K29" s="78">
        <f t="shared" si="0"/>
        <v>0</v>
      </c>
      <c r="L29" s="78">
        <f>J29/'סכום נכסי הקרן'!$C$42</f>
        <v>0</v>
      </c>
    </row>
    <row r="30" spans="2:12">
      <c r="B30" s="79" t="s">
        <v>222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s="79" t="s">
        <v>223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t="s">
        <v>217</v>
      </c>
      <c r="C32" t="s">
        <v>217</v>
      </c>
      <c r="D32" s="16"/>
      <c r="E32" t="s">
        <v>217</v>
      </c>
      <c r="G32" t="s">
        <v>217</v>
      </c>
      <c r="H32" s="78">
        <v>0</v>
      </c>
      <c r="I32" s="78">
        <v>0</v>
      </c>
      <c r="J32" s="77">
        <v>0</v>
      </c>
      <c r="K32" s="78">
        <f t="shared" si="0"/>
        <v>0</v>
      </c>
      <c r="L32" s="78">
        <f>J32/'סכום נכסי הקרן'!$C$42</f>
        <v>0</v>
      </c>
    </row>
    <row r="33" spans="2:12">
      <c r="B33" s="79" t="s">
        <v>221</v>
      </c>
      <c r="D33" s="16"/>
      <c r="I33" s="80">
        <v>0</v>
      </c>
      <c r="J33" s="81">
        <v>0</v>
      </c>
      <c r="K33" s="80">
        <f t="shared" si="0"/>
        <v>0</v>
      </c>
      <c r="L33" s="80">
        <f>J33/'סכום נכסי הקרן'!$C$42</f>
        <v>0</v>
      </c>
    </row>
    <row r="34" spans="2:12">
      <c r="B34" t="s">
        <v>217</v>
      </c>
      <c r="C34" t="s">
        <v>217</v>
      </c>
      <c r="D34" s="16"/>
      <c r="E34" t="s">
        <v>217</v>
      </c>
      <c r="G34" t="s">
        <v>217</v>
      </c>
      <c r="H34" s="78">
        <v>0</v>
      </c>
      <c r="I34" s="78">
        <v>0</v>
      </c>
      <c r="J34" s="77">
        <v>0</v>
      </c>
      <c r="K34" s="78">
        <f t="shared" si="0"/>
        <v>0</v>
      </c>
      <c r="L34" s="78">
        <f>J34/'סכום נכסי הקרן'!$C$42</f>
        <v>0</v>
      </c>
    </row>
    <row r="35" spans="2:12">
      <c r="B35" t="s">
        <v>224</v>
      </c>
      <c r="D35" s="16"/>
    </row>
    <row r="36" spans="2:12">
      <c r="D36" s="16"/>
    </row>
    <row r="37" spans="2:12"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  <c r="C4" t="s">
        <v>199</v>
      </c>
    </row>
    <row r="6" spans="2:53" ht="21.75" customHeight="1">
      <c r="B6" s="87" t="s">
        <v>68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9"/>
    </row>
    <row r="7" spans="2:53" ht="27.75" customHeight="1">
      <c r="B7" s="90" t="s">
        <v>69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2.9</v>
      </c>
      <c r="I11" s="7"/>
      <c r="J11" s="7"/>
      <c r="K11" s="76">
        <v>2.07E-2</v>
      </c>
      <c r="L11" s="75">
        <v>539538786</v>
      </c>
      <c r="M11" s="7"/>
      <c r="N11" s="75">
        <v>0</v>
      </c>
      <c r="O11" s="75">
        <v>551515.70201240003</v>
      </c>
      <c r="P11" s="7"/>
      <c r="Q11" s="76">
        <v>1</v>
      </c>
      <c r="R11" s="76">
        <v>0.34989999999999999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201</v>
      </c>
      <c r="C12" s="16"/>
      <c r="D12" s="16"/>
      <c r="H12" s="81">
        <v>2.9</v>
      </c>
      <c r="K12" s="80">
        <v>2.07E-2</v>
      </c>
      <c r="L12" s="81">
        <v>539538786</v>
      </c>
      <c r="N12" s="81">
        <v>0</v>
      </c>
      <c r="O12" s="81">
        <v>551515.70201240003</v>
      </c>
      <c r="Q12" s="80">
        <v>1</v>
      </c>
      <c r="R12" s="80">
        <v>0.34989999999999999</v>
      </c>
    </row>
    <row r="13" spans="2:53">
      <c r="B13" s="79" t="s">
        <v>225</v>
      </c>
      <c r="C13" s="16"/>
      <c r="D13" s="16"/>
      <c r="H13" s="81">
        <v>4.1100000000000003</v>
      </c>
      <c r="K13" s="80">
        <v>3.5000000000000001E-3</v>
      </c>
      <c r="L13" s="81">
        <v>181655927</v>
      </c>
      <c r="N13" s="81">
        <v>0</v>
      </c>
      <c r="O13" s="81">
        <v>202633.27555620001</v>
      </c>
      <c r="Q13" s="80">
        <v>0.3674</v>
      </c>
      <c r="R13" s="80">
        <v>0.12859999999999999</v>
      </c>
    </row>
    <row r="14" spans="2:53">
      <c r="B14" s="79" t="s">
        <v>226</v>
      </c>
      <c r="C14" s="16"/>
      <c r="D14" s="16"/>
      <c r="H14" s="81">
        <v>4.1100000000000003</v>
      </c>
      <c r="K14" s="80">
        <v>3.5000000000000001E-3</v>
      </c>
      <c r="L14" s="81">
        <v>181655927</v>
      </c>
      <c r="N14" s="81">
        <v>0</v>
      </c>
      <c r="O14" s="81">
        <v>202633.27555620001</v>
      </c>
      <c r="Q14" s="80">
        <v>0.3674</v>
      </c>
      <c r="R14" s="80">
        <v>0.12859999999999999</v>
      </c>
    </row>
    <row r="15" spans="2:53">
      <c r="B15" t="s">
        <v>227</v>
      </c>
      <c r="C15" t="s">
        <v>228</v>
      </c>
      <c r="D15" t="s">
        <v>100</v>
      </c>
      <c r="E15" t="s">
        <v>229</v>
      </c>
      <c r="G15" t="s">
        <v>230</v>
      </c>
      <c r="H15" s="77">
        <v>1.8</v>
      </c>
      <c r="I15" t="s">
        <v>102</v>
      </c>
      <c r="J15" s="78">
        <v>0.04</v>
      </c>
      <c r="K15" s="78">
        <v>-1E-4</v>
      </c>
      <c r="L15" s="77">
        <v>15536613</v>
      </c>
      <c r="M15" s="77">
        <v>142.69999999999999</v>
      </c>
      <c r="N15" s="77">
        <v>0</v>
      </c>
      <c r="O15" s="77">
        <v>22170.746750999999</v>
      </c>
      <c r="P15" s="78">
        <v>1.1000000000000001E-3</v>
      </c>
      <c r="Q15" s="78">
        <v>4.02E-2</v>
      </c>
      <c r="R15" s="78">
        <v>1.41E-2</v>
      </c>
    </row>
    <row r="16" spans="2:53">
      <c r="B16" t="s">
        <v>231</v>
      </c>
      <c r="C16" t="s">
        <v>232</v>
      </c>
      <c r="D16" t="s">
        <v>100</v>
      </c>
      <c r="E16" t="s">
        <v>229</v>
      </c>
      <c r="G16" t="s">
        <v>233</v>
      </c>
      <c r="H16" s="77">
        <v>3.04</v>
      </c>
      <c r="I16" t="s">
        <v>102</v>
      </c>
      <c r="J16" s="78">
        <v>7.4999999999999997E-3</v>
      </c>
      <c r="K16" s="78">
        <v>3.3999999999999998E-3</v>
      </c>
      <c r="L16" s="77">
        <v>140634840</v>
      </c>
      <c r="M16" s="77">
        <v>109.52</v>
      </c>
      <c r="N16" s="77">
        <v>0</v>
      </c>
      <c r="O16" s="77">
        <v>154023.27676800001</v>
      </c>
      <c r="P16" s="78">
        <v>6.4000000000000003E-3</v>
      </c>
      <c r="Q16" s="78">
        <v>0.27929999999999999</v>
      </c>
      <c r="R16" s="78">
        <v>9.7699999999999995E-2</v>
      </c>
    </row>
    <row r="17" spans="2:18">
      <c r="B17" t="s">
        <v>234</v>
      </c>
      <c r="C17" t="s">
        <v>235</v>
      </c>
      <c r="D17" t="s">
        <v>100</v>
      </c>
      <c r="E17" t="s">
        <v>229</v>
      </c>
      <c r="G17" t="s">
        <v>236</v>
      </c>
      <c r="H17" s="77">
        <v>9.1300000000000008</v>
      </c>
      <c r="I17" t="s">
        <v>102</v>
      </c>
      <c r="J17" s="78">
        <v>1E-3</v>
      </c>
      <c r="K17" s="78">
        <v>6.6E-3</v>
      </c>
      <c r="L17" s="77">
        <v>18632851</v>
      </c>
      <c r="M17" s="77">
        <v>101.8</v>
      </c>
      <c r="N17" s="77">
        <v>0</v>
      </c>
      <c r="O17" s="77">
        <v>18968.242318000001</v>
      </c>
      <c r="P17" s="78">
        <v>1.4E-3</v>
      </c>
      <c r="Q17" s="78">
        <v>3.44E-2</v>
      </c>
      <c r="R17" s="78">
        <v>1.2E-2</v>
      </c>
    </row>
    <row r="18" spans="2:18">
      <c r="B18" t="s">
        <v>237</v>
      </c>
      <c r="C18" t="s">
        <v>238</v>
      </c>
      <c r="D18" t="s">
        <v>100</v>
      </c>
      <c r="E18" t="s">
        <v>229</v>
      </c>
      <c r="G18" t="s">
        <v>239</v>
      </c>
      <c r="H18" s="77">
        <v>20.350000000000001</v>
      </c>
      <c r="I18" t="s">
        <v>102</v>
      </c>
      <c r="J18" s="78">
        <v>0.01</v>
      </c>
      <c r="K18" s="78">
        <v>9.5999999999999992E-3</v>
      </c>
      <c r="L18" s="77">
        <v>6851623</v>
      </c>
      <c r="M18" s="77">
        <v>109.04</v>
      </c>
      <c r="N18" s="77">
        <v>0</v>
      </c>
      <c r="O18" s="77">
        <v>7471.0097192000003</v>
      </c>
      <c r="P18" s="78">
        <v>4.0000000000000002E-4</v>
      </c>
      <c r="Q18" s="78">
        <v>1.35E-2</v>
      </c>
      <c r="R18" s="78">
        <v>4.7000000000000002E-3</v>
      </c>
    </row>
    <row r="19" spans="2:18">
      <c r="B19" s="79" t="s">
        <v>240</v>
      </c>
      <c r="C19" s="16"/>
      <c r="D19" s="16"/>
      <c r="H19" s="81">
        <v>2.2000000000000002</v>
      </c>
      <c r="K19" s="80">
        <v>3.0700000000000002E-2</v>
      </c>
      <c r="L19" s="81">
        <v>357882859</v>
      </c>
      <c r="N19" s="81">
        <v>0</v>
      </c>
      <c r="O19" s="81">
        <v>348882.42645620002</v>
      </c>
      <c r="Q19" s="80">
        <v>0.63260000000000005</v>
      </c>
      <c r="R19" s="80">
        <v>0.2213</v>
      </c>
    </row>
    <row r="20" spans="2:18">
      <c r="B20" s="79" t="s">
        <v>241</v>
      </c>
      <c r="C20" s="16"/>
      <c r="D20" s="16"/>
      <c r="H20" s="81">
        <v>0.84</v>
      </c>
      <c r="K20" s="80">
        <v>2.75E-2</v>
      </c>
      <c r="L20" s="81">
        <v>33660185</v>
      </c>
      <c r="N20" s="81">
        <v>0</v>
      </c>
      <c r="O20" s="81">
        <v>32902.830837499998</v>
      </c>
      <c r="Q20" s="80">
        <v>5.9700000000000003E-2</v>
      </c>
      <c r="R20" s="80">
        <v>2.0899999999999998E-2</v>
      </c>
    </row>
    <row r="21" spans="2:18">
      <c r="B21" t="s">
        <v>242</v>
      </c>
      <c r="C21" t="s">
        <v>243</v>
      </c>
      <c r="D21" t="s">
        <v>100</v>
      </c>
      <c r="E21" t="s">
        <v>229</v>
      </c>
      <c r="G21" t="s">
        <v>244</v>
      </c>
      <c r="H21" s="77">
        <v>0.84</v>
      </c>
      <c r="I21" t="s">
        <v>102</v>
      </c>
      <c r="J21" s="78">
        <v>0</v>
      </c>
      <c r="K21" s="78">
        <v>2.75E-2</v>
      </c>
      <c r="L21" s="77">
        <v>33660185</v>
      </c>
      <c r="M21" s="77">
        <v>97.75</v>
      </c>
      <c r="N21" s="77">
        <v>0</v>
      </c>
      <c r="O21" s="77">
        <v>32902.830837499998</v>
      </c>
      <c r="P21" s="78">
        <v>2.8E-3</v>
      </c>
      <c r="Q21" s="78">
        <v>5.9700000000000003E-2</v>
      </c>
      <c r="R21" s="78">
        <v>2.0899999999999998E-2</v>
      </c>
    </row>
    <row r="22" spans="2:18">
      <c r="B22" s="79" t="s">
        <v>245</v>
      </c>
      <c r="C22" s="16"/>
      <c r="D22" s="16"/>
      <c r="H22" s="81">
        <v>2.34</v>
      </c>
      <c r="K22" s="80">
        <v>3.1099999999999999E-2</v>
      </c>
      <c r="L22" s="81">
        <v>324222674</v>
      </c>
      <c r="N22" s="81">
        <v>0</v>
      </c>
      <c r="O22" s="81">
        <v>315979.59561870003</v>
      </c>
      <c r="Q22" s="80">
        <v>0.57289999999999996</v>
      </c>
      <c r="R22" s="80">
        <v>0.20050000000000001</v>
      </c>
    </row>
    <row r="23" spans="2:18">
      <c r="B23" t="s">
        <v>246</v>
      </c>
      <c r="C23" t="s">
        <v>247</v>
      </c>
      <c r="D23" t="s">
        <v>100</v>
      </c>
      <c r="E23" t="s">
        <v>229</v>
      </c>
      <c r="G23" t="s">
        <v>248</v>
      </c>
      <c r="H23" s="77">
        <v>3.38</v>
      </c>
      <c r="I23" t="s">
        <v>102</v>
      </c>
      <c r="J23" s="78">
        <v>5.0000000000000001E-3</v>
      </c>
      <c r="K23" s="78">
        <v>3.2099999999999997E-2</v>
      </c>
      <c r="L23" s="77">
        <v>30000000</v>
      </c>
      <c r="M23" s="77">
        <v>91.65</v>
      </c>
      <c r="N23" s="77">
        <v>0</v>
      </c>
      <c r="O23" s="77">
        <v>27495</v>
      </c>
      <c r="P23" s="78">
        <v>1.9E-3</v>
      </c>
      <c r="Q23" s="78">
        <v>4.99E-2</v>
      </c>
      <c r="R23" s="78">
        <v>1.7399999999999999E-2</v>
      </c>
    </row>
    <row r="24" spans="2:18">
      <c r="B24" t="s">
        <v>249</v>
      </c>
      <c r="C24" t="s">
        <v>250</v>
      </c>
      <c r="D24" t="s">
        <v>100</v>
      </c>
      <c r="E24" t="s">
        <v>229</v>
      </c>
      <c r="G24" t="s">
        <v>251</v>
      </c>
      <c r="H24" s="77">
        <v>2.08</v>
      </c>
      <c r="I24" t="s">
        <v>102</v>
      </c>
      <c r="J24" s="78">
        <v>4.0000000000000001E-3</v>
      </c>
      <c r="K24" s="78">
        <v>3.15E-2</v>
      </c>
      <c r="L24" s="77">
        <v>97915173</v>
      </c>
      <c r="M24" s="77">
        <v>94.89</v>
      </c>
      <c r="N24" s="77">
        <v>0</v>
      </c>
      <c r="O24" s="77">
        <v>92911.707659699998</v>
      </c>
      <c r="P24" s="78">
        <v>6.1000000000000004E-3</v>
      </c>
      <c r="Q24" s="78">
        <v>0.16850000000000001</v>
      </c>
      <c r="R24" s="78">
        <v>5.8900000000000001E-2</v>
      </c>
    </row>
    <row r="25" spans="2:18">
      <c r="B25" t="s">
        <v>252</v>
      </c>
      <c r="C25" t="s">
        <v>253</v>
      </c>
      <c r="D25" t="s">
        <v>100</v>
      </c>
      <c r="E25" t="s">
        <v>229</v>
      </c>
      <c r="G25" t="s">
        <v>254</v>
      </c>
      <c r="H25" s="77">
        <v>16.149999999999999</v>
      </c>
      <c r="I25" t="s">
        <v>102</v>
      </c>
      <c r="J25" s="78">
        <v>3.7499999999999999E-2</v>
      </c>
      <c r="K25" s="78">
        <v>3.7499999999999999E-2</v>
      </c>
      <c r="L25" s="77">
        <v>5734152</v>
      </c>
      <c r="M25" s="77">
        <v>101.8</v>
      </c>
      <c r="N25" s="77">
        <v>0</v>
      </c>
      <c r="O25" s="77">
        <v>5837.3667359999999</v>
      </c>
      <c r="P25" s="78">
        <v>2.0000000000000001E-4</v>
      </c>
      <c r="Q25" s="78">
        <v>1.06E-2</v>
      </c>
      <c r="R25" s="78">
        <v>3.7000000000000002E-3</v>
      </c>
    </row>
    <row r="26" spans="2:18">
      <c r="B26" t="s">
        <v>255</v>
      </c>
      <c r="C26" t="s">
        <v>256</v>
      </c>
      <c r="D26" t="s">
        <v>100</v>
      </c>
      <c r="E26" t="s">
        <v>229</v>
      </c>
      <c r="G26" t="s">
        <v>257</v>
      </c>
      <c r="H26" s="77">
        <v>0.5</v>
      </c>
      <c r="I26" t="s">
        <v>102</v>
      </c>
      <c r="J26" s="78">
        <v>4.2500000000000003E-2</v>
      </c>
      <c r="K26" s="78">
        <v>2.5700000000000001E-2</v>
      </c>
      <c r="L26" s="77">
        <v>15736581</v>
      </c>
      <c r="M26" s="77">
        <v>102.94</v>
      </c>
      <c r="N26" s="77">
        <v>0</v>
      </c>
      <c r="O26" s="77">
        <v>16199.236481399999</v>
      </c>
      <c r="P26" s="78">
        <v>1.1999999999999999E-3</v>
      </c>
      <c r="Q26" s="78">
        <v>2.9399999999999999E-2</v>
      </c>
      <c r="R26" s="78">
        <v>1.03E-2</v>
      </c>
    </row>
    <row r="27" spans="2:18">
      <c r="B27" t="s">
        <v>258</v>
      </c>
      <c r="C27" t="s">
        <v>259</v>
      </c>
      <c r="D27" t="s">
        <v>100</v>
      </c>
      <c r="E27" t="s">
        <v>229</v>
      </c>
      <c r="G27" t="s">
        <v>233</v>
      </c>
      <c r="H27" s="77">
        <v>1.47</v>
      </c>
      <c r="I27" t="s">
        <v>102</v>
      </c>
      <c r="J27" s="78">
        <v>3.7499999999999999E-2</v>
      </c>
      <c r="K27" s="78">
        <v>3.0599999999999999E-2</v>
      </c>
      <c r="L27" s="77">
        <v>94333345</v>
      </c>
      <c r="M27" s="77">
        <v>102.85</v>
      </c>
      <c r="N27" s="77">
        <v>0</v>
      </c>
      <c r="O27" s="77">
        <v>97021.845332500001</v>
      </c>
      <c r="P27" s="78">
        <v>4.4000000000000003E-3</v>
      </c>
      <c r="Q27" s="78">
        <v>0.1759</v>
      </c>
      <c r="R27" s="78">
        <v>6.1600000000000002E-2</v>
      </c>
    </row>
    <row r="28" spans="2:18">
      <c r="B28" t="s">
        <v>260</v>
      </c>
      <c r="C28" t="s">
        <v>261</v>
      </c>
      <c r="D28" t="s">
        <v>100</v>
      </c>
      <c r="E28" t="s">
        <v>229</v>
      </c>
      <c r="G28" t="s">
        <v>230</v>
      </c>
      <c r="H28" s="77">
        <v>2.87</v>
      </c>
      <c r="I28" t="s">
        <v>102</v>
      </c>
      <c r="J28" s="78">
        <v>1.7500000000000002E-2</v>
      </c>
      <c r="K28" s="78">
        <v>3.1800000000000002E-2</v>
      </c>
      <c r="L28" s="77">
        <v>41295523</v>
      </c>
      <c r="M28" s="77">
        <v>96.17</v>
      </c>
      <c r="N28" s="77">
        <v>0</v>
      </c>
      <c r="O28" s="77">
        <v>39713.904469100002</v>
      </c>
      <c r="P28" s="78">
        <v>2.2000000000000001E-3</v>
      </c>
      <c r="Q28" s="78">
        <v>7.1999999999999995E-2</v>
      </c>
      <c r="R28" s="78">
        <v>2.52E-2</v>
      </c>
    </row>
    <row r="29" spans="2:18">
      <c r="B29" t="s">
        <v>262</v>
      </c>
      <c r="C29" t="s">
        <v>263</v>
      </c>
      <c r="D29" t="s">
        <v>100</v>
      </c>
      <c r="E29" t="s">
        <v>229</v>
      </c>
      <c r="G29" t="s">
        <v>264</v>
      </c>
      <c r="H29" s="77">
        <v>2.57</v>
      </c>
      <c r="I29" t="s">
        <v>102</v>
      </c>
      <c r="J29" s="78">
        <v>5.0000000000000001E-3</v>
      </c>
      <c r="K29" s="78">
        <v>3.09E-2</v>
      </c>
      <c r="L29" s="77">
        <v>39207900</v>
      </c>
      <c r="M29" s="77">
        <v>93.86</v>
      </c>
      <c r="N29" s="77">
        <v>0</v>
      </c>
      <c r="O29" s="77">
        <v>36800.534939999998</v>
      </c>
      <c r="P29" s="78">
        <v>1.9E-3</v>
      </c>
      <c r="Q29" s="78">
        <v>6.6699999999999995E-2</v>
      </c>
      <c r="R29" s="78">
        <v>2.3300000000000001E-2</v>
      </c>
    </row>
    <row r="30" spans="2:18">
      <c r="B30" s="79" t="s">
        <v>265</v>
      </c>
      <c r="C30" s="16"/>
      <c r="D30" s="16"/>
      <c r="H30" s="81">
        <v>0</v>
      </c>
      <c r="K30" s="80">
        <v>0</v>
      </c>
      <c r="L30" s="81">
        <v>0</v>
      </c>
      <c r="N30" s="81">
        <v>0</v>
      </c>
      <c r="O30" s="81">
        <v>0</v>
      </c>
      <c r="Q30" s="80">
        <v>0</v>
      </c>
      <c r="R30" s="80">
        <v>0</v>
      </c>
    </row>
    <row r="31" spans="2:18">
      <c r="B31" t="s">
        <v>217</v>
      </c>
      <c r="C31" t="s">
        <v>217</v>
      </c>
      <c r="D31" s="16"/>
      <c r="E31" t="s">
        <v>217</v>
      </c>
      <c r="H31" s="77">
        <v>0</v>
      </c>
      <c r="I31" t="s">
        <v>217</v>
      </c>
      <c r="J31" s="78">
        <v>0</v>
      </c>
      <c r="K31" s="78">
        <v>0</v>
      </c>
      <c r="L31" s="77">
        <v>0</v>
      </c>
      <c r="M31" s="77">
        <v>0</v>
      </c>
      <c r="O31" s="77">
        <v>0</v>
      </c>
      <c r="P31" s="78">
        <v>0</v>
      </c>
      <c r="Q31" s="78">
        <v>0</v>
      </c>
      <c r="R31" s="78">
        <v>0</v>
      </c>
    </row>
    <row r="32" spans="2:18">
      <c r="B32" s="79" t="s">
        <v>266</v>
      </c>
      <c r="C32" s="16"/>
      <c r="D32" s="16"/>
      <c r="H32" s="81">
        <v>0</v>
      </c>
      <c r="K32" s="80">
        <v>0</v>
      </c>
      <c r="L32" s="81">
        <v>0</v>
      </c>
      <c r="N32" s="81">
        <v>0</v>
      </c>
      <c r="O32" s="81">
        <v>0</v>
      </c>
      <c r="Q32" s="80">
        <v>0</v>
      </c>
      <c r="R32" s="80">
        <v>0</v>
      </c>
    </row>
    <row r="33" spans="2:18">
      <c r="B33" t="s">
        <v>217</v>
      </c>
      <c r="C33" t="s">
        <v>217</v>
      </c>
      <c r="D33" s="16"/>
      <c r="E33" t="s">
        <v>217</v>
      </c>
      <c r="H33" s="77">
        <v>0</v>
      </c>
      <c r="I33" t="s">
        <v>217</v>
      </c>
      <c r="J33" s="78">
        <v>0</v>
      </c>
      <c r="K33" s="78">
        <v>0</v>
      </c>
      <c r="L33" s="77">
        <v>0</v>
      </c>
      <c r="M33" s="77">
        <v>0</v>
      </c>
      <c r="O33" s="77">
        <v>0</v>
      </c>
      <c r="P33" s="78">
        <v>0</v>
      </c>
      <c r="Q33" s="78">
        <v>0</v>
      </c>
      <c r="R33" s="78">
        <v>0</v>
      </c>
    </row>
    <row r="34" spans="2:18">
      <c r="B34" s="79" t="s">
        <v>222</v>
      </c>
      <c r="C34" s="16"/>
      <c r="D34" s="16"/>
      <c r="H34" s="81">
        <v>0</v>
      </c>
      <c r="K34" s="80">
        <v>0</v>
      </c>
      <c r="L34" s="81">
        <v>0</v>
      </c>
      <c r="N34" s="81">
        <v>0</v>
      </c>
      <c r="O34" s="81">
        <v>0</v>
      </c>
      <c r="Q34" s="80">
        <v>0</v>
      </c>
      <c r="R34" s="80">
        <v>0</v>
      </c>
    </row>
    <row r="35" spans="2:18">
      <c r="B35" s="79" t="s">
        <v>267</v>
      </c>
      <c r="C35" s="16"/>
      <c r="D35" s="16"/>
      <c r="H35" s="81">
        <v>0</v>
      </c>
      <c r="K35" s="80">
        <v>0</v>
      </c>
      <c r="L35" s="81">
        <v>0</v>
      </c>
      <c r="N35" s="81">
        <v>0</v>
      </c>
      <c r="O35" s="81">
        <v>0</v>
      </c>
      <c r="Q35" s="80">
        <v>0</v>
      </c>
      <c r="R35" s="80">
        <v>0</v>
      </c>
    </row>
    <row r="36" spans="2:18">
      <c r="B36" t="s">
        <v>217</v>
      </c>
      <c r="C36" t="s">
        <v>217</v>
      </c>
      <c r="D36" s="16"/>
      <c r="E36" t="s">
        <v>217</v>
      </c>
      <c r="H36" s="77">
        <v>0</v>
      </c>
      <c r="I36" t="s">
        <v>217</v>
      </c>
      <c r="J36" s="78">
        <v>0</v>
      </c>
      <c r="K36" s="78">
        <v>0</v>
      </c>
      <c r="L36" s="77">
        <v>0</v>
      </c>
      <c r="M36" s="77">
        <v>0</v>
      </c>
      <c r="O36" s="77">
        <v>0</v>
      </c>
      <c r="P36" s="78">
        <v>0</v>
      </c>
      <c r="Q36" s="78">
        <v>0</v>
      </c>
      <c r="R36" s="78">
        <v>0</v>
      </c>
    </row>
    <row r="37" spans="2:18">
      <c r="B37" s="79" t="s">
        <v>268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217</v>
      </c>
      <c r="C38" t="s">
        <v>217</v>
      </c>
      <c r="D38" s="16"/>
      <c r="E38" t="s">
        <v>217</v>
      </c>
      <c r="H38" s="77">
        <v>0</v>
      </c>
      <c r="I38" t="s">
        <v>217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t="s">
        <v>269</v>
      </c>
      <c r="C39" s="16"/>
      <c r="D39" s="16"/>
    </row>
    <row r="40" spans="2:18">
      <c r="B40" t="s">
        <v>270</v>
      </c>
      <c r="C40" s="16"/>
      <c r="D40" s="16"/>
    </row>
    <row r="41" spans="2:18">
      <c r="B41" t="s">
        <v>271</v>
      </c>
      <c r="C41" s="16"/>
      <c r="D41" s="16"/>
    </row>
    <row r="42" spans="2:18">
      <c r="B42" t="s">
        <v>272</v>
      </c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  <c r="C4" t="s">
        <v>199</v>
      </c>
    </row>
    <row r="6" spans="2:68" ht="26.25" customHeight="1">
      <c r="B6" s="90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4"/>
      <c r="BP6" s="19"/>
    </row>
    <row r="7" spans="2:68" ht="26.25" customHeight="1">
      <c r="B7" s="90" t="s">
        <v>82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201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273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217</v>
      </c>
      <c r="C14" t="s">
        <v>217</v>
      </c>
      <c r="D14" s="16"/>
      <c r="E14" s="16"/>
      <c r="F14" s="16"/>
      <c r="G14" t="s">
        <v>217</v>
      </c>
      <c r="H14" t="s">
        <v>217</v>
      </c>
      <c r="K14" s="77">
        <v>0</v>
      </c>
      <c r="L14" t="s">
        <v>217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240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217</v>
      </c>
      <c r="C16" t="s">
        <v>217</v>
      </c>
      <c r="D16" s="16"/>
      <c r="E16" s="16"/>
      <c r="F16" s="16"/>
      <c r="G16" t="s">
        <v>217</v>
      </c>
      <c r="H16" t="s">
        <v>217</v>
      </c>
      <c r="K16" s="77">
        <v>0</v>
      </c>
      <c r="L16" t="s">
        <v>217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274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217</v>
      </c>
      <c r="C18" t="s">
        <v>217</v>
      </c>
      <c r="D18" s="16"/>
      <c r="E18" s="16"/>
      <c r="F18" s="16"/>
      <c r="G18" t="s">
        <v>217</v>
      </c>
      <c r="H18" t="s">
        <v>217</v>
      </c>
      <c r="K18" s="77">
        <v>0</v>
      </c>
      <c r="L18" t="s">
        <v>217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222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275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217</v>
      </c>
      <c r="C21" t="s">
        <v>217</v>
      </c>
      <c r="D21" s="16"/>
      <c r="E21" s="16"/>
      <c r="F21" s="16"/>
      <c r="G21" t="s">
        <v>217</v>
      </c>
      <c r="H21" t="s">
        <v>217</v>
      </c>
      <c r="K21" s="77">
        <v>0</v>
      </c>
      <c r="L21" t="s">
        <v>217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276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217</v>
      </c>
      <c r="C23" t="s">
        <v>217</v>
      </c>
      <c r="D23" s="16"/>
      <c r="E23" s="16"/>
      <c r="F23" s="16"/>
      <c r="G23" t="s">
        <v>217</v>
      </c>
      <c r="H23" t="s">
        <v>217</v>
      </c>
      <c r="K23" s="77">
        <v>0</v>
      </c>
      <c r="L23" t="s">
        <v>217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224</v>
      </c>
      <c r="C24" s="16"/>
      <c r="D24" s="16"/>
      <c r="E24" s="16"/>
      <c r="F24" s="16"/>
      <c r="G24" s="16"/>
    </row>
    <row r="25" spans="2:21">
      <c r="B25" t="s">
        <v>269</v>
      </c>
      <c r="C25" s="16"/>
      <c r="D25" s="16"/>
      <c r="E25" s="16"/>
      <c r="F25" s="16"/>
      <c r="G25" s="16"/>
    </row>
    <row r="26" spans="2:21">
      <c r="B26" t="s">
        <v>270</v>
      </c>
      <c r="C26" s="16"/>
      <c r="D26" s="16"/>
      <c r="E26" s="16"/>
      <c r="F26" s="16"/>
      <c r="G26" s="16"/>
    </row>
    <row r="27" spans="2:21">
      <c r="B27" t="s">
        <v>271</v>
      </c>
      <c r="C27" s="16"/>
      <c r="D27" s="16"/>
      <c r="E27" s="16"/>
      <c r="F27" s="16"/>
      <c r="G27" s="16"/>
    </row>
    <row r="28" spans="2:21">
      <c r="B28" t="s">
        <v>272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  <c r="C4" t="s">
        <v>199</v>
      </c>
    </row>
    <row r="6" spans="2:66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7"/>
    </row>
    <row r="7" spans="2:66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3.23</v>
      </c>
      <c r="L11" s="7"/>
      <c r="M11" s="7"/>
      <c r="N11" s="76">
        <v>3.0200000000000001E-2</v>
      </c>
      <c r="O11" s="75">
        <v>195248837.84</v>
      </c>
      <c r="P11" s="33"/>
      <c r="Q11" s="75">
        <v>2087.1860099999999</v>
      </c>
      <c r="R11" s="75">
        <v>206785.35834643291</v>
      </c>
      <c r="S11" s="7"/>
      <c r="T11" s="76">
        <v>1</v>
      </c>
      <c r="U11" s="76">
        <v>0.13120000000000001</v>
      </c>
      <c r="V11" s="35"/>
      <c r="BI11" s="16"/>
      <c r="BJ11" s="19"/>
      <c r="BK11" s="16"/>
      <c r="BN11" s="16"/>
    </row>
    <row r="12" spans="2:66">
      <c r="B12" s="79" t="s">
        <v>201</v>
      </c>
      <c r="C12" s="16"/>
      <c r="D12" s="16"/>
      <c r="E12" s="16"/>
      <c r="F12" s="16"/>
      <c r="K12" s="81">
        <v>3.24</v>
      </c>
      <c r="N12" s="80">
        <v>2.9600000000000001E-2</v>
      </c>
      <c r="O12" s="81">
        <v>194558837.84</v>
      </c>
      <c r="Q12" s="81">
        <v>2087.1860099999999</v>
      </c>
      <c r="R12" s="81">
        <v>204466.92489683401</v>
      </c>
      <c r="T12" s="80">
        <v>0.98880000000000001</v>
      </c>
      <c r="U12" s="80">
        <v>0.12970000000000001</v>
      </c>
    </row>
    <row r="13" spans="2:66">
      <c r="B13" s="79" t="s">
        <v>273</v>
      </c>
      <c r="C13" s="16"/>
      <c r="D13" s="16"/>
      <c r="E13" s="16"/>
      <c r="F13" s="16"/>
      <c r="K13" s="81">
        <v>3.35</v>
      </c>
      <c r="N13" s="80">
        <v>1.7999999999999999E-2</v>
      </c>
      <c r="O13" s="81">
        <v>104874368.93000001</v>
      </c>
      <c r="Q13" s="81">
        <v>705.19453999999996</v>
      </c>
      <c r="R13" s="81">
        <v>116094.715367893</v>
      </c>
      <c r="T13" s="80">
        <v>0.56140000000000001</v>
      </c>
      <c r="U13" s="80">
        <v>7.3700000000000002E-2</v>
      </c>
    </row>
    <row r="14" spans="2:66">
      <c r="B14" t="s">
        <v>277</v>
      </c>
      <c r="C14" t="s">
        <v>278</v>
      </c>
      <c r="D14" t="s">
        <v>100</v>
      </c>
      <c r="E14" t="s">
        <v>123</v>
      </c>
      <c r="F14" t="s">
        <v>279</v>
      </c>
      <c r="G14" t="s">
        <v>280</v>
      </c>
      <c r="H14" t="s">
        <v>206</v>
      </c>
      <c r="I14" t="s">
        <v>207</v>
      </c>
      <c r="J14" t="s">
        <v>281</v>
      </c>
      <c r="K14" s="77">
        <v>2.94</v>
      </c>
      <c r="L14" t="s">
        <v>102</v>
      </c>
      <c r="M14" s="78">
        <v>1E-3</v>
      </c>
      <c r="N14" s="78">
        <v>1.06E-2</v>
      </c>
      <c r="O14" s="77">
        <v>4179361</v>
      </c>
      <c r="P14" s="77">
        <v>103.33</v>
      </c>
      <c r="Q14" s="77">
        <v>0</v>
      </c>
      <c r="R14" s="77">
        <v>4318.5337213000003</v>
      </c>
      <c r="S14" s="78">
        <v>2.8E-3</v>
      </c>
      <c r="T14" s="78">
        <v>2.0899999999999998E-2</v>
      </c>
      <c r="U14" s="78">
        <v>2.7000000000000001E-3</v>
      </c>
    </row>
    <row r="15" spans="2:66">
      <c r="B15" t="s">
        <v>282</v>
      </c>
      <c r="C15" t="s">
        <v>283</v>
      </c>
      <c r="D15" t="s">
        <v>100</v>
      </c>
      <c r="E15" t="s">
        <v>123</v>
      </c>
      <c r="F15" t="s">
        <v>284</v>
      </c>
      <c r="G15" t="s">
        <v>280</v>
      </c>
      <c r="H15" t="s">
        <v>285</v>
      </c>
      <c r="I15" t="s">
        <v>150</v>
      </c>
      <c r="J15" t="s">
        <v>286</v>
      </c>
      <c r="K15" s="77">
        <v>1.5</v>
      </c>
      <c r="L15" t="s">
        <v>102</v>
      </c>
      <c r="M15" s="78">
        <v>0.01</v>
      </c>
      <c r="N15" s="78">
        <v>8.8000000000000005E-3</v>
      </c>
      <c r="O15" s="77">
        <v>2047821</v>
      </c>
      <c r="P15" s="77">
        <v>107.95</v>
      </c>
      <c r="Q15" s="77">
        <v>0</v>
      </c>
      <c r="R15" s="77">
        <v>2210.6227694999998</v>
      </c>
      <c r="S15" s="78">
        <v>5.1000000000000004E-3</v>
      </c>
      <c r="T15" s="78">
        <v>1.0699999999999999E-2</v>
      </c>
      <c r="U15" s="78">
        <v>1.4E-3</v>
      </c>
    </row>
    <row r="16" spans="2:66">
      <c r="B16" t="s">
        <v>287</v>
      </c>
      <c r="C16" t="s">
        <v>288</v>
      </c>
      <c r="D16" t="s">
        <v>100</v>
      </c>
      <c r="E16" t="s">
        <v>123</v>
      </c>
      <c r="F16" t="s">
        <v>289</v>
      </c>
      <c r="G16" t="s">
        <v>290</v>
      </c>
      <c r="H16" t="s">
        <v>206</v>
      </c>
      <c r="I16" t="s">
        <v>207</v>
      </c>
      <c r="J16" t="s">
        <v>291</v>
      </c>
      <c r="K16" s="77">
        <v>3.23</v>
      </c>
      <c r="L16" t="s">
        <v>102</v>
      </c>
      <c r="M16" s="78">
        <v>1E-3</v>
      </c>
      <c r="N16" s="78">
        <v>0.01</v>
      </c>
      <c r="O16" s="77">
        <v>8878770</v>
      </c>
      <c r="P16" s="77">
        <v>102.34</v>
      </c>
      <c r="Q16" s="77">
        <v>0</v>
      </c>
      <c r="R16" s="77">
        <v>9086.5332180000005</v>
      </c>
      <c r="S16" s="78">
        <v>8.3000000000000001E-3</v>
      </c>
      <c r="T16" s="78">
        <v>4.3900000000000002E-2</v>
      </c>
      <c r="U16" s="78">
        <v>5.7999999999999996E-3</v>
      </c>
    </row>
    <row r="17" spans="2:21">
      <c r="B17" t="s">
        <v>292</v>
      </c>
      <c r="C17" t="s">
        <v>293</v>
      </c>
      <c r="D17" t="s">
        <v>100</v>
      </c>
      <c r="E17" t="s">
        <v>123</v>
      </c>
      <c r="F17" t="s">
        <v>294</v>
      </c>
      <c r="G17" t="s">
        <v>280</v>
      </c>
      <c r="H17" t="s">
        <v>206</v>
      </c>
      <c r="I17" t="s">
        <v>207</v>
      </c>
      <c r="J17" t="s">
        <v>281</v>
      </c>
      <c r="K17" s="77">
        <v>3.03</v>
      </c>
      <c r="L17" t="s">
        <v>102</v>
      </c>
      <c r="M17" s="78">
        <v>6.0000000000000001E-3</v>
      </c>
      <c r="N17" s="78">
        <v>1.2200000000000001E-2</v>
      </c>
      <c r="O17" s="77">
        <v>1394967</v>
      </c>
      <c r="P17" s="77">
        <v>106.15</v>
      </c>
      <c r="Q17" s="77">
        <v>0</v>
      </c>
      <c r="R17" s="77">
        <v>1480.7574705</v>
      </c>
      <c r="S17" s="78">
        <v>1E-3</v>
      </c>
      <c r="T17" s="78">
        <v>7.1999999999999998E-3</v>
      </c>
      <c r="U17" s="78">
        <v>8.9999999999999998E-4</v>
      </c>
    </row>
    <row r="18" spans="2:21">
      <c r="B18" t="s">
        <v>295</v>
      </c>
      <c r="C18" t="s">
        <v>296</v>
      </c>
      <c r="D18" t="s">
        <v>100</v>
      </c>
      <c r="E18" t="s">
        <v>123</v>
      </c>
      <c r="F18" t="s">
        <v>297</v>
      </c>
      <c r="G18" t="s">
        <v>298</v>
      </c>
      <c r="H18" t="s">
        <v>299</v>
      </c>
      <c r="I18" t="s">
        <v>150</v>
      </c>
      <c r="J18" t="s">
        <v>300</v>
      </c>
      <c r="K18" s="77">
        <v>5.0999999999999996</v>
      </c>
      <c r="L18" t="s">
        <v>102</v>
      </c>
      <c r="M18" s="78">
        <v>3.85E-2</v>
      </c>
      <c r="N18" s="78">
        <v>1.3299999999999999E-2</v>
      </c>
      <c r="O18" s="77">
        <v>5032190.0599999996</v>
      </c>
      <c r="P18" s="77">
        <v>121.94</v>
      </c>
      <c r="Q18" s="77">
        <v>0</v>
      </c>
      <c r="R18" s="77">
        <v>6136.2525591639996</v>
      </c>
      <c r="S18" s="78">
        <v>1.9E-3</v>
      </c>
      <c r="T18" s="78">
        <v>2.9700000000000001E-2</v>
      </c>
      <c r="U18" s="78">
        <v>3.8999999999999998E-3</v>
      </c>
    </row>
    <row r="19" spans="2:21">
      <c r="B19" t="s">
        <v>301</v>
      </c>
      <c r="C19" t="s">
        <v>302</v>
      </c>
      <c r="D19" t="s">
        <v>100</v>
      </c>
      <c r="E19" t="s">
        <v>123</v>
      </c>
      <c r="F19" t="s">
        <v>303</v>
      </c>
      <c r="G19" t="s">
        <v>304</v>
      </c>
      <c r="H19" t="s">
        <v>299</v>
      </c>
      <c r="I19" t="s">
        <v>150</v>
      </c>
      <c r="J19" t="s">
        <v>300</v>
      </c>
      <c r="K19" s="77">
        <v>6.82</v>
      </c>
      <c r="L19" t="s">
        <v>102</v>
      </c>
      <c r="M19" s="78">
        <v>1.6500000000000001E-2</v>
      </c>
      <c r="N19" s="78">
        <v>1.7399999999999999E-2</v>
      </c>
      <c r="O19" s="77">
        <v>3878691</v>
      </c>
      <c r="P19" s="77">
        <v>107.7</v>
      </c>
      <c r="Q19" s="77">
        <v>0</v>
      </c>
      <c r="R19" s="77">
        <v>4177.3502070000004</v>
      </c>
      <c r="S19" s="78">
        <v>1.8E-3</v>
      </c>
      <c r="T19" s="78">
        <v>2.0199999999999999E-2</v>
      </c>
      <c r="U19" s="78">
        <v>2.7000000000000001E-3</v>
      </c>
    </row>
    <row r="20" spans="2:21">
      <c r="B20" t="s">
        <v>305</v>
      </c>
      <c r="C20" t="s">
        <v>306</v>
      </c>
      <c r="D20" t="s">
        <v>100</v>
      </c>
      <c r="E20" t="s">
        <v>123</v>
      </c>
      <c r="F20" t="s">
        <v>307</v>
      </c>
      <c r="G20" t="s">
        <v>304</v>
      </c>
      <c r="H20" t="s">
        <v>308</v>
      </c>
      <c r="I20" t="s">
        <v>207</v>
      </c>
      <c r="J20" t="s">
        <v>309</v>
      </c>
      <c r="K20" s="77">
        <v>3.08</v>
      </c>
      <c r="L20" t="s">
        <v>102</v>
      </c>
      <c r="M20" s="78">
        <v>2.3400000000000001E-2</v>
      </c>
      <c r="N20" s="78">
        <v>1.8700000000000001E-2</v>
      </c>
      <c r="O20" s="77">
        <v>6138375.0700000003</v>
      </c>
      <c r="P20" s="77">
        <v>109.67</v>
      </c>
      <c r="Q20" s="77">
        <v>0</v>
      </c>
      <c r="R20" s="77">
        <v>6731.9559392689998</v>
      </c>
      <c r="S20" s="78">
        <v>2E-3</v>
      </c>
      <c r="T20" s="78">
        <v>3.2599999999999997E-2</v>
      </c>
      <c r="U20" s="78">
        <v>4.3E-3</v>
      </c>
    </row>
    <row r="21" spans="2:21">
      <c r="B21" t="s">
        <v>310</v>
      </c>
      <c r="C21" t="s">
        <v>311</v>
      </c>
      <c r="D21" t="s">
        <v>100</v>
      </c>
      <c r="E21" t="s">
        <v>123</v>
      </c>
      <c r="F21" t="s">
        <v>312</v>
      </c>
      <c r="G21" t="s">
        <v>304</v>
      </c>
      <c r="H21" t="s">
        <v>308</v>
      </c>
      <c r="I21" t="s">
        <v>207</v>
      </c>
      <c r="J21" t="s">
        <v>313</v>
      </c>
      <c r="K21" s="77">
        <v>5.34</v>
      </c>
      <c r="L21" t="s">
        <v>102</v>
      </c>
      <c r="M21" s="78">
        <v>7.7999999999999996E-3</v>
      </c>
      <c r="N21" s="78">
        <v>1.9599999999999999E-2</v>
      </c>
      <c r="O21" s="77">
        <v>694372.04</v>
      </c>
      <c r="P21" s="77">
        <v>99.55</v>
      </c>
      <c r="Q21" s="77">
        <v>0</v>
      </c>
      <c r="R21" s="77">
        <v>691.24736582000003</v>
      </c>
      <c r="S21" s="78">
        <v>1.6999999999999999E-3</v>
      </c>
      <c r="T21" s="78">
        <v>3.3E-3</v>
      </c>
      <c r="U21" s="78">
        <v>4.0000000000000002E-4</v>
      </c>
    </row>
    <row r="22" spans="2:21">
      <c r="B22" t="s">
        <v>314</v>
      </c>
      <c r="C22" t="s">
        <v>315</v>
      </c>
      <c r="D22" t="s">
        <v>100</v>
      </c>
      <c r="E22" t="s">
        <v>123</v>
      </c>
      <c r="F22" t="s">
        <v>316</v>
      </c>
      <c r="G22" t="s">
        <v>304</v>
      </c>
      <c r="H22" t="s">
        <v>308</v>
      </c>
      <c r="I22" t="s">
        <v>207</v>
      </c>
      <c r="J22" t="s">
        <v>317</v>
      </c>
      <c r="K22" s="77">
        <v>1.95</v>
      </c>
      <c r="L22" t="s">
        <v>102</v>
      </c>
      <c r="M22" s="78">
        <v>4.7500000000000001E-2</v>
      </c>
      <c r="N22" s="78">
        <v>1.2699999999999999E-2</v>
      </c>
      <c r="O22" s="77">
        <v>1339202.6399999999</v>
      </c>
      <c r="P22" s="77">
        <v>138.58000000000001</v>
      </c>
      <c r="Q22" s="77">
        <v>0</v>
      </c>
      <c r="R22" s="77">
        <v>1855.867018512</v>
      </c>
      <c r="S22" s="78">
        <v>1.1000000000000001E-3</v>
      </c>
      <c r="T22" s="78">
        <v>8.9999999999999993E-3</v>
      </c>
      <c r="U22" s="78">
        <v>1.1999999999999999E-3</v>
      </c>
    </row>
    <row r="23" spans="2:21">
      <c r="B23" t="s">
        <v>318</v>
      </c>
      <c r="C23" t="s">
        <v>319</v>
      </c>
      <c r="D23" t="s">
        <v>100</v>
      </c>
      <c r="E23" t="s">
        <v>123</v>
      </c>
      <c r="F23" t="s">
        <v>320</v>
      </c>
      <c r="G23" t="s">
        <v>304</v>
      </c>
      <c r="H23" t="s">
        <v>308</v>
      </c>
      <c r="I23" t="s">
        <v>207</v>
      </c>
      <c r="J23" t="s">
        <v>317</v>
      </c>
      <c r="K23" s="77">
        <v>3.09</v>
      </c>
      <c r="L23" t="s">
        <v>102</v>
      </c>
      <c r="M23" s="78">
        <v>3.6999999999999998E-2</v>
      </c>
      <c r="N23" s="78">
        <v>1.21E-2</v>
      </c>
      <c r="O23" s="77">
        <v>625806.86</v>
      </c>
      <c r="P23" s="77">
        <v>115.15</v>
      </c>
      <c r="Q23" s="77">
        <v>0</v>
      </c>
      <c r="R23" s="77">
        <v>720.61659928999995</v>
      </c>
      <c r="S23" s="78">
        <v>1.4E-3</v>
      </c>
      <c r="T23" s="78">
        <v>3.5000000000000001E-3</v>
      </c>
      <c r="U23" s="78">
        <v>5.0000000000000001E-4</v>
      </c>
    </row>
    <row r="24" spans="2:21">
      <c r="B24" t="s">
        <v>321</v>
      </c>
      <c r="C24" t="s">
        <v>322</v>
      </c>
      <c r="D24" t="s">
        <v>100</v>
      </c>
      <c r="E24" t="s">
        <v>123</v>
      </c>
      <c r="F24" t="s">
        <v>320</v>
      </c>
      <c r="G24" t="s">
        <v>304</v>
      </c>
      <c r="H24" t="s">
        <v>308</v>
      </c>
      <c r="I24" t="s">
        <v>207</v>
      </c>
      <c r="J24" t="s">
        <v>323</v>
      </c>
      <c r="K24" s="77">
        <v>3.9</v>
      </c>
      <c r="L24" t="s">
        <v>102</v>
      </c>
      <c r="M24" s="78">
        <v>2.5999999999999999E-2</v>
      </c>
      <c r="N24" s="78">
        <v>1.4800000000000001E-2</v>
      </c>
      <c r="O24" s="77">
        <v>1446661.99</v>
      </c>
      <c r="P24" s="77">
        <v>112.65</v>
      </c>
      <c r="Q24" s="77">
        <v>0</v>
      </c>
      <c r="R24" s="77">
        <v>1629.664731735</v>
      </c>
      <c r="S24" s="78">
        <v>3.8E-3</v>
      </c>
      <c r="T24" s="78">
        <v>7.9000000000000008E-3</v>
      </c>
      <c r="U24" s="78">
        <v>1E-3</v>
      </c>
    </row>
    <row r="25" spans="2:21">
      <c r="B25" t="s">
        <v>324</v>
      </c>
      <c r="C25" t="s">
        <v>325</v>
      </c>
      <c r="D25" t="s">
        <v>100</v>
      </c>
      <c r="E25" t="s">
        <v>123</v>
      </c>
      <c r="F25" t="s">
        <v>320</v>
      </c>
      <c r="G25" t="s">
        <v>304</v>
      </c>
      <c r="H25" t="s">
        <v>308</v>
      </c>
      <c r="I25" t="s">
        <v>207</v>
      </c>
      <c r="J25" t="s">
        <v>317</v>
      </c>
      <c r="K25" s="77">
        <v>3.49</v>
      </c>
      <c r="L25" t="s">
        <v>102</v>
      </c>
      <c r="M25" s="78">
        <v>2.4E-2</v>
      </c>
      <c r="N25" s="78">
        <v>1.54E-2</v>
      </c>
      <c r="O25" s="77">
        <v>4089488.32</v>
      </c>
      <c r="P25" s="77">
        <v>110.67</v>
      </c>
      <c r="Q25" s="77">
        <v>0</v>
      </c>
      <c r="R25" s="77">
        <v>4525.8367237439998</v>
      </c>
      <c r="S25" s="78">
        <v>6.6E-3</v>
      </c>
      <c r="T25" s="78">
        <v>2.1899999999999999E-2</v>
      </c>
      <c r="U25" s="78">
        <v>2.8999999999999998E-3</v>
      </c>
    </row>
    <row r="26" spans="2:21">
      <c r="B26" t="s">
        <v>326</v>
      </c>
      <c r="C26" t="s">
        <v>327</v>
      </c>
      <c r="D26" t="s">
        <v>100</v>
      </c>
      <c r="E26" t="s">
        <v>123</v>
      </c>
      <c r="F26" t="s">
        <v>328</v>
      </c>
      <c r="G26" t="s">
        <v>304</v>
      </c>
      <c r="H26" t="s">
        <v>308</v>
      </c>
      <c r="I26" t="s">
        <v>207</v>
      </c>
      <c r="J26" t="s">
        <v>329</v>
      </c>
      <c r="K26" s="77">
        <v>1.02</v>
      </c>
      <c r="L26" t="s">
        <v>102</v>
      </c>
      <c r="M26" s="78">
        <v>4.9000000000000002E-2</v>
      </c>
      <c r="N26" s="78">
        <v>1.37E-2</v>
      </c>
      <c r="O26" s="77">
        <v>39608.019999999997</v>
      </c>
      <c r="P26" s="77">
        <v>114</v>
      </c>
      <c r="Q26" s="77">
        <v>45.782229999999998</v>
      </c>
      <c r="R26" s="77">
        <v>90.935372799999996</v>
      </c>
      <c r="S26" s="78">
        <v>2.9999999999999997E-4</v>
      </c>
      <c r="T26" s="78">
        <v>4.0000000000000002E-4</v>
      </c>
      <c r="U26" s="78">
        <v>1E-4</v>
      </c>
    </row>
    <row r="27" spans="2:21">
      <c r="B27" t="s">
        <v>330</v>
      </c>
      <c r="C27" t="s">
        <v>331</v>
      </c>
      <c r="D27" t="s">
        <v>100</v>
      </c>
      <c r="E27" t="s">
        <v>123</v>
      </c>
      <c r="F27" t="s">
        <v>328</v>
      </c>
      <c r="G27" t="s">
        <v>304</v>
      </c>
      <c r="H27" t="s">
        <v>308</v>
      </c>
      <c r="I27" t="s">
        <v>207</v>
      </c>
      <c r="J27" t="s">
        <v>332</v>
      </c>
      <c r="K27" s="77">
        <v>0.41</v>
      </c>
      <c r="L27" t="s">
        <v>102</v>
      </c>
      <c r="M27" s="78">
        <v>5.8500000000000003E-2</v>
      </c>
      <c r="N27" s="78">
        <v>2.12E-2</v>
      </c>
      <c r="O27" s="77">
        <v>58886.22</v>
      </c>
      <c r="P27" s="77">
        <v>119.84</v>
      </c>
      <c r="Q27" s="77">
        <v>0</v>
      </c>
      <c r="R27" s="77">
        <v>70.569246047999997</v>
      </c>
      <c r="S27" s="78">
        <v>2.0000000000000001E-4</v>
      </c>
      <c r="T27" s="78">
        <v>2.9999999999999997E-4</v>
      </c>
      <c r="U27" s="78">
        <v>0</v>
      </c>
    </row>
    <row r="28" spans="2:21">
      <c r="B28" t="s">
        <v>333</v>
      </c>
      <c r="C28" t="s">
        <v>334</v>
      </c>
      <c r="D28" t="s">
        <v>100</v>
      </c>
      <c r="E28" t="s">
        <v>123</v>
      </c>
      <c r="F28" t="s">
        <v>328</v>
      </c>
      <c r="G28" t="s">
        <v>304</v>
      </c>
      <c r="H28" t="s">
        <v>308</v>
      </c>
      <c r="I28" t="s">
        <v>207</v>
      </c>
      <c r="J28" t="s">
        <v>281</v>
      </c>
      <c r="K28" s="77">
        <v>2.63</v>
      </c>
      <c r="L28" t="s">
        <v>102</v>
      </c>
      <c r="M28" s="78">
        <v>1.7600000000000001E-2</v>
      </c>
      <c r="N28" s="78">
        <v>1.5299999999999999E-2</v>
      </c>
      <c r="O28" s="77">
        <v>3974929.89</v>
      </c>
      <c r="P28" s="77">
        <v>109.74</v>
      </c>
      <c r="Q28" s="77">
        <v>0</v>
      </c>
      <c r="R28" s="77">
        <v>4362.0880612860001</v>
      </c>
      <c r="S28" s="78">
        <v>2.8999999999999998E-3</v>
      </c>
      <c r="T28" s="78">
        <v>2.1100000000000001E-2</v>
      </c>
      <c r="U28" s="78">
        <v>2.8E-3</v>
      </c>
    </row>
    <row r="29" spans="2:21">
      <c r="B29" t="s">
        <v>335</v>
      </c>
      <c r="C29" t="s">
        <v>336</v>
      </c>
      <c r="D29" t="s">
        <v>100</v>
      </c>
      <c r="E29" t="s">
        <v>123</v>
      </c>
      <c r="F29" t="s">
        <v>328</v>
      </c>
      <c r="G29" t="s">
        <v>304</v>
      </c>
      <c r="H29" t="s">
        <v>308</v>
      </c>
      <c r="I29" t="s">
        <v>207</v>
      </c>
      <c r="J29" t="s">
        <v>317</v>
      </c>
      <c r="K29" s="77">
        <v>2.61</v>
      </c>
      <c r="L29" t="s">
        <v>102</v>
      </c>
      <c r="M29" s="78">
        <v>2.3E-2</v>
      </c>
      <c r="N29" s="78">
        <v>1.5599999999999999E-2</v>
      </c>
      <c r="O29" s="77">
        <v>3953934.89</v>
      </c>
      <c r="P29" s="77">
        <v>111.3</v>
      </c>
      <c r="Q29" s="77">
        <v>0</v>
      </c>
      <c r="R29" s="77">
        <v>4400.7295325699997</v>
      </c>
      <c r="S29" s="78">
        <v>3.0999999999999999E-3</v>
      </c>
      <c r="T29" s="78">
        <v>2.1299999999999999E-2</v>
      </c>
      <c r="U29" s="78">
        <v>2.8E-3</v>
      </c>
    </row>
    <row r="30" spans="2:21">
      <c r="B30" t="s">
        <v>337</v>
      </c>
      <c r="C30" t="s">
        <v>338</v>
      </c>
      <c r="D30" t="s">
        <v>100</v>
      </c>
      <c r="E30" t="s">
        <v>123</v>
      </c>
      <c r="F30" t="s">
        <v>339</v>
      </c>
      <c r="G30" t="s">
        <v>304</v>
      </c>
      <c r="H30" t="s">
        <v>308</v>
      </c>
      <c r="I30" t="s">
        <v>207</v>
      </c>
      <c r="J30" t="s">
        <v>317</v>
      </c>
      <c r="K30" s="77">
        <v>5.07</v>
      </c>
      <c r="L30" t="s">
        <v>102</v>
      </c>
      <c r="M30" s="78">
        <v>3.5000000000000003E-2</v>
      </c>
      <c r="N30" s="78">
        <v>2.0299999999999999E-2</v>
      </c>
      <c r="O30" s="77">
        <v>252831.91</v>
      </c>
      <c r="P30" s="77">
        <v>116.99</v>
      </c>
      <c r="Q30" s="77">
        <v>0</v>
      </c>
      <c r="R30" s="77">
        <v>295.78805150900001</v>
      </c>
      <c r="S30" s="78">
        <v>2.9999999999999997E-4</v>
      </c>
      <c r="T30" s="78">
        <v>1.4E-3</v>
      </c>
      <c r="U30" s="78">
        <v>2.0000000000000001E-4</v>
      </c>
    </row>
    <row r="31" spans="2:21">
      <c r="B31" t="s">
        <v>340</v>
      </c>
      <c r="C31" t="s">
        <v>341</v>
      </c>
      <c r="D31" t="s">
        <v>100</v>
      </c>
      <c r="E31" t="s">
        <v>123</v>
      </c>
      <c r="F31" t="s">
        <v>342</v>
      </c>
      <c r="G31" t="s">
        <v>343</v>
      </c>
      <c r="H31" t="s">
        <v>308</v>
      </c>
      <c r="I31" t="s">
        <v>207</v>
      </c>
      <c r="J31" t="s">
        <v>281</v>
      </c>
      <c r="K31" s="77">
        <v>3.38</v>
      </c>
      <c r="L31" t="s">
        <v>102</v>
      </c>
      <c r="M31" s="78">
        <v>4.2999999999999997E-2</v>
      </c>
      <c r="N31" s="78">
        <v>1.29E-2</v>
      </c>
      <c r="O31" s="77">
        <v>2716442.63</v>
      </c>
      <c r="P31" s="77">
        <v>117.76</v>
      </c>
      <c r="Q31" s="77">
        <v>629.62549000000001</v>
      </c>
      <c r="R31" s="77">
        <v>3828.508331088</v>
      </c>
      <c r="S31" s="78">
        <v>4.4000000000000003E-3</v>
      </c>
      <c r="T31" s="78">
        <v>1.8499999999999999E-2</v>
      </c>
      <c r="U31" s="78">
        <v>2.3999999999999998E-3</v>
      </c>
    </row>
    <row r="32" spans="2:21">
      <c r="B32" t="s">
        <v>344</v>
      </c>
      <c r="C32" t="s">
        <v>345</v>
      </c>
      <c r="D32" t="s">
        <v>100</v>
      </c>
      <c r="E32" t="s">
        <v>123</v>
      </c>
      <c r="F32" t="s">
        <v>346</v>
      </c>
      <c r="G32" t="s">
        <v>347</v>
      </c>
      <c r="H32" t="s">
        <v>348</v>
      </c>
      <c r="I32" t="s">
        <v>207</v>
      </c>
      <c r="J32" t="s">
        <v>323</v>
      </c>
      <c r="K32" s="77">
        <v>6.07</v>
      </c>
      <c r="L32" t="s">
        <v>102</v>
      </c>
      <c r="M32" s="78">
        <v>5.1499999999999997E-2</v>
      </c>
      <c r="N32" s="78">
        <v>2.6800000000000001E-2</v>
      </c>
      <c r="O32" s="77">
        <v>1614411.62</v>
      </c>
      <c r="P32" s="77">
        <v>151.26</v>
      </c>
      <c r="Q32" s="77">
        <v>0</v>
      </c>
      <c r="R32" s="77">
        <v>2441.959016412</v>
      </c>
      <c r="S32" s="78">
        <v>5.0000000000000001E-4</v>
      </c>
      <c r="T32" s="78">
        <v>1.18E-2</v>
      </c>
      <c r="U32" s="78">
        <v>1.5E-3</v>
      </c>
    </row>
    <row r="33" spans="2:21">
      <c r="B33" t="s">
        <v>349</v>
      </c>
      <c r="C33" t="s">
        <v>350</v>
      </c>
      <c r="D33" t="s">
        <v>100</v>
      </c>
      <c r="E33" t="s">
        <v>123</v>
      </c>
      <c r="F33" t="s">
        <v>351</v>
      </c>
      <c r="G33" t="s">
        <v>304</v>
      </c>
      <c r="H33" t="s">
        <v>348</v>
      </c>
      <c r="I33" t="s">
        <v>207</v>
      </c>
      <c r="J33" t="s">
        <v>352</v>
      </c>
      <c r="K33" s="77">
        <v>0.4</v>
      </c>
      <c r="L33" t="s">
        <v>102</v>
      </c>
      <c r="M33" s="78">
        <v>4.4499999999999998E-2</v>
      </c>
      <c r="N33" s="78">
        <v>1.2E-2</v>
      </c>
      <c r="O33" s="77">
        <v>384086.64</v>
      </c>
      <c r="P33" s="77">
        <v>114.76</v>
      </c>
      <c r="Q33" s="77">
        <v>0</v>
      </c>
      <c r="R33" s="77">
        <v>440.777828064</v>
      </c>
      <c r="S33" s="78">
        <v>1.8E-3</v>
      </c>
      <c r="T33" s="78">
        <v>2.0999999999999999E-3</v>
      </c>
      <c r="U33" s="78">
        <v>2.9999999999999997E-4</v>
      </c>
    </row>
    <row r="34" spans="2:21">
      <c r="B34" t="s">
        <v>353</v>
      </c>
      <c r="C34" t="s">
        <v>354</v>
      </c>
      <c r="D34" t="s">
        <v>100</v>
      </c>
      <c r="E34" t="s">
        <v>123</v>
      </c>
      <c r="F34" t="s">
        <v>355</v>
      </c>
      <c r="G34" t="s">
        <v>132</v>
      </c>
      <c r="H34" t="s">
        <v>348</v>
      </c>
      <c r="I34" t="s">
        <v>207</v>
      </c>
      <c r="J34" t="s">
        <v>286</v>
      </c>
      <c r="K34" s="77">
        <v>1.93</v>
      </c>
      <c r="L34" t="s">
        <v>102</v>
      </c>
      <c r="M34" s="78">
        <v>2.1999999999999999E-2</v>
      </c>
      <c r="N34" s="78">
        <v>9.7000000000000003E-3</v>
      </c>
      <c r="O34" s="77">
        <v>4556232</v>
      </c>
      <c r="P34" s="77">
        <v>110.45</v>
      </c>
      <c r="Q34" s="77">
        <v>0</v>
      </c>
      <c r="R34" s="77">
        <v>5032.358244</v>
      </c>
      <c r="S34" s="78">
        <v>5.1999999999999998E-3</v>
      </c>
      <c r="T34" s="78">
        <v>2.4299999999999999E-2</v>
      </c>
      <c r="U34" s="78">
        <v>3.2000000000000002E-3</v>
      </c>
    </row>
    <row r="35" spans="2:21">
      <c r="B35" t="s">
        <v>356</v>
      </c>
      <c r="C35" t="s">
        <v>357</v>
      </c>
      <c r="D35" t="s">
        <v>100</v>
      </c>
      <c r="E35" t="s">
        <v>123</v>
      </c>
      <c r="F35" t="s">
        <v>355</v>
      </c>
      <c r="G35" t="s">
        <v>132</v>
      </c>
      <c r="H35" t="s">
        <v>348</v>
      </c>
      <c r="I35" t="s">
        <v>207</v>
      </c>
      <c r="J35" t="s">
        <v>358</v>
      </c>
      <c r="K35" s="77">
        <v>0.17</v>
      </c>
      <c r="L35" t="s">
        <v>102</v>
      </c>
      <c r="M35" s="78">
        <v>3.6999999999999998E-2</v>
      </c>
      <c r="N35" s="78">
        <v>1.9400000000000001E-2</v>
      </c>
      <c r="O35" s="77">
        <v>592252.73</v>
      </c>
      <c r="P35" s="77">
        <v>112.51</v>
      </c>
      <c r="Q35" s="77">
        <v>0</v>
      </c>
      <c r="R35" s="77">
        <v>666.34354652299999</v>
      </c>
      <c r="S35" s="78">
        <v>1.1999999999999999E-3</v>
      </c>
      <c r="T35" s="78">
        <v>3.2000000000000002E-3</v>
      </c>
      <c r="U35" s="78">
        <v>4.0000000000000002E-4</v>
      </c>
    </row>
    <row r="36" spans="2:21">
      <c r="B36" t="s">
        <v>359</v>
      </c>
      <c r="C36" t="s">
        <v>360</v>
      </c>
      <c r="D36" t="s">
        <v>100</v>
      </c>
      <c r="E36" t="s">
        <v>123</v>
      </c>
      <c r="F36" t="s">
        <v>312</v>
      </c>
      <c r="G36" t="s">
        <v>304</v>
      </c>
      <c r="H36" t="s">
        <v>348</v>
      </c>
      <c r="I36" t="s">
        <v>207</v>
      </c>
      <c r="J36" t="s">
        <v>286</v>
      </c>
      <c r="K36" s="77">
        <v>1.57</v>
      </c>
      <c r="L36" t="s">
        <v>102</v>
      </c>
      <c r="M36" s="78">
        <v>2.5000000000000001E-2</v>
      </c>
      <c r="N36" s="78">
        <v>1.26E-2</v>
      </c>
      <c r="O36" s="77">
        <v>3566928.34</v>
      </c>
      <c r="P36" s="77">
        <v>110.26</v>
      </c>
      <c r="Q36" s="77">
        <v>0</v>
      </c>
      <c r="R36" s="77">
        <v>3932.8951876840001</v>
      </c>
      <c r="S36" s="78">
        <v>5.0000000000000001E-3</v>
      </c>
      <c r="T36" s="78">
        <v>1.9E-2</v>
      </c>
      <c r="U36" s="78">
        <v>2.5000000000000001E-3</v>
      </c>
    </row>
    <row r="37" spans="2:21">
      <c r="B37" t="s">
        <v>361</v>
      </c>
      <c r="C37" t="s">
        <v>362</v>
      </c>
      <c r="D37" t="s">
        <v>100</v>
      </c>
      <c r="E37" t="s">
        <v>123</v>
      </c>
      <c r="F37" t="s">
        <v>312</v>
      </c>
      <c r="G37" t="s">
        <v>304</v>
      </c>
      <c r="H37" t="s">
        <v>348</v>
      </c>
      <c r="I37" t="s">
        <v>207</v>
      </c>
      <c r="J37" t="s">
        <v>323</v>
      </c>
      <c r="K37" s="77">
        <v>2.78</v>
      </c>
      <c r="L37" t="s">
        <v>102</v>
      </c>
      <c r="M37" s="78">
        <v>1.95E-2</v>
      </c>
      <c r="N37" s="78">
        <v>1.47E-2</v>
      </c>
      <c r="O37" s="77">
        <v>1319152.3500000001</v>
      </c>
      <c r="P37" s="77">
        <v>109.91</v>
      </c>
      <c r="Q37" s="77">
        <v>0</v>
      </c>
      <c r="R37" s="77">
        <v>1449.880347885</v>
      </c>
      <c r="S37" s="78">
        <v>2.2000000000000001E-3</v>
      </c>
      <c r="T37" s="78">
        <v>7.0000000000000001E-3</v>
      </c>
      <c r="U37" s="78">
        <v>8.9999999999999998E-4</v>
      </c>
    </row>
    <row r="38" spans="2:21">
      <c r="B38" t="s">
        <v>363</v>
      </c>
      <c r="C38" t="s">
        <v>364</v>
      </c>
      <c r="D38" t="s">
        <v>100</v>
      </c>
      <c r="E38" t="s">
        <v>123</v>
      </c>
      <c r="F38" t="s">
        <v>365</v>
      </c>
      <c r="G38" t="s">
        <v>366</v>
      </c>
      <c r="H38" t="s">
        <v>348</v>
      </c>
      <c r="I38" t="s">
        <v>207</v>
      </c>
      <c r="J38" t="s">
        <v>367</v>
      </c>
      <c r="K38" s="77">
        <v>1.61</v>
      </c>
      <c r="L38" t="s">
        <v>102</v>
      </c>
      <c r="M38" s="78">
        <v>3.85E-2</v>
      </c>
      <c r="N38" s="78">
        <v>7.0000000000000001E-3</v>
      </c>
      <c r="O38" s="77">
        <v>2285935</v>
      </c>
      <c r="P38" s="77">
        <v>117.57</v>
      </c>
      <c r="Q38" s="77">
        <v>0</v>
      </c>
      <c r="R38" s="77">
        <v>2687.5737795</v>
      </c>
      <c r="S38" s="78">
        <v>9.1000000000000004E-3</v>
      </c>
      <c r="T38" s="78">
        <v>1.2999999999999999E-2</v>
      </c>
      <c r="U38" s="78">
        <v>1.6999999999999999E-3</v>
      </c>
    </row>
    <row r="39" spans="2:21">
      <c r="B39" t="s">
        <v>368</v>
      </c>
      <c r="C39" t="s">
        <v>369</v>
      </c>
      <c r="D39" t="s">
        <v>100</v>
      </c>
      <c r="E39" t="s">
        <v>123</v>
      </c>
      <c r="F39" t="s">
        <v>370</v>
      </c>
      <c r="G39" t="s">
        <v>304</v>
      </c>
      <c r="H39" t="s">
        <v>348</v>
      </c>
      <c r="I39" t="s">
        <v>207</v>
      </c>
      <c r="J39" t="s">
        <v>371</v>
      </c>
      <c r="K39" s="77">
        <v>4.8099999999999996</v>
      </c>
      <c r="L39" t="s">
        <v>102</v>
      </c>
      <c r="M39" s="78">
        <v>2.4E-2</v>
      </c>
      <c r="N39" s="78">
        <v>2.5999999999999999E-2</v>
      </c>
      <c r="O39" s="77">
        <v>2268840.13</v>
      </c>
      <c r="P39" s="77">
        <v>108.74</v>
      </c>
      <c r="Q39" s="77">
        <v>0</v>
      </c>
      <c r="R39" s="77">
        <v>2467.136757362</v>
      </c>
      <c r="S39" s="78">
        <v>2E-3</v>
      </c>
      <c r="T39" s="78">
        <v>1.1900000000000001E-2</v>
      </c>
      <c r="U39" s="78">
        <v>1.6000000000000001E-3</v>
      </c>
    </row>
    <row r="40" spans="2:21">
      <c r="B40" t="s">
        <v>372</v>
      </c>
      <c r="C40" t="s">
        <v>373</v>
      </c>
      <c r="D40" t="s">
        <v>100</v>
      </c>
      <c r="E40" t="s">
        <v>123</v>
      </c>
      <c r="F40" t="s">
        <v>374</v>
      </c>
      <c r="G40" t="s">
        <v>366</v>
      </c>
      <c r="H40" t="s">
        <v>348</v>
      </c>
      <c r="I40" t="s">
        <v>207</v>
      </c>
      <c r="J40" t="s">
        <v>309</v>
      </c>
      <c r="K40" s="77">
        <v>2.75</v>
      </c>
      <c r="L40" t="s">
        <v>102</v>
      </c>
      <c r="M40" s="78">
        <v>2.4799999999999999E-2</v>
      </c>
      <c r="N40" s="78">
        <v>1.2200000000000001E-2</v>
      </c>
      <c r="O40" s="77">
        <v>1647484</v>
      </c>
      <c r="P40" s="77">
        <v>111.3</v>
      </c>
      <c r="Q40" s="77">
        <v>0</v>
      </c>
      <c r="R40" s="77">
        <v>1833.649692</v>
      </c>
      <c r="S40" s="78">
        <v>3.8999999999999998E-3</v>
      </c>
      <c r="T40" s="78">
        <v>8.8999999999999999E-3</v>
      </c>
      <c r="U40" s="78">
        <v>1.1999999999999999E-3</v>
      </c>
    </row>
    <row r="41" spans="2:21">
      <c r="B41" t="s">
        <v>375</v>
      </c>
      <c r="C41" t="s">
        <v>376</v>
      </c>
      <c r="D41" t="s">
        <v>100</v>
      </c>
      <c r="E41" t="s">
        <v>123</v>
      </c>
      <c r="F41" t="s">
        <v>377</v>
      </c>
      <c r="G41" t="s">
        <v>304</v>
      </c>
      <c r="H41" t="s">
        <v>378</v>
      </c>
      <c r="I41" t="s">
        <v>150</v>
      </c>
      <c r="J41" t="s">
        <v>367</v>
      </c>
      <c r="K41" s="77">
        <v>4.76</v>
      </c>
      <c r="L41" t="s">
        <v>102</v>
      </c>
      <c r="M41" s="78">
        <v>1.9599999999999999E-2</v>
      </c>
      <c r="N41" s="78">
        <v>2.1299999999999999E-2</v>
      </c>
      <c r="O41" s="77">
        <v>2660419</v>
      </c>
      <c r="P41" s="77">
        <v>107.72</v>
      </c>
      <c r="Q41" s="77">
        <v>0</v>
      </c>
      <c r="R41" s="77">
        <v>2865.8033467999999</v>
      </c>
      <c r="S41" s="78">
        <v>2.5000000000000001E-3</v>
      </c>
      <c r="T41" s="78">
        <v>1.3899999999999999E-2</v>
      </c>
      <c r="U41" s="78">
        <v>1.8E-3</v>
      </c>
    </row>
    <row r="42" spans="2:21">
      <c r="B42" t="s">
        <v>379</v>
      </c>
      <c r="C42" t="s">
        <v>380</v>
      </c>
      <c r="D42" t="s">
        <v>100</v>
      </c>
      <c r="E42" t="s">
        <v>123</v>
      </c>
      <c r="F42" t="s">
        <v>381</v>
      </c>
      <c r="G42" t="s">
        <v>366</v>
      </c>
      <c r="H42" t="s">
        <v>348</v>
      </c>
      <c r="I42" t="s">
        <v>207</v>
      </c>
      <c r="J42" t="s">
        <v>309</v>
      </c>
      <c r="K42" s="77">
        <v>3.9</v>
      </c>
      <c r="L42" t="s">
        <v>102</v>
      </c>
      <c r="M42" s="78">
        <v>2.2499999999999999E-2</v>
      </c>
      <c r="N42" s="78">
        <v>1.61E-2</v>
      </c>
      <c r="O42" s="77">
        <v>1561366</v>
      </c>
      <c r="P42" s="77">
        <v>111.96</v>
      </c>
      <c r="Q42" s="77">
        <v>0</v>
      </c>
      <c r="R42" s="77">
        <v>1748.1053735999999</v>
      </c>
      <c r="S42" s="78">
        <v>3.8E-3</v>
      </c>
      <c r="T42" s="78">
        <v>8.5000000000000006E-3</v>
      </c>
      <c r="U42" s="78">
        <v>1.1000000000000001E-3</v>
      </c>
    </row>
    <row r="43" spans="2:21">
      <c r="B43" t="s">
        <v>382</v>
      </c>
      <c r="C43" t="s">
        <v>383</v>
      </c>
      <c r="D43" t="s">
        <v>100</v>
      </c>
      <c r="E43" t="s">
        <v>123</v>
      </c>
      <c r="F43" t="s">
        <v>384</v>
      </c>
      <c r="G43" t="s">
        <v>304</v>
      </c>
      <c r="H43" t="s">
        <v>348</v>
      </c>
      <c r="I43" t="s">
        <v>207</v>
      </c>
      <c r="J43" t="s">
        <v>385</v>
      </c>
      <c r="K43" s="77">
        <v>3.12</v>
      </c>
      <c r="L43" t="s">
        <v>102</v>
      </c>
      <c r="M43" s="78">
        <v>2.1499999999999998E-2</v>
      </c>
      <c r="N43" s="78">
        <v>2.1700000000000001E-2</v>
      </c>
      <c r="O43" s="77">
        <v>3434389.7</v>
      </c>
      <c r="P43" s="77">
        <v>109.16</v>
      </c>
      <c r="Q43" s="77">
        <v>0</v>
      </c>
      <c r="R43" s="77">
        <v>3748.97979652</v>
      </c>
      <c r="S43" s="78">
        <v>1.8E-3</v>
      </c>
      <c r="T43" s="78">
        <v>1.8100000000000002E-2</v>
      </c>
      <c r="U43" s="78">
        <v>2.3999999999999998E-3</v>
      </c>
    </row>
    <row r="44" spans="2:21">
      <c r="B44" t="s">
        <v>386</v>
      </c>
      <c r="C44" t="s">
        <v>387</v>
      </c>
      <c r="D44" t="s">
        <v>100</v>
      </c>
      <c r="E44" t="s">
        <v>123</v>
      </c>
      <c r="F44" t="s">
        <v>388</v>
      </c>
      <c r="G44" t="s">
        <v>304</v>
      </c>
      <c r="H44" t="s">
        <v>389</v>
      </c>
      <c r="I44" t="s">
        <v>207</v>
      </c>
      <c r="J44" t="s">
        <v>390</v>
      </c>
      <c r="K44" s="77">
        <v>4.8099999999999996</v>
      </c>
      <c r="L44" t="s">
        <v>102</v>
      </c>
      <c r="M44" s="78">
        <v>1.9400000000000001E-2</v>
      </c>
      <c r="N44" s="78">
        <v>9.2999999999999992E-3</v>
      </c>
      <c r="O44" s="77">
        <v>1228575.68</v>
      </c>
      <c r="P44" s="77">
        <v>105.77</v>
      </c>
      <c r="Q44" s="77">
        <v>0</v>
      </c>
      <c r="R44" s="77">
        <v>1299.464496736</v>
      </c>
      <c r="S44" s="78">
        <v>5.5999999999999999E-3</v>
      </c>
      <c r="T44" s="78">
        <v>6.3E-3</v>
      </c>
      <c r="U44" s="78">
        <v>8.0000000000000004E-4</v>
      </c>
    </row>
    <row r="45" spans="2:21">
      <c r="B45" t="s">
        <v>391</v>
      </c>
      <c r="C45" t="s">
        <v>392</v>
      </c>
      <c r="D45" t="s">
        <v>100</v>
      </c>
      <c r="E45" t="s">
        <v>123</v>
      </c>
      <c r="F45" t="s">
        <v>393</v>
      </c>
      <c r="G45" t="s">
        <v>394</v>
      </c>
      <c r="H45" t="s">
        <v>389</v>
      </c>
      <c r="I45" t="s">
        <v>207</v>
      </c>
      <c r="J45" t="s">
        <v>286</v>
      </c>
      <c r="K45" s="77">
        <v>3.87</v>
      </c>
      <c r="L45" t="s">
        <v>102</v>
      </c>
      <c r="M45" s="78">
        <v>2.7799999999999998E-2</v>
      </c>
      <c r="N45" s="78">
        <v>4.0800000000000003E-2</v>
      </c>
      <c r="O45" s="77">
        <v>6159521.79</v>
      </c>
      <c r="P45" s="77">
        <v>95.89</v>
      </c>
      <c r="Q45" s="77">
        <v>0</v>
      </c>
      <c r="R45" s="77">
        <v>5906.3654444309996</v>
      </c>
      <c r="S45" s="78">
        <v>4.1000000000000003E-3</v>
      </c>
      <c r="T45" s="78">
        <v>2.86E-2</v>
      </c>
      <c r="U45" s="78">
        <v>3.7000000000000002E-3</v>
      </c>
    </row>
    <row r="46" spans="2:21">
      <c r="B46" t="s">
        <v>395</v>
      </c>
      <c r="C46" t="s">
        <v>396</v>
      </c>
      <c r="D46" t="s">
        <v>100</v>
      </c>
      <c r="E46" t="s">
        <v>123</v>
      </c>
      <c r="F46" t="s">
        <v>397</v>
      </c>
      <c r="G46" t="s">
        <v>304</v>
      </c>
      <c r="H46" t="s">
        <v>398</v>
      </c>
      <c r="I46" t="s">
        <v>150</v>
      </c>
      <c r="J46" t="s">
        <v>399</v>
      </c>
      <c r="K46" s="77">
        <v>2.76</v>
      </c>
      <c r="L46" t="s">
        <v>102</v>
      </c>
      <c r="M46" s="78">
        <v>2.5000000000000001E-2</v>
      </c>
      <c r="N46" s="78">
        <v>1.8599999999999998E-2</v>
      </c>
      <c r="O46" s="77">
        <v>1356784.42</v>
      </c>
      <c r="P46" s="77">
        <v>110.68</v>
      </c>
      <c r="Q46" s="77">
        <v>0</v>
      </c>
      <c r="R46" s="77">
        <v>1501.688996056</v>
      </c>
      <c r="S46" s="78">
        <v>3.5999999999999999E-3</v>
      </c>
      <c r="T46" s="78">
        <v>7.3000000000000001E-3</v>
      </c>
      <c r="U46" s="78">
        <v>1E-3</v>
      </c>
    </row>
    <row r="47" spans="2:21">
      <c r="B47" t="s">
        <v>400</v>
      </c>
      <c r="C47" t="s">
        <v>401</v>
      </c>
      <c r="D47" t="s">
        <v>100</v>
      </c>
      <c r="E47" t="s">
        <v>123</v>
      </c>
      <c r="F47" t="s">
        <v>397</v>
      </c>
      <c r="G47" t="s">
        <v>304</v>
      </c>
      <c r="H47" t="s">
        <v>398</v>
      </c>
      <c r="I47" t="s">
        <v>150</v>
      </c>
      <c r="J47" t="s">
        <v>402</v>
      </c>
      <c r="K47" s="77">
        <v>5.49</v>
      </c>
      <c r="L47" t="s">
        <v>102</v>
      </c>
      <c r="M47" s="78">
        <v>1.9E-2</v>
      </c>
      <c r="N47" s="78">
        <v>2.8500000000000001E-2</v>
      </c>
      <c r="O47" s="77">
        <v>957313.17</v>
      </c>
      <c r="P47" s="77">
        <v>102.68</v>
      </c>
      <c r="Q47" s="77">
        <v>0</v>
      </c>
      <c r="R47" s="77">
        <v>982.96916295599999</v>
      </c>
      <c r="S47" s="78">
        <v>2.8999999999999998E-3</v>
      </c>
      <c r="T47" s="78">
        <v>4.7999999999999996E-3</v>
      </c>
      <c r="U47" s="78">
        <v>5.9999999999999995E-4</v>
      </c>
    </row>
    <row r="48" spans="2:21">
      <c r="B48" t="s">
        <v>403</v>
      </c>
      <c r="C48" t="s">
        <v>404</v>
      </c>
      <c r="D48" t="s">
        <v>100</v>
      </c>
      <c r="E48" t="s">
        <v>123</v>
      </c>
      <c r="F48" t="s">
        <v>405</v>
      </c>
      <c r="G48" t="s">
        <v>304</v>
      </c>
      <c r="H48" t="s">
        <v>389</v>
      </c>
      <c r="I48" t="s">
        <v>207</v>
      </c>
      <c r="J48" t="s">
        <v>323</v>
      </c>
      <c r="K48" s="77">
        <v>2.44</v>
      </c>
      <c r="L48" t="s">
        <v>102</v>
      </c>
      <c r="M48" s="78">
        <v>2.0500000000000001E-2</v>
      </c>
      <c r="N48" s="78">
        <v>2.01E-2</v>
      </c>
      <c r="O48" s="77">
        <v>3679118.79</v>
      </c>
      <c r="P48" s="77">
        <v>108.99</v>
      </c>
      <c r="Q48" s="77">
        <v>0</v>
      </c>
      <c r="R48" s="77">
        <v>4009.8715692209998</v>
      </c>
      <c r="S48" s="78">
        <v>8.8000000000000005E-3</v>
      </c>
      <c r="T48" s="78">
        <v>1.9400000000000001E-2</v>
      </c>
      <c r="U48" s="78">
        <v>2.5000000000000001E-3</v>
      </c>
    </row>
    <row r="49" spans="2:21">
      <c r="B49" t="s">
        <v>406</v>
      </c>
      <c r="C49" t="s">
        <v>407</v>
      </c>
      <c r="D49" t="s">
        <v>100</v>
      </c>
      <c r="E49" t="s">
        <v>123</v>
      </c>
      <c r="F49" t="s">
        <v>408</v>
      </c>
      <c r="G49" t="s">
        <v>298</v>
      </c>
      <c r="H49" t="s">
        <v>389</v>
      </c>
      <c r="I49" t="s">
        <v>207</v>
      </c>
      <c r="J49" t="s">
        <v>281</v>
      </c>
      <c r="K49" s="77">
        <v>3.05</v>
      </c>
      <c r="L49" t="s">
        <v>102</v>
      </c>
      <c r="M49" s="78">
        <v>1.9400000000000001E-2</v>
      </c>
      <c r="N49" s="78">
        <v>1.54E-2</v>
      </c>
      <c r="O49" s="77">
        <v>2207857</v>
      </c>
      <c r="P49" s="77">
        <v>109.77</v>
      </c>
      <c r="Q49" s="77">
        <v>0</v>
      </c>
      <c r="R49" s="77">
        <v>2423.5646289000001</v>
      </c>
      <c r="S49" s="78">
        <v>5.1999999999999998E-3</v>
      </c>
      <c r="T49" s="78">
        <v>1.17E-2</v>
      </c>
      <c r="U49" s="78">
        <v>1.5E-3</v>
      </c>
    </row>
    <row r="50" spans="2:21">
      <c r="B50" t="s">
        <v>409</v>
      </c>
      <c r="C50" t="s">
        <v>410</v>
      </c>
      <c r="D50" t="s">
        <v>100</v>
      </c>
      <c r="E50" t="s">
        <v>123</v>
      </c>
      <c r="F50" t="s">
        <v>411</v>
      </c>
      <c r="G50" t="s">
        <v>394</v>
      </c>
      <c r="H50" t="s">
        <v>412</v>
      </c>
      <c r="I50" t="s">
        <v>150</v>
      </c>
      <c r="J50" t="s">
        <v>300</v>
      </c>
      <c r="K50" s="77">
        <v>1.69</v>
      </c>
      <c r="L50" t="s">
        <v>102</v>
      </c>
      <c r="M50" s="78">
        <v>4.65E-2</v>
      </c>
      <c r="N50" s="78">
        <v>2.01E-2</v>
      </c>
      <c r="O50" s="77">
        <v>1326203.3999999999</v>
      </c>
      <c r="P50" s="77">
        <v>113.52</v>
      </c>
      <c r="Q50" s="77">
        <v>0</v>
      </c>
      <c r="R50" s="77">
        <v>1505.50609968</v>
      </c>
      <c r="S50" s="78">
        <v>3.0999999999999999E-3</v>
      </c>
      <c r="T50" s="78">
        <v>7.3000000000000001E-3</v>
      </c>
      <c r="U50" s="78">
        <v>1E-3</v>
      </c>
    </row>
    <row r="51" spans="2:21">
      <c r="B51" t="s">
        <v>413</v>
      </c>
      <c r="C51" t="s">
        <v>414</v>
      </c>
      <c r="D51" t="s">
        <v>100</v>
      </c>
      <c r="E51" t="s">
        <v>123</v>
      </c>
      <c r="F51" t="s">
        <v>415</v>
      </c>
      <c r="G51" t="s">
        <v>394</v>
      </c>
      <c r="H51" t="s">
        <v>412</v>
      </c>
      <c r="I51" t="s">
        <v>150</v>
      </c>
      <c r="J51" t="s">
        <v>309</v>
      </c>
      <c r="K51" s="77">
        <v>3.33</v>
      </c>
      <c r="L51" t="s">
        <v>102</v>
      </c>
      <c r="M51" s="78">
        <v>2.5700000000000001E-2</v>
      </c>
      <c r="N51" s="78">
        <v>2.7799999999999998E-2</v>
      </c>
      <c r="O51" s="77">
        <v>2174488</v>
      </c>
      <c r="P51" s="77">
        <v>108.46</v>
      </c>
      <c r="Q51" s="77">
        <v>0</v>
      </c>
      <c r="R51" s="77">
        <v>2358.4496847999999</v>
      </c>
      <c r="S51" s="78">
        <v>1.8E-3</v>
      </c>
      <c r="T51" s="78">
        <v>1.14E-2</v>
      </c>
      <c r="U51" s="78">
        <v>1.5E-3</v>
      </c>
    </row>
    <row r="52" spans="2:21">
      <c r="B52" t="s">
        <v>416</v>
      </c>
      <c r="C52" t="s">
        <v>417</v>
      </c>
      <c r="D52" t="s">
        <v>100</v>
      </c>
      <c r="E52" t="s">
        <v>123</v>
      </c>
      <c r="F52" t="s">
        <v>388</v>
      </c>
      <c r="G52" t="s">
        <v>304</v>
      </c>
      <c r="H52" t="s">
        <v>418</v>
      </c>
      <c r="I52" t="s">
        <v>207</v>
      </c>
      <c r="J52" t="s">
        <v>419</v>
      </c>
      <c r="K52" s="77">
        <v>2.39</v>
      </c>
      <c r="L52" t="s">
        <v>102</v>
      </c>
      <c r="M52" s="78">
        <v>3.0599999999999999E-2</v>
      </c>
      <c r="N52" s="78">
        <v>1.5900000000000001E-2</v>
      </c>
      <c r="O52" s="77">
        <v>135641</v>
      </c>
      <c r="P52" s="77">
        <v>112.49</v>
      </c>
      <c r="Q52" s="77">
        <v>0</v>
      </c>
      <c r="R52" s="77">
        <v>152.5825609</v>
      </c>
      <c r="S52" s="78">
        <v>2.9999999999999997E-4</v>
      </c>
      <c r="T52" s="78">
        <v>6.9999999999999999E-4</v>
      </c>
      <c r="U52" s="78">
        <v>1E-4</v>
      </c>
    </row>
    <row r="53" spans="2:21">
      <c r="B53" t="s">
        <v>420</v>
      </c>
      <c r="C53" t="s">
        <v>421</v>
      </c>
      <c r="D53" t="s">
        <v>100</v>
      </c>
      <c r="E53" t="s">
        <v>123</v>
      </c>
      <c r="F53" t="s">
        <v>422</v>
      </c>
      <c r="G53" t="s">
        <v>423</v>
      </c>
      <c r="H53" t="s">
        <v>418</v>
      </c>
      <c r="I53" t="s">
        <v>207</v>
      </c>
      <c r="J53" t="s">
        <v>352</v>
      </c>
      <c r="K53" s="77">
        <v>1.47</v>
      </c>
      <c r="L53" t="s">
        <v>102</v>
      </c>
      <c r="M53" s="78">
        <v>4.3400000000000001E-2</v>
      </c>
      <c r="N53" s="78">
        <v>2.07E-2</v>
      </c>
      <c r="O53" s="77">
        <v>1284103.46</v>
      </c>
      <c r="P53" s="77">
        <v>110.44</v>
      </c>
      <c r="Q53" s="77">
        <v>29.786819999999999</v>
      </c>
      <c r="R53" s="77">
        <v>1447.9506812239999</v>
      </c>
      <c r="S53" s="78">
        <v>1E-3</v>
      </c>
      <c r="T53" s="78">
        <v>7.0000000000000001E-3</v>
      </c>
      <c r="U53" s="78">
        <v>8.9999999999999998E-4</v>
      </c>
    </row>
    <row r="54" spans="2:21">
      <c r="B54" t="s">
        <v>424</v>
      </c>
      <c r="C54" t="s">
        <v>425</v>
      </c>
      <c r="D54" t="s">
        <v>100</v>
      </c>
      <c r="E54" t="s">
        <v>123</v>
      </c>
      <c r="F54" t="s">
        <v>422</v>
      </c>
      <c r="G54" t="s">
        <v>423</v>
      </c>
      <c r="H54" t="s">
        <v>418</v>
      </c>
      <c r="I54" t="s">
        <v>207</v>
      </c>
      <c r="J54" t="s">
        <v>323</v>
      </c>
      <c r="K54" s="77">
        <v>4.3099999999999996</v>
      </c>
      <c r="L54" t="s">
        <v>102</v>
      </c>
      <c r="M54" s="78">
        <v>3.9E-2</v>
      </c>
      <c r="N54" s="78">
        <v>3.2899999999999999E-2</v>
      </c>
      <c r="O54" s="77">
        <v>1225169.42</v>
      </c>
      <c r="P54" s="77">
        <v>112.1</v>
      </c>
      <c r="Q54" s="77">
        <v>0</v>
      </c>
      <c r="R54" s="77">
        <v>1373.41491982</v>
      </c>
      <c r="S54" s="78">
        <v>8.0000000000000004E-4</v>
      </c>
      <c r="T54" s="78">
        <v>6.6E-3</v>
      </c>
      <c r="U54" s="78">
        <v>8.9999999999999998E-4</v>
      </c>
    </row>
    <row r="55" spans="2:21">
      <c r="B55" t="s">
        <v>426</v>
      </c>
      <c r="C55" t="s">
        <v>427</v>
      </c>
      <c r="D55" t="s">
        <v>100</v>
      </c>
      <c r="E55" t="s">
        <v>123</v>
      </c>
      <c r="F55" t="s">
        <v>428</v>
      </c>
      <c r="G55" t="s">
        <v>298</v>
      </c>
      <c r="H55" t="s">
        <v>429</v>
      </c>
      <c r="I55" t="s">
        <v>207</v>
      </c>
      <c r="J55" t="s">
        <v>430</v>
      </c>
      <c r="K55" s="77">
        <v>4.38</v>
      </c>
      <c r="L55" t="s">
        <v>102</v>
      </c>
      <c r="M55" s="78">
        <v>2.75E-2</v>
      </c>
      <c r="N55" s="78">
        <v>2.69E-2</v>
      </c>
      <c r="O55" s="77">
        <v>1442111.49</v>
      </c>
      <c r="P55" s="77">
        <v>106.7</v>
      </c>
      <c r="Q55" s="77">
        <v>0</v>
      </c>
      <c r="R55" s="77">
        <v>1538.73295983</v>
      </c>
      <c r="S55" s="78">
        <v>1.6000000000000001E-3</v>
      </c>
      <c r="T55" s="78">
        <v>7.4000000000000003E-3</v>
      </c>
      <c r="U55" s="78">
        <v>1E-3</v>
      </c>
    </row>
    <row r="56" spans="2:21">
      <c r="B56" t="s">
        <v>431</v>
      </c>
      <c r="C56" t="s">
        <v>432</v>
      </c>
      <c r="D56" t="s">
        <v>100</v>
      </c>
      <c r="E56" t="s">
        <v>123</v>
      </c>
      <c r="F56" t="s">
        <v>433</v>
      </c>
      <c r="G56" t="s">
        <v>434</v>
      </c>
      <c r="H56" t="s">
        <v>435</v>
      </c>
      <c r="I56" t="s">
        <v>207</v>
      </c>
      <c r="J56" t="s">
        <v>385</v>
      </c>
      <c r="K56" s="77">
        <v>1.65</v>
      </c>
      <c r="L56" t="s">
        <v>102</v>
      </c>
      <c r="M56" s="78">
        <v>4.9500000000000002E-2</v>
      </c>
      <c r="N56" s="78">
        <v>3.5999999999999997E-2</v>
      </c>
      <c r="O56" s="77">
        <v>606080.76</v>
      </c>
      <c r="P56" s="77">
        <v>136.79</v>
      </c>
      <c r="Q56" s="77">
        <v>0</v>
      </c>
      <c r="R56" s="77">
        <v>829.05787160399996</v>
      </c>
      <c r="S56" s="78">
        <v>8.0000000000000004E-4</v>
      </c>
      <c r="T56" s="78">
        <v>4.0000000000000001E-3</v>
      </c>
      <c r="U56" s="78">
        <v>5.0000000000000001E-4</v>
      </c>
    </row>
    <row r="57" spans="2:21">
      <c r="B57" t="s">
        <v>436</v>
      </c>
      <c r="C57" t="s">
        <v>437</v>
      </c>
      <c r="D57" t="s">
        <v>100</v>
      </c>
      <c r="E57" t="s">
        <v>123</v>
      </c>
      <c r="F57" t="s">
        <v>438</v>
      </c>
      <c r="G57" t="s">
        <v>132</v>
      </c>
      <c r="H57" t="s">
        <v>217</v>
      </c>
      <c r="I57" t="s">
        <v>439</v>
      </c>
      <c r="J57" t="s">
        <v>440</v>
      </c>
      <c r="K57" s="77">
        <v>2.59</v>
      </c>
      <c r="L57" t="s">
        <v>102</v>
      </c>
      <c r="M57" s="78">
        <v>4.8000000000000001E-2</v>
      </c>
      <c r="N57" s="78">
        <v>5.21E-2</v>
      </c>
      <c r="O57" s="77">
        <v>784000</v>
      </c>
      <c r="P57" s="77">
        <v>105.97</v>
      </c>
      <c r="Q57" s="77">
        <v>0</v>
      </c>
      <c r="R57" s="77">
        <v>830.8048</v>
      </c>
      <c r="S57" s="78">
        <v>4.5999999999999999E-3</v>
      </c>
      <c r="T57" s="78">
        <v>4.0000000000000001E-3</v>
      </c>
      <c r="U57" s="78">
        <v>5.0000000000000001E-4</v>
      </c>
    </row>
    <row r="58" spans="2:21">
      <c r="B58" t="s">
        <v>441</v>
      </c>
      <c r="C58" t="s">
        <v>442</v>
      </c>
      <c r="D58" t="s">
        <v>100</v>
      </c>
      <c r="E58" t="s">
        <v>123</v>
      </c>
      <c r="F58" t="s">
        <v>443</v>
      </c>
      <c r="G58" t="s">
        <v>304</v>
      </c>
      <c r="H58" t="s">
        <v>217</v>
      </c>
      <c r="I58" t="s">
        <v>439</v>
      </c>
      <c r="J58" t="s">
        <v>444</v>
      </c>
      <c r="K58" s="77">
        <v>4.24</v>
      </c>
      <c r="L58" t="s">
        <v>102</v>
      </c>
      <c r="M58" s="78">
        <v>2.75E-2</v>
      </c>
      <c r="N58" s="78">
        <v>2.2599999999999999E-2</v>
      </c>
      <c r="O58" s="77">
        <v>2001562.5</v>
      </c>
      <c r="P58" s="77">
        <v>109.29</v>
      </c>
      <c r="Q58" s="77">
        <v>0</v>
      </c>
      <c r="R58" s="77">
        <v>2187.5076562499999</v>
      </c>
      <c r="S58" s="78">
        <v>4.1999999999999997E-3</v>
      </c>
      <c r="T58" s="78">
        <v>1.06E-2</v>
      </c>
      <c r="U58" s="78">
        <v>1.4E-3</v>
      </c>
    </row>
    <row r="59" spans="2:21">
      <c r="B59" t="s">
        <v>445</v>
      </c>
      <c r="C59" t="s">
        <v>446</v>
      </c>
      <c r="D59" t="s">
        <v>100</v>
      </c>
      <c r="E59" t="s">
        <v>123</v>
      </c>
      <c r="F59" t="s">
        <v>447</v>
      </c>
      <c r="G59" t="s">
        <v>434</v>
      </c>
      <c r="H59" t="s">
        <v>217</v>
      </c>
      <c r="I59" t="s">
        <v>439</v>
      </c>
      <c r="J59" t="s">
        <v>448</v>
      </c>
      <c r="K59" s="77">
        <v>3.92</v>
      </c>
      <c r="L59" t="s">
        <v>102</v>
      </c>
      <c r="M59" s="78">
        <v>3.6999999999999998E-2</v>
      </c>
      <c r="N59" s="78">
        <v>3.5400000000000001E-2</v>
      </c>
      <c r="O59" s="77">
        <v>1672000</v>
      </c>
      <c r="P59" s="77">
        <v>108.7</v>
      </c>
      <c r="Q59" s="77">
        <v>0</v>
      </c>
      <c r="R59" s="77">
        <v>1817.4639999999999</v>
      </c>
      <c r="S59" s="78">
        <v>1.6999999999999999E-3</v>
      </c>
      <c r="T59" s="78">
        <v>8.8000000000000005E-3</v>
      </c>
      <c r="U59" s="78">
        <v>1.1999999999999999E-3</v>
      </c>
    </row>
    <row r="60" spans="2:21">
      <c r="B60" s="79" t="s">
        <v>240</v>
      </c>
      <c r="C60" s="16"/>
      <c r="D60" s="16"/>
      <c r="E60" s="16"/>
      <c r="F60" s="16"/>
      <c r="K60" s="81">
        <v>3.2</v>
      </c>
      <c r="N60" s="80">
        <v>4.24E-2</v>
      </c>
      <c r="O60" s="81">
        <v>84691316.780000001</v>
      </c>
      <c r="Q60" s="81">
        <v>1381.9914699999999</v>
      </c>
      <c r="R60" s="81">
        <v>83711.644754039007</v>
      </c>
      <c r="T60" s="80">
        <v>0.40479999999999999</v>
      </c>
      <c r="U60" s="80">
        <v>5.3100000000000001E-2</v>
      </c>
    </row>
    <row r="61" spans="2:21">
      <c r="B61" t="s">
        <v>449</v>
      </c>
      <c r="C61" t="s">
        <v>450</v>
      </c>
      <c r="D61" t="s">
        <v>100</v>
      </c>
      <c r="E61" t="s">
        <v>123</v>
      </c>
      <c r="F61" t="s">
        <v>284</v>
      </c>
      <c r="G61" t="s">
        <v>280</v>
      </c>
      <c r="H61" t="s">
        <v>206</v>
      </c>
      <c r="I61" t="s">
        <v>207</v>
      </c>
      <c r="J61" t="s">
        <v>281</v>
      </c>
      <c r="K61" s="77">
        <v>2.6</v>
      </c>
      <c r="L61" t="s">
        <v>102</v>
      </c>
      <c r="M61" s="78">
        <v>2.98E-2</v>
      </c>
      <c r="N61" s="78">
        <v>3.7600000000000001E-2</v>
      </c>
      <c r="O61" s="77">
        <v>3981471</v>
      </c>
      <c r="P61" s="77">
        <v>98.95</v>
      </c>
      <c r="Q61" s="77">
        <v>0</v>
      </c>
      <c r="R61" s="77">
        <v>3939.6655544999999</v>
      </c>
      <c r="S61" s="78">
        <v>1.6000000000000001E-3</v>
      </c>
      <c r="T61" s="78">
        <v>1.9099999999999999E-2</v>
      </c>
      <c r="U61" s="78">
        <v>2.5000000000000001E-3</v>
      </c>
    </row>
    <row r="62" spans="2:21">
      <c r="B62" t="s">
        <v>451</v>
      </c>
      <c r="C62" t="s">
        <v>452</v>
      </c>
      <c r="D62" t="s">
        <v>100</v>
      </c>
      <c r="E62" t="s">
        <v>123</v>
      </c>
      <c r="F62" t="s">
        <v>297</v>
      </c>
      <c r="G62" t="s">
        <v>298</v>
      </c>
      <c r="H62" t="s">
        <v>299</v>
      </c>
      <c r="I62" t="s">
        <v>150</v>
      </c>
      <c r="J62" t="s">
        <v>323</v>
      </c>
      <c r="K62" s="77">
        <v>1.02</v>
      </c>
      <c r="L62" t="s">
        <v>102</v>
      </c>
      <c r="M62" s="78">
        <v>4.8000000000000001E-2</v>
      </c>
      <c r="N62" s="78">
        <v>1.89E-2</v>
      </c>
      <c r="O62" s="77">
        <v>581164.14</v>
      </c>
      <c r="P62" s="77">
        <v>102.82</v>
      </c>
      <c r="Q62" s="77">
        <v>581.16414999999995</v>
      </c>
      <c r="R62" s="77">
        <v>1178.7171187480001</v>
      </c>
      <c r="S62" s="78">
        <v>4.0000000000000002E-4</v>
      </c>
      <c r="T62" s="78">
        <v>5.7000000000000002E-3</v>
      </c>
      <c r="U62" s="78">
        <v>6.9999999999999999E-4</v>
      </c>
    </row>
    <row r="63" spans="2:21">
      <c r="B63" t="s">
        <v>453</v>
      </c>
      <c r="C63" t="s">
        <v>454</v>
      </c>
      <c r="D63" t="s">
        <v>100</v>
      </c>
      <c r="E63" t="s">
        <v>123</v>
      </c>
      <c r="F63" t="s">
        <v>455</v>
      </c>
      <c r="G63" t="s">
        <v>394</v>
      </c>
      <c r="H63" t="s">
        <v>299</v>
      </c>
      <c r="I63" t="s">
        <v>150</v>
      </c>
      <c r="J63" t="s">
        <v>281</v>
      </c>
      <c r="K63" s="77">
        <v>3.47</v>
      </c>
      <c r="L63" t="s">
        <v>102</v>
      </c>
      <c r="M63" s="78">
        <v>2.75E-2</v>
      </c>
      <c r="N63" s="78">
        <v>4.6100000000000002E-2</v>
      </c>
      <c r="O63" s="77">
        <v>1394444.66</v>
      </c>
      <c r="P63" s="77">
        <v>94.64</v>
      </c>
      <c r="Q63" s="77">
        <v>0</v>
      </c>
      <c r="R63" s="77">
        <v>1319.702426224</v>
      </c>
      <c r="S63" s="78">
        <v>1.5299999999999999E-2</v>
      </c>
      <c r="T63" s="78">
        <v>6.4000000000000003E-3</v>
      </c>
      <c r="U63" s="78">
        <v>8.0000000000000004E-4</v>
      </c>
    </row>
    <row r="64" spans="2:21">
      <c r="B64" t="s">
        <v>456</v>
      </c>
      <c r="C64" t="s">
        <v>457</v>
      </c>
      <c r="D64" t="s">
        <v>100</v>
      </c>
      <c r="E64" t="s">
        <v>123</v>
      </c>
      <c r="F64" t="s">
        <v>458</v>
      </c>
      <c r="G64" t="s">
        <v>434</v>
      </c>
      <c r="H64" t="s">
        <v>308</v>
      </c>
      <c r="I64" t="s">
        <v>207</v>
      </c>
      <c r="J64" t="s">
        <v>459</v>
      </c>
      <c r="K64" s="77">
        <v>0.76</v>
      </c>
      <c r="L64" t="s">
        <v>102</v>
      </c>
      <c r="M64" s="78">
        <v>1.9099999999999999E-2</v>
      </c>
      <c r="N64" s="78">
        <v>3.2099999999999997E-2</v>
      </c>
      <c r="O64" s="77">
        <v>2145734.7400000002</v>
      </c>
      <c r="P64" s="77">
        <v>99.4</v>
      </c>
      <c r="Q64" s="77">
        <v>0</v>
      </c>
      <c r="R64" s="77">
        <v>2132.8603315599998</v>
      </c>
      <c r="S64" s="78">
        <v>6.4999999999999997E-3</v>
      </c>
      <c r="T64" s="78">
        <v>1.03E-2</v>
      </c>
      <c r="U64" s="78">
        <v>1.4E-3</v>
      </c>
    </row>
    <row r="65" spans="2:21">
      <c r="B65" t="s">
        <v>460</v>
      </c>
      <c r="C65" t="s">
        <v>461</v>
      </c>
      <c r="D65" t="s">
        <v>100</v>
      </c>
      <c r="E65" t="s">
        <v>123</v>
      </c>
      <c r="F65" t="s">
        <v>316</v>
      </c>
      <c r="G65" t="s">
        <v>304</v>
      </c>
      <c r="H65" t="s">
        <v>308</v>
      </c>
      <c r="I65" t="s">
        <v>207</v>
      </c>
      <c r="J65" t="s">
        <v>462</v>
      </c>
      <c r="K65" s="77">
        <v>6.41</v>
      </c>
      <c r="L65" t="s">
        <v>102</v>
      </c>
      <c r="M65" s="78">
        <v>2.5499999999999998E-2</v>
      </c>
      <c r="N65" s="78">
        <v>4.8899999999999999E-2</v>
      </c>
      <c r="O65" s="77">
        <v>3691088.13</v>
      </c>
      <c r="P65" s="77">
        <v>86.91</v>
      </c>
      <c r="Q65" s="77">
        <v>0</v>
      </c>
      <c r="R65" s="77">
        <v>3207.9246937829998</v>
      </c>
      <c r="S65" s="78">
        <v>2.5999999999999999E-3</v>
      </c>
      <c r="T65" s="78">
        <v>1.55E-2</v>
      </c>
      <c r="U65" s="78">
        <v>2E-3</v>
      </c>
    </row>
    <row r="66" spans="2:21">
      <c r="B66" t="s">
        <v>463</v>
      </c>
      <c r="C66" t="s">
        <v>464</v>
      </c>
      <c r="D66" t="s">
        <v>100</v>
      </c>
      <c r="E66" t="s">
        <v>123</v>
      </c>
      <c r="F66" t="s">
        <v>465</v>
      </c>
      <c r="G66" t="s">
        <v>394</v>
      </c>
      <c r="H66" t="s">
        <v>308</v>
      </c>
      <c r="I66" t="s">
        <v>207</v>
      </c>
      <c r="J66" t="s">
        <v>466</v>
      </c>
      <c r="K66" s="77">
        <v>1.6</v>
      </c>
      <c r="L66" t="s">
        <v>102</v>
      </c>
      <c r="M66" s="78">
        <v>3.15E-2</v>
      </c>
      <c r="N66" s="78">
        <v>5.5E-2</v>
      </c>
      <c r="O66" s="77">
        <v>46212.08</v>
      </c>
      <c r="P66" s="77">
        <v>96.77</v>
      </c>
      <c r="Q66" s="77">
        <v>0</v>
      </c>
      <c r="R66" s="77">
        <v>44.719429816000002</v>
      </c>
      <c r="S66" s="78">
        <v>2.0000000000000001E-4</v>
      </c>
      <c r="T66" s="78">
        <v>2.0000000000000001E-4</v>
      </c>
      <c r="U66" s="78">
        <v>0</v>
      </c>
    </row>
    <row r="67" spans="2:21">
      <c r="B67" t="s">
        <v>467</v>
      </c>
      <c r="C67" t="s">
        <v>468</v>
      </c>
      <c r="D67" t="s">
        <v>100</v>
      </c>
      <c r="E67" t="s">
        <v>123</v>
      </c>
      <c r="F67" t="s">
        <v>469</v>
      </c>
      <c r="G67" t="s">
        <v>470</v>
      </c>
      <c r="H67" t="s">
        <v>308</v>
      </c>
      <c r="I67" t="s">
        <v>207</v>
      </c>
      <c r="J67" t="s">
        <v>471</v>
      </c>
      <c r="K67" s="77">
        <v>0.5</v>
      </c>
      <c r="L67" t="s">
        <v>102</v>
      </c>
      <c r="M67" s="78">
        <v>2.7900000000000001E-2</v>
      </c>
      <c r="N67" s="78">
        <v>2.7799999999999998E-2</v>
      </c>
      <c r="O67" s="77">
        <v>71420</v>
      </c>
      <c r="P67" s="77">
        <v>100.02</v>
      </c>
      <c r="Q67" s="77">
        <v>0</v>
      </c>
      <c r="R67" s="77">
        <v>71.434284000000005</v>
      </c>
      <c r="S67" s="78">
        <v>1.1000000000000001E-3</v>
      </c>
      <c r="T67" s="78">
        <v>2.9999999999999997E-4</v>
      </c>
      <c r="U67" s="78">
        <v>0</v>
      </c>
    </row>
    <row r="68" spans="2:21">
      <c r="B68" t="s">
        <v>472</v>
      </c>
      <c r="C68" t="s">
        <v>473</v>
      </c>
      <c r="D68" t="s">
        <v>100</v>
      </c>
      <c r="E68" t="s">
        <v>123</v>
      </c>
      <c r="F68" t="s">
        <v>474</v>
      </c>
      <c r="G68" t="s">
        <v>347</v>
      </c>
      <c r="H68" t="s">
        <v>308</v>
      </c>
      <c r="I68" t="s">
        <v>207</v>
      </c>
      <c r="J68" t="s">
        <v>475</v>
      </c>
      <c r="K68" s="77">
        <v>0.99</v>
      </c>
      <c r="L68" t="s">
        <v>102</v>
      </c>
      <c r="M68" s="78">
        <v>2.4500000000000001E-2</v>
      </c>
      <c r="N68" s="78">
        <v>3.56E-2</v>
      </c>
      <c r="O68" s="77">
        <v>881371</v>
      </c>
      <c r="P68" s="77">
        <v>98.95</v>
      </c>
      <c r="Q68" s="77">
        <v>0</v>
      </c>
      <c r="R68" s="77">
        <v>872.11660449999999</v>
      </c>
      <c r="S68" s="78">
        <v>1.1000000000000001E-3</v>
      </c>
      <c r="T68" s="78">
        <v>4.1999999999999997E-3</v>
      </c>
      <c r="U68" s="78">
        <v>5.9999999999999995E-4</v>
      </c>
    </row>
    <row r="69" spans="2:21">
      <c r="B69" t="s">
        <v>476</v>
      </c>
      <c r="C69" t="s">
        <v>477</v>
      </c>
      <c r="D69" t="s">
        <v>100</v>
      </c>
      <c r="E69" t="s">
        <v>123</v>
      </c>
      <c r="F69" t="s">
        <v>478</v>
      </c>
      <c r="G69" t="s">
        <v>366</v>
      </c>
      <c r="H69" t="s">
        <v>479</v>
      </c>
      <c r="I69" t="s">
        <v>150</v>
      </c>
      <c r="J69" t="s">
        <v>480</v>
      </c>
      <c r="K69" s="77">
        <v>0.5</v>
      </c>
      <c r="L69" t="s">
        <v>102</v>
      </c>
      <c r="M69" s="78">
        <v>3.39E-2</v>
      </c>
      <c r="N69" s="78">
        <v>3.1600000000000003E-2</v>
      </c>
      <c r="O69" s="77">
        <v>78213</v>
      </c>
      <c r="P69" s="77">
        <v>101.8</v>
      </c>
      <c r="Q69" s="77">
        <v>0</v>
      </c>
      <c r="R69" s="77">
        <v>79.620834000000002</v>
      </c>
      <c r="S69" s="78">
        <v>1E-4</v>
      </c>
      <c r="T69" s="78">
        <v>4.0000000000000002E-4</v>
      </c>
      <c r="U69" s="78">
        <v>1E-4</v>
      </c>
    </row>
    <row r="70" spans="2:21">
      <c r="B70" t="s">
        <v>481</v>
      </c>
      <c r="C70" t="s">
        <v>482</v>
      </c>
      <c r="D70" t="s">
        <v>100</v>
      </c>
      <c r="E70" t="s">
        <v>123</v>
      </c>
      <c r="F70" t="s">
        <v>455</v>
      </c>
      <c r="G70" t="s">
        <v>394</v>
      </c>
      <c r="H70" t="s">
        <v>479</v>
      </c>
      <c r="I70" t="s">
        <v>150</v>
      </c>
      <c r="J70" t="s">
        <v>309</v>
      </c>
      <c r="K70" s="77">
        <v>2.46</v>
      </c>
      <c r="L70" t="s">
        <v>102</v>
      </c>
      <c r="M70" s="78">
        <v>5.0999999999999997E-2</v>
      </c>
      <c r="N70" s="78">
        <v>4.2599999999999999E-2</v>
      </c>
      <c r="O70" s="77">
        <v>1291120.54</v>
      </c>
      <c r="P70" s="77">
        <v>103</v>
      </c>
      <c r="Q70" s="77">
        <v>0</v>
      </c>
      <c r="R70" s="77">
        <v>1329.8541562</v>
      </c>
      <c r="S70" s="78">
        <v>5.7999999999999996E-3</v>
      </c>
      <c r="T70" s="78">
        <v>6.4000000000000003E-3</v>
      </c>
      <c r="U70" s="78">
        <v>8.0000000000000004E-4</v>
      </c>
    </row>
    <row r="71" spans="2:21">
      <c r="B71" t="s">
        <v>483</v>
      </c>
      <c r="C71" t="s">
        <v>484</v>
      </c>
      <c r="D71" t="s">
        <v>100</v>
      </c>
      <c r="E71" t="s">
        <v>123</v>
      </c>
      <c r="F71" t="s">
        <v>485</v>
      </c>
      <c r="G71" t="s">
        <v>394</v>
      </c>
      <c r="H71" t="s">
        <v>308</v>
      </c>
      <c r="I71" t="s">
        <v>207</v>
      </c>
      <c r="J71" t="s">
        <v>466</v>
      </c>
      <c r="K71" s="77">
        <v>1.21</v>
      </c>
      <c r="L71" t="s">
        <v>102</v>
      </c>
      <c r="M71" s="78">
        <v>3.3799999999999997E-2</v>
      </c>
      <c r="N71" s="78">
        <v>4.6199999999999998E-2</v>
      </c>
      <c r="O71" s="77">
        <v>100590.75</v>
      </c>
      <c r="P71" s="77">
        <v>99.4</v>
      </c>
      <c r="Q71" s="77">
        <v>0</v>
      </c>
      <c r="R71" s="77">
        <v>99.987205500000002</v>
      </c>
      <c r="S71" s="78">
        <v>2.0000000000000001E-4</v>
      </c>
      <c r="T71" s="78">
        <v>5.0000000000000001E-4</v>
      </c>
      <c r="U71" s="78">
        <v>1E-4</v>
      </c>
    </row>
    <row r="72" spans="2:21">
      <c r="B72" t="s">
        <v>486</v>
      </c>
      <c r="C72" t="s">
        <v>487</v>
      </c>
      <c r="D72" t="s">
        <v>100</v>
      </c>
      <c r="E72" t="s">
        <v>123</v>
      </c>
      <c r="F72" t="s">
        <v>485</v>
      </c>
      <c r="G72" t="s">
        <v>394</v>
      </c>
      <c r="H72" t="s">
        <v>308</v>
      </c>
      <c r="I72" t="s">
        <v>207</v>
      </c>
      <c r="J72" t="s">
        <v>488</v>
      </c>
      <c r="K72" s="77">
        <v>3.92</v>
      </c>
      <c r="L72" t="s">
        <v>102</v>
      </c>
      <c r="M72" s="78">
        <v>3.49E-2</v>
      </c>
      <c r="N72" s="78">
        <v>5.8400000000000001E-2</v>
      </c>
      <c r="O72" s="77">
        <v>3380616</v>
      </c>
      <c r="P72" s="77">
        <v>92.46</v>
      </c>
      <c r="Q72" s="77">
        <v>0</v>
      </c>
      <c r="R72" s="77">
        <v>3125.7175536</v>
      </c>
      <c r="S72" s="78">
        <v>4.8999999999999998E-3</v>
      </c>
      <c r="T72" s="78">
        <v>1.5100000000000001E-2</v>
      </c>
      <c r="U72" s="78">
        <v>2E-3</v>
      </c>
    </row>
    <row r="73" spans="2:21">
      <c r="B73" t="s">
        <v>489</v>
      </c>
      <c r="C73" t="s">
        <v>490</v>
      </c>
      <c r="D73" t="s">
        <v>100</v>
      </c>
      <c r="E73" t="s">
        <v>123</v>
      </c>
      <c r="F73" t="s">
        <v>342</v>
      </c>
      <c r="G73" t="s">
        <v>343</v>
      </c>
      <c r="H73" t="s">
        <v>308</v>
      </c>
      <c r="I73" t="s">
        <v>207</v>
      </c>
      <c r="J73" t="s">
        <v>281</v>
      </c>
      <c r="K73" s="77">
        <v>3.7</v>
      </c>
      <c r="L73" t="s">
        <v>102</v>
      </c>
      <c r="M73" s="78">
        <v>5.0900000000000001E-2</v>
      </c>
      <c r="N73" s="78">
        <v>4.0399999999999998E-2</v>
      </c>
      <c r="O73" s="77">
        <v>3983649.25</v>
      </c>
      <c r="P73" s="77">
        <v>103.54</v>
      </c>
      <c r="Q73" s="77">
        <v>800.82731999999999</v>
      </c>
      <c r="R73" s="77">
        <v>4925.4977534500003</v>
      </c>
      <c r="S73" s="78">
        <v>5.4999999999999997E-3</v>
      </c>
      <c r="T73" s="78">
        <v>2.3800000000000002E-2</v>
      </c>
      <c r="U73" s="78">
        <v>3.0999999999999999E-3</v>
      </c>
    </row>
    <row r="74" spans="2:21">
      <c r="B74" t="s">
        <v>491</v>
      </c>
      <c r="C74" t="s">
        <v>492</v>
      </c>
      <c r="D74" t="s">
        <v>100</v>
      </c>
      <c r="E74" t="s">
        <v>123</v>
      </c>
      <c r="F74" t="s">
        <v>351</v>
      </c>
      <c r="G74" t="s">
        <v>304</v>
      </c>
      <c r="H74" t="s">
        <v>348</v>
      </c>
      <c r="I74" t="s">
        <v>207</v>
      </c>
      <c r="J74" t="s">
        <v>371</v>
      </c>
      <c r="K74" s="77">
        <v>2.82</v>
      </c>
      <c r="L74" t="s">
        <v>102</v>
      </c>
      <c r="M74" s="78">
        <v>2.3400000000000001E-2</v>
      </c>
      <c r="N74" s="78">
        <v>1.5599999999999999E-2</v>
      </c>
      <c r="O74" s="77">
        <v>3699416</v>
      </c>
      <c r="P74" s="77">
        <v>102.42</v>
      </c>
      <c r="Q74" s="77">
        <v>0</v>
      </c>
      <c r="R74" s="77">
        <v>3788.9418672000002</v>
      </c>
      <c r="S74" s="78">
        <v>2.5999999999999999E-3</v>
      </c>
      <c r="T74" s="78">
        <v>1.83E-2</v>
      </c>
      <c r="U74" s="78">
        <v>2.3999999999999998E-3</v>
      </c>
    </row>
    <row r="75" spans="2:21">
      <c r="B75" t="s">
        <v>493</v>
      </c>
      <c r="C75" t="s">
        <v>494</v>
      </c>
      <c r="D75" t="s">
        <v>100</v>
      </c>
      <c r="E75" t="s">
        <v>123</v>
      </c>
      <c r="F75" t="s">
        <v>351</v>
      </c>
      <c r="G75" t="s">
        <v>304</v>
      </c>
      <c r="H75" t="s">
        <v>348</v>
      </c>
      <c r="I75" t="s">
        <v>207</v>
      </c>
      <c r="J75" t="s">
        <v>281</v>
      </c>
      <c r="K75" s="77">
        <v>2.4</v>
      </c>
      <c r="L75" t="s">
        <v>102</v>
      </c>
      <c r="M75" s="78">
        <v>3.85E-2</v>
      </c>
      <c r="N75" s="78">
        <v>4.1500000000000002E-2</v>
      </c>
      <c r="O75" s="77">
        <v>6163952.4800000004</v>
      </c>
      <c r="P75" s="77">
        <v>101.53</v>
      </c>
      <c r="Q75" s="77">
        <v>0</v>
      </c>
      <c r="R75" s="77">
        <v>6258.2609529439997</v>
      </c>
      <c r="S75" s="78">
        <v>5.4999999999999997E-3</v>
      </c>
      <c r="T75" s="78">
        <v>3.0300000000000001E-2</v>
      </c>
      <c r="U75" s="78">
        <v>4.0000000000000001E-3</v>
      </c>
    </row>
    <row r="76" spans="2:21">
      <c r="B76" t="s">
        <v>495</v>
      </c>
      <c r="C76" t="s">
        <v>496</v>
      </c>
      <c r="D76" t="s">
        <v>100</v>
      </c>
      <c r="E76" t="s">
        <v>123</v>
      </c>
      <c r="F76" t="s">
        <v>351</v>
      </c>
      <c r="G76" t="s">
        <v>304</v>
      </c>
      <c r="H76" t="s">
        <v>348</v>
      </c>
      <c r="I76" t="s">
        <v>207</v>
      </c>
      <c r="J76" t="s">
        <v>281</v>
      </c>
      <c r="K76" s="77">
        <v>5.36</v>
      </c>
      <c r="L76" t="s">
        <v>102</v>
      </c>
      <c r="M76" s="78">
        <v>2.41E-2</v>
      </c>
      <c r="N76" s="78">
        <v>4.9099999999999998E-2</v>
      </c>
      <c r="O76" s="77">
        <v>5144634.0999999996</v>
      </c>
      <c r="P76" s="77">
        <v>88.92</v>
      </c>
      <c r="Q76" s="77">
        <v>0</v>
      </c>
      <c r="R76" s="77">
        <v>4574.6086417200004</v>
      </c>
      <c r="S76" s="78">
        <v>3.8999999999999998E-3</v>
      </c>
      <c r="T76" s="78">
        <v>2.2100000000000002E-2</v>
      </c>
      <c r="U76" s="78">
        <v>2.8999999999999998E-3</v>
      </c>
    </row>
    <row r="77" spans="2:21">
      <c r="B77" t="s">
        <v>497</v>
      </c>
      <c r="C77" t="s">
        <v>498</v>
      </c>
      <c r="D77" t="s">
        <v>100</v>
      </c>
      <c r="E77" t="s">
        <v>123</v>
      </c>
      <c r="F77" t="s">
        <v>355</v>
      </c>
      <c r="G77" t="s">
        <v>132</v>
      </c>
      <c r="H77" t="s">
        <v>348</v>
      </c>
      <c r="I77" t="s">
        <v>207</v>
      </c>
      <c r="J77" t="s">
        <v>367</v>
      </c>
      <c r="K77" s="77">
        <v>1.88</v>
      </c>
      <c r="L77" t="s">
        <v>102</v>
      </c>
      <c r="M77" s="78">
        <v>3.6499999999999998E-2</v>
      </c>
      <c r="N77" s="78">
        <v>3.7999999999999999E-2</v>
      </c>
      <c r="O77" s="77">
        <v>4274568.42</v>
      </c>
      <c r="P77" s="77">
        <v>100.99</v>
      </c>
      <c r="Q77" s="77">
        <v>0</v>
      </c>
      <c r="R77" s="77">
        <v>4316.8866473580001</v>
      </c>
      <c r="S77" s="78">
        <v>2.3999999999999998E-3</v>
      </c>
      <c r="T77" s="78">
        <v>2.0899999999999998E-2</v>
      </c>
      <c r="U77" s="78">
        <v>2.7000000000000001E-3</v>
      </c>
    </row>
    <row r="78" spans="2:21">
      <c r="B78" t="s">
        <v>499</v>
      </c>
      <c r="C78" t="s">
        <v>500</v>
      </c>
      <c r="D78" t="s">
        <v>100</v>
      </c>
      <c r="E78" t="s">
        <v>123</v>
      </c>
      <c r="F78" t="s">
        <v>355</v>
      </c>
      <c r="G78" t="s">
        <v>132</v>
      </c>
      <c r="H78" t="s">
        <v>348</v>
      </c>
      <c r="I78" t="s">
        <v>207</v>
      </c>
      <c r="J78" t="s">
        <v>501</v>
      </c>
      <c r="K78" s="77">
        <v>0.17</v>
      </c>
      <c r="L78" t="s">
        <v>102</v>
      </c>
      <c r="M78" s="78">
        <v>1.4E-2</v>
      </c>
      <c r="N78" s="78">
        <v>-5.9999999999999995E-4</v>
      </c>
      <c r="O78" s="77">
        <v>45702</v>
      </c>
      <c r="P78" s="77">
        <v>100.36</v>
      </c>
      <c r="Q78" s="77">
        <v>0</v>
      </c>
      <c r="R78" s="77">
        <v>45.8665272</v>
      </c>
      <c r="S78" s="78">
        <v>1.2999999999999999E-3</v>
      </c>
      <c r="T78" s="78">
        <v>2.0000000000000001E-4</v>
      </c>
      <c r="U78" s="78">
        <v>0</v>
      </c>
    </row>
    <row r="79" spans="2:21">
      <c r="B79" t="s">
        <v>502</v>
      </c>
      <c r="C79" t="s">
        <v>503</v>
      </c>
      <c r="D79" t="s">
        <v>100</v>
      </c>
      <c r="E79" t="s">
        <v>123</v>
      </c>
      <c r="F79" t="s">
        <v>504</v>
      </c>
      <c r="G79" t="s">
        <v>366</v>
      </c>
      <c r="H79" t="s">
        <v>348</v>
      </c>
      <c r="I79" t="s">
        <v>207</v>
      </c>
      <c r="J79" t="s">
        <v>281</v>
      </c>
      <c r="K79" s="77">
        <v>4.0199999999999996</v>
      </c>
      <c r="L79" t="s">
        <v>102</v>
      </c>
      <c r="M79" s="78">
        <v>3.2800000000000003E-2</v>
      </c>
      <c r="N79" s="78">
        <v>3.4599999999999999E-2</v>
      </c>
      <c r="O79" s="77">
        <v>1866805</v>
      </c>
      <c r="P79" s="77">
        <v>99.96</v>
      </c>
      <c r="Q79" s="77">
        <v>0</v>
      </c>
      <c r="R79" s="77">
        <v>1866.058278</v>
      </c>
      <c r="S79" s="78">
        <v>4.7000000000000002E-3</v>
      </c>
      <c r="T79" s="78">
        <v>8.9999999999999993E-3</v>
      </c>
      <c r="U79" s="78">
        <v>1.1999999999999999E-3</v>
      </c>
    </row>
    <row r="80" spans="2:21">
      <c r="B80" t="s">
        <v>505</v>
      </c>
      <c r="C80" t="s">
        <v>506</v>
      </c>
      <c r="D80" t="s">
        <v>100</v>
      </c>
      <c r="E80" t="s">
        <v>123</v>
      </c>
      <c r="F80" t="s">
        <v>365</v>
      </c>
      <c r="G80" t="s">
        <v>366</v>
      </c>
      <c r="H80" t="s">
        <v>348</v>
      </c>
      <c r="I80" t="s">
        <v>207</v>
      </c>
      <c r="J80" t="s">
        <v>367</v>
      </c>
      <c r="K80" s="77">
        <v>3.55</v>
      </c>
      <c r="L80" t="s">
        <v>102</v>
      </c>
      <c r="M80" s="78">
        <v>2.9100000000000001E-2</v>
      </c>
      <c r="N80" s="78">
        <v>4.19E-2</v>
      </c>
      <c r="O80" s="77">
        <v>3559429</v>
      </c>
      <c r="P80" s="77">
        <v>96.48</v>
      </c>
      <c r="Q80" s="77">
        <v>0</v>
      </c>
      <c r="R80" s="77">
        <v>3434.1370992000002</v>
      </c>
      <c r="S80" s="78">
        <v>5.8999999999999999E-3</v>
      </c>
      <c r="T80" s="78">
        <v>1.66E-2</v>
      </c>
      <c r="U80" s="78">
        <v>2.2000000000000001E-3</v>
      </c>
    </row>
    <row r="81" spans="2:21">
      <c r="B81" t="s">
        <v>507</v>
      </c>
      <c r="C81" t="s">
        <v>508</v>
      </c>
      <c r="D81" t="s">
        <v>100</v>
      </c>
      <c r="E81" t="s">
        <v>123</v>
      </c>
      <c r="F81" t="s">
        <v>509</v>
      </c>
      <c r="G81" t="s">
        <v>394</v>
      </c>
      <c r="H81" t="s">
        <v>348</v>
      </c>
      <c r="I81" t="s">
        <v>207</v>
      </c>
      <c r="J81" t="s">
        <v>510</v>
      </c>
      <c r="K81" s="77">
        <v>2.27</v>
      </c>
      <c r="L81" t="s">
        <v>102</v>
      </c>
      <c r="M81" s="78">
        <v>4.8000000000000001E-2</v>
      </c>
      <c r="N81" s="78">
        <v>5.04E-2</v>
      </c>
      <c r="O81" s="77">
        <v>1452841.65</v>
      </c>
      <c r="P81" s="77">
        <v>101.58</v>
      </c>
      <c r="Q81" s="77">
        <v>0</v>
      </c>
      <c r="R81" s="77">
        <v>1475.79654807</v>
      </c>
      <c r="S81" s="78">
        <v>3.0999999999999999E-3</v>
      </c>
      <c r="T81" s="78">
        <v>7.1000000000000004E-3</v>
      </c>
      <c r="U81" s="78">
        <v>8.9999999999999998E-4</v>
      </c>
    </row>
    <row r="82" spans="2:21">
      <c r="B82" t="s">
        <v>511</v>
      </c>
      <c r="C82" t="s">
        <v>512</v>
      </c>
      <c r="D82" t="s">
        <v>100</v>
      </c>
      <c r="E82" t="s">
        <v>123</v>
      </c>
      <c r="F82" t="s">
        <v>370</v>
      </c>
      <c r="G82" t="s">
        <v>304</v>
      </c>
      <c r="H82" t="s">
        <v>348</v>
      </c>
      <c r="I82" t="s">
        <v>207</v>
      </c>
      <c r="J82" t="s">
        <v>371</v>
      </c>
      <c r="K82" s="77">
        <v>2.27</v>
      </c>
      <c r="L82" t="s">
        <v>102</v>
      </c>
      <c r="M82" s="78">
        <v>5.0500000000000003E-2</v>
      </c>
      <c r="N82" s="78">
        <v>4.2700000000000002E-2</v>
      </c>
      <c r="O82" s="77">
        <v>1284671.93</v>
      </c>
      <c r="P82" s="77">
        <v>102.25</v>
      </c>
      <c r="Q82" s="77">
        <v>0</v>
      </c>
      <c r="R82" s="77">
        <v>1313.5770484249999</v>
      </c>
      <c r="S82" s="78">
        <v>2.8E-3</v>
      </c>
      <c r="T82" s="78">
        <v>6.4000000000000003E-3</v>
      </c>
      <c r="U82" s="78">
        <v>8.0000000000000004E-4</v>
      </c>
    </row>
    <row r="83" spans="2:21">
      <c r="B83" t="s">
        <v>513</v>
      </c>
      <c r="C83" t="s">
        <v>514</v>
      </c>
      <c r="D83" t="s">
        <v>100</v>
      </c>
      <c r="E83" t="s">
        <v>123</v>
      </c>
      <c r="F83" t="s">
        <v>374</v>
      </c>
      <c r="G83" t="s">
        <v>366</v>
      </c>
      <c r="H83" t="s">
        <v>348</v>
      </c>
      <c r="I83" t="s">
        <v>207</v>
      </c>
      <c r="J83" t="s">
        <v>367</v>
      </c>
      <c r="K83" s="77">
        <v>6.79</v>
      </c>
      <c r="L83" t="s">
        <v>102</v>
      </c>
      <c r="M83" s="78">
        <v>2.64E-2</v>
      </c>
      <c r="N83" s="78">
        <v>4.8899999999999999E-2</v>
      </c>
      <c r="O83" s="77">
        <v>5830487</v>
      </c>
      <c r="P83" s="77">
        <v>86.32</v>
      </c>
      <c r="Q83" s="77">
        <v>0</v>
      </c>
      <c r="R83" s="77">
        <v>5032.8763784000002</v>
      </c>
      <c r="S83" s="78">
        <v>3.5999999999999999E-3</v>
      </c>
      <c r="T83" s="78">
        <v>2.4299999999999999E-2</v>
      </c>
      <c r="U83" s="78">
        <v>3.2000000000000002E-3</v>
      </c>
    </row>
    <row r="84" spans="2:21">
      <c r="B84" t="s">
        <v>515</v>
      </c>
      <c r="C84" t="s">
        <v>516</v>
      </c>
      <c r="D84" t="s">
        <v>100</v>
      </c>
      <c r="E84" t="s">
        <v>123</v>
      </c>
      <c r="F84" t="s">
        <v>374</v>
      </c>
      <c r="G84" t="s">
        <v>366</v>
      </c>
      <c r="H84" t="s">
        <v>348</v>
      </c>
      <c r="I84" t="s">
        <v>207</v>
      </c>
      <c r="J84" t="s">
        <v>317</v>
      </c>
      <c r="K84" s="77">
        <v>1.78</v>
      </c>
      <c r="L84" t="s">
        <v>102</v>
      </c>
      <c r="M84" s="78">
        <v>3.9199999999999999E-2</v>
      </c>
      <c r="N84" s="78">
        <v>4.0500000000000001E-2</v>
      </c>
      <c r="O84" s="77">
        <v>4430162</v>
      </c>
      <c r="P84" s="77">
        <v>100.49</v>
      </c>
      <c r="Q84" s="77">
        <v>0</v>
      </c>
      <c r="R84" s="77">
        <v>4451.8697937999996</v>
      </c>
      <c r="S84" s="78">
        <v>4.5999999999999999E-3</v>
      </c>
      <c r="T84" s="78">
        <v>2.1499999999999998E-2</v>
      </c>
      <c r="U84" s="78">
        <v>2.8E-3</v>
      </c>
    </row>
    <row r="85" spans="2:21">
      <c r="B85" t="s">
        <v>517</v>
      </c>
      <c r="C85" t="s">
        <v>518</v>
      </c>
      <c r="D85" t="s">
        <v>100</v>
      </c>
      <c r="E85" t="s">
        <v>123</v>
      </c>
      <c r="F85" t="s">
        <v>478</v>
      </c>
      <c r="G85" t="s">
        <v>366</v>
      </c>
      <c r="H85" t="s">
        <v>378</v>
      </c>
      <c r="I85" t="s">
        <v>150</v>
      </c>
      <c r="J85" t="s">
        <v>286</v>
      </c>
      <c r="K85" s="77">
        <v>3.87</v>
      </c>
      <c r="L85" t="s">
        <v>102</v>
      </c>
      <c r="M85" s="78">
        <v>4.1000000000000002E-2</v>
      </c>
      <c r="N85" s="78">
        <v>4.4600000000000001E-2</v>
      </c>
      <c r="O85" s="77">
        <v>3836577</v>
      </c>
      <c r="P85" s="77">
        <v>101.66</v>
      </c>
      <c r="Q85" s="77">
        <v>0</v>
      </c>
      <c r="R85" s="77">
        <v>3900.2641782000001</v>
      </c>
      <c r="S85" s="78">
        <v>5.4000000000000003E-3</v>
      </c>
      <c r="T85" s="78">
        <v>1.89E-2</v>
      </c>
      <c r="U85" s="78">
        <v>2.5000000000000001E-3</v>
      </c>
    </row>
    <row r="86" spans="2:21">
      <c r="B86" t="s">
        <v>519</v>
      </c>
      <c r="C86" t="s">
        <v>520</v>
      </c>
      <c r="D86" t="s">
        <v>100</v>
      </c>
      <c r="E86" t="s">
        <v>123</v>
      </c>
      <c r="F86" t="s">
        <v>521</v>
      </c>
      <c r="G86" t="s">
        <v>394</v>
      </c>
      <c r="H86" t="s">
        <v>348</v>
      </c>
      <c r="I86" t="s">
        <v>207</v>
      </c>
      <c r="J86" t="s">
        <v>522</v>
      </c>
      <c r="K86" s="77">
        <v>1.57</v>
      </c>
      <c r="L86" t="s">
        <v>102</v>
      </c>
      <c r="M86" s="78">
        <v>5.8000000000000003E-2</v>
      </c>
      <c r="N86" s="78">
        <v>5.04E-2</v>
      </c>
      <c r="O86" s="77">
        <v>870017.33</v>
      </c>
      <c r="P86" s="77">
        <v>103.22</v>
      </c>
      <c r="Q86" s="77">
        <v>0</v>
      </c>
      <c r="R86" s="77">
        <v>898.03188802600005</v>
      </c>
      <c r="S86" s="78">
        <v>2.0999999999999999E-3</v>
      </c>
      <c r="T86" s="78">
        <v>4.3E-3</v>
      </c>
      <c r="U86" s="78">
        <v>5.9999999999999995E-4</v>
      </c>
    </row>
    <row r="87" spans="2:21">
      <c r="B87" t="s">
        <v>523</v>
      </c>
      <c r="C87" t="s">
        <v>524</v>
      </c>
      <c r="D87" t="s">
        <v>100</v>
      </c>
      <c r="E87" t="s">
        <v>123</v>
      </c>
      <c r="F87" t="s">
        <v>521</v>
      </c>
      <c r="G87" t="s">
        <v>394</v>
      </c>
      <c r="H87" t="s">
        <v>348</v>
      </c>
      <c r="I87" t="s">
        <v>207</v>
      </c>
      <c r="J87" t="s">
        <v>525</v>
      </c>
      <c r="K87" s="77">
        <v>4.1500000000000004</v>
      </c>
      <c r="L87" t="s">
        <v>102</v>
      </c>
      <c r="M87" s="78">
        <v>4.4999999999999998E-2</v>
      </c>
      <c r="N87" s="78">
        <v>6.4600000000000005E-2</v>
      </c>
      <c r="O87" s="77">
        <v>155079.54999999999</v>
      </c>
      <c r="P87" s="77">
        <v>94.55</v>
      </c>
      <c r="Q87" s="77">
        <v>0</v>
      </c>
      <c r="R87" s="77">
        <v>146.62771452499999</v>
      </c>
      <c r="S87" s="78">
        <v>2.0000000000000001E-4</v>
      </c>
      <c r="T87" s="78">
        <v>6.9999999999999999E-4</v>
      </c>
      <c r="U87" s="78">
        <v>1E-4</v>
      </c>
    </row>
    <row r="88" spans="2:21">
      <c r="B88" t="s">
        <v>526</v>
      </c>
      <c r="C88" t="s">
        <v>527</v>
      </c>
      <c r="D88" t="s">
        <v>100</v>
      </c>
      <c r="E88" t="s">
        <v>123</v>
      </c>
      <c r="F88" t="s">
        <v>381</v>
      </c>
      <c r="G88" t="s">
        <v>366</v>
      </c>
      <c r="H88" t="s">
        <v>348</v>
      </c>
      <c r="I88" t="s">
        <v>207</v>
      </c>
      <c r="J88" t="s">
        <v>309</v>
      </c>
      <c r="K88" s="77">
        <v>2.71</v>
      </c>
      <c r="L88" t="s">
        <v>102</v>
      </c>
      <c r="M88" s="78">
        <v>3.61E-2</v>
      </c>
      <c r="N88" s="78">
        <v>3.8300000000000001E-2</v>
      </c>
      <c r="O88" s="77">
        <v>2374786</v>
      </c>
      <c r="P88" s="77">
        <v>100.1</v>
      </c>
      <c r="Q88" s="77">
        <v>0</v>
      </c>
      <c r="R88" s="77">
        <v>2377.1607859999999</v>
      </c>
      <c r="S88" s="78">
        <v>3.0999999999999999E-3</v>
      </c>
      <c r="T88" s="78">
        <v>1.15E-2</v>
      </c>
      <c r="U88" s="78">
        <v>1.5E-3</v>
      </c>
    </row>
    <row r="89" spans="2:21">
      <c r="B89" t="s">
        <v>528</v>
      </c>
      <c r="C89" t="s">
        <v>529</v>
      </c>
      <c r="D89" t="s">
        <v>100</v>
      </c>
      <c r="E89" t="s">
        <v>123</v>
      </c>
      <c r="F89" t="s">
        <v>381</v>
      </c>
      <c r="G89" t="s">
        <v>366</v>
      </c>
      <c r="H89" t="s">
        <v>348</v>
      </c>
      <c r="I89" t="s">
        <v>207</v>
      </c>
      <c r="J89" t="s">
        <v>530</v>
      </c>
      <c r="K89" s="77">
        <v>2.25</v>
      </c>
      <c r="L89" t="s">
        <v>102</v>
      </c>
      <c r="M89" s="78">
        <v>3.3399999999999999E-2</v>
      </c>
      <c r="N89" s="78">
        <v>3.39E-2</v>
      </c>
      <c r="O89" s="77">
        <v>2254031</v>
      </c>
      <c r="P89" s="77">
        <v>100.48</v>
      </c>
      <c r="Q89" s="77">
        <v>0</v>
      </c>
      <c r="R89" s="77">
        <v>2264.8503488000001</v>
      </c>
      <c r="S89" s="78">
        <v>7.7000000000000002E-3</v>
      </c>
      <c r="T89" s="78">
        <v>1.0999999999999999E-2</v>
      </c>
      <c r="U89" s="78">
        <v>1.4E-3</v>
      </c>
    </row>
    <row r="90" spans="2:21">
      <c r="B90" t="s">
        <v>531</v>
      </c>
      <c r="C90" t="s">
        <v>532</v>
      </c>
      <c r="D90" t="s">
        <v>100</v>
      </c>
      <c r="E90" t="s">
        <v>123</v>
      </c>
      <c r="F90" t="s">
        <v>533</v>
      </c>
      <c r="G90" t="s">
        <v>394</v>
      </c>
      <c r="H90" t="s">
        <v>389</v>
      </c>
      <c r="I90" t="s">
        <v>207</v>
      </c>
      <c r="J90" t="s">
        <v>534</v>
      </c>
      <c r="K90" s="77">
        <v>1.1200000000000001</v>
      </c>
      <c r="L90" t="s">
        <v>102</v>
      </c>
      <c r="M90" s="78">
        <v>6.0499999999999998E-2</v>
      </c>
      <c r="N90" s="78">
        <v>5.28E-2</v>
      </c>
      <c r="O90" s="77">
        <v>451820.34</v>
      </c>
      <c r="P90" s="77">
        <v>102.94</v>
      </c>
      <c r="Q90" s="77">
        <v>0</v>
      </c>
      <c r="R90" s="77">
        <v>465.10385799599999</v>
      </c>
      <c r="S90" s="78">
        <v>1.1999999999999999E-3</v>
      </c>
      <c r="T90" s="78">
        <v>2.2000000000000001E-3</v>
      </c>
      <c r="U90" s="78">
        <v>2.9999999999999997E-4</v>
      </c>
    </row>
    <row r="91" spans="2:21">
      <c r="B91" t="s">
        <v>535</v>
      </c>
      <c r="C91" t="s">
        <v>536</v>
      </c>
      <c r="D91" t="s">
        <v>100</v>
      </c>
      <c r="E91" t="s">
        <v>123</v>
      </c>
      <c r="F91" t="s">
        <v>537</v>
      </c>
      <c r="G91" t="s">
        <v>394</v>
      </c>
      <c r="H91" t="s">
        <v>389</v>
      </c>
      <c r="I91" t="s">
        <v>207</v>
      </c>
      <c r="J91" t="s">
        <v>538</v>
      </c>
      <c r="K91" s="77">
        <v>2.04</v>
      </c>
      <c r="L91" t="s">
        <v>102</v>
      </c>
      <c r="M91" s="78">
        <v>3.9E-2</v>
      </c>
      <c r="N91" s="78">
        <v>7.0900000000000005E-2</v>
      </c>
      <c r="O91" s="77">
        <v>214118.39999999999</v>
      </c>
      <c r="P91" s="77">
        <v>97.11</v>
      </c>
      <c r="Q91" s="77">
        <v>0</v>
      </c>
      <c r="R91" s="77">
        <v>207.93037824000001</v>
      </c>
      <c r="S91" s="78">
        <v>5.0000000000000001E-4</v>
      </c>
      <c r="T91" s="78">
        <v>1E-3</v>
      </c>
      <c r="U91" s="78">
        <v>1E-4</v>
      </c>
    </row>
    <row r="92" spans="2:21">
      <c r="B92" t="s">
        <v>539</v>
      </c>
      <c r="C92" t="s">
        <v>540</v>
      </c>
      <c r="D92" t="s">
        <v>100</v>
      </c>
      <c r="E92" t="s">
        <v>123</v>
      </c>
      <c r="F92" t="s">
        <v>541</v>
      </c>
      <c r="G92" t="s">
        <v>132</v>
      </c>
      <c r="H92" t="s">
        <v>389</v>
      </c>
      <c r="I92" t="s">
        <v>207</v>
      </c>
      <c r="J92" t="s">
        <v>286</v>
      </c>
      <c r="K92" s="77">
        <v>1.21</v>
      </c>
      <c r="L92" t="s">
        <v>102</v>
      </c>
      <c r="M92" s="78">
        <v>2.1600000000000001E-2</v>
      </c>
      <c r="N92" s="78">
        <v>3.8800000000000001E-2</v>
      </c>
      <c r="O92" s="77">
        <v>535231.09</v>
      </c>
      <c r="P92" s="77">
        <v>98.57</v>
      </c>
      <c r="Q92" s="77">
        <v>0</v>
      </c>
      <c r="R92" s="77">
        <v>527.57728541300003</v>
      </c>
      <c r="S92" s="78">
        <v>2.0999999999999999E-3</v>
      </c>
      <c r="T92" s="78">
        <v>2.5999999999999999E-3</v>
      </c>
      <c r="U92" s="78">
        <v>2.9999999999999997E-4</v>
      </c>
    </row>
    <row r="93" spans="2:21">
      <c r="B93" t="s">
        <v>542</v>
      </c>
      <c r="C93" t="s">
        <v>543</v>
      </c>
      <c r="D93" t="s">
        <v>100</v>
      </c>
      <c r="E93" t="s">
        <v>123</v>
      </c>
      <c r="F93" t="s">
        <v>544</v>
      </c>
      <c r="G93" t="s">
        <v>290</v>
      </c>
      <c r="H93" t="s">
        <v>418</v>
      </c>
      <c r="I93" t="s">
        <v>207</v>
      </c>
      <c r="J93" t="s">
        <v>545</v>
      </c>
      <c r="K93" s="77">
        <v>0.08</v>
      </c>
      <c r="L93" t="s">
        <v>102</v>
      </c>
      <c r="M93" s="78">
        <v>3.6999999999999998E-2</v>
      </c>
      <c r="N93" s="78">
        <v>3.4700000000000002E-2</v>
      </c>
      <c r="O93" s="77">
        <v>200000</v>
      </c>
      <c r="P93" s="77">
        <v>101.52</v>
      </c>
      <c r="Q93" s="77">
        <v>0</v>
      </c>
      <c r="R93" s="77">
        <v>203.04</v>
      </c>
      <c r="S93" s="78">
        <v>3.0999999999999999E-3</v>
      </c>
      <c r="T93" s="78">
        <v>1E-3</v>
      </c>
      <c r="U93" s="78">
        <v>1E-4</v>
      </c>
    </row>
    <row r="94" spans="2:21">
      <c r="B94" t="s">
        <v>546</v>
      </c>
      <c r="C94" t="s">
        <v>547</v>
      </c>
      <c r="D94" t="s">
        <v>100</v>
      </c>
      <c r="E94" t="s">
        <v>123</v>
      </c>
      <c r="F94" t="s">
        <v>548</v>
      </c>
      <c r="G94" t="s">
        <v>549</v>
      </c>
      <c r="H94" t="s">
        <v>412</v>
      </c>
      <c r="I94" t="s">
        <v>150</v>
      </c>
      <c r="J94" t="s">
        <v>550</v>
      </c>
      <c r="K94" s="77">
        <v>3.1</v>
      </c>
      <c r="L94" t="s">
        <v>102</v>
      </c>
      <c r="M94" s="78">
        <v>3.4500000000000003E-2</v>
      </c>
      <c r="N94" s="78">
        <v>4.5400000000000003E-2</v>
      </c>
      <c r="O94" s="77">
        <v>2312126.52</v>
      </c>
      <c r="P94" s="77">
        <v>97.14</v>
      </c>
      <c r="Q94" s="77">
        <v>0</v>
      </c>
      <c r="R94" s="77">
        <v>2245.9997015280001</v>
      </c>
      <c r="S94" s="78">
        <v>5.3E-3</v>
      </c>
      <c r="T94" s="78">
        <v>1.09E-2</v>
      </c>
      <c r="U94" s="78">
        <v>1.4E-3</v>
      </c>
    </row>
    <row r="95" spans="2:21">
      <c r="B95" t="s">
        <v>551</v>
      </c>
      <c r="C95" t="s">
        <v>552</v>
      </c>
      <c r="D95" t="s">
        <v>100</v>
      </c>
      <c r="E95" t="s">
        <v>123</v>
      </c>
      <c r="F95" t="s">
        <v>553</v>
      </c>
      <c r="G95" t="s">
        <v>549</v>
      </c>
      <c r="H95" t="s">
        <v>418</v>
      </c>
      <c r="I95" t="s">
        <v>207</v>
      </c>
      <c r="J95" t="s">
        <v>554</v>
      </c>
      <c r="K95" s="77">
        <v>4.8099999999999996</v>
      </c>
      <c r="L95" t="s">
        <v>102</v>
      </c>
      <c r="M95" s="78">
        <v>2.5000000000000001E-3</v>
      </c>
      <c r="N95" s="78">
        <v>3.4799999999999998E-2</v>
      </c>
      <c r="O95" s="77">
        <v>2429535</v>
      </c>
      <c r="P95" s="77">
        <v>85.9</v>
      </c>
      <c r="Q95" s="77">
        <v>0</v>
      </c>
      <c r="R95" s="77">
        <v>2086.9705650000001</v>
      </c>
      <c r="S95" s="78">
        <v>4.3E-3</v>
      </c>
      <c r="T95" s="78">
        <v>1.01E-2</v>
      </c>
      <c r="U95" s="78">
        <v>1.2999999999999999E-3</v>
      </c>
    </row>
    <row r="96" spans="2:21">
      <c r="B96" t="s">
        <v>555</v>
      </c>
      <c r="C96" t="s">
        <v>556</v>
      </c>
      <c r="D96" t="s">
        <v>100</v>
      </c>
      <c r="E96" t="s">
        <v>123</v>
      </c>
      <c r="F96" t="s">
        <v>557</v>
      </c>
      <c r="G96" t="s">
        <v>423</v>
      </c>
      <c r="H96" t="s">
        <v>418</v>
      </c>
      <c r="I96" t="s">
        <v>207</v>
      </c>
      <c r="J96" t="s">
        <v>558</v>
      </c>
      <c r="K96" s="77">
        <v>1.55</v>
      </c>
      <c r="L96" t="s">
        <v>102</v>
      </c>
      <c r="M96" s="78">
        <v>3.4200000000000001E-2</v>
      </c>
      <c r="N96" s="78">
        <v>4.4999999999999998E-2</v>
      </c>
      <c r="O96" s="77">
        <v>1016572</v>
      </c>
      <c r="P96" s="77">
        <v>99</v>
      </c>
      <c r="Q96" s="77">
        <v>0</v>
      </c>
      <c r="R96" s="77">
        <v>1006.40628</v>
      </c>
      <c r="S96" s="78">
        <v>3.3999999999999998E-3</v>
      </c>
      <c r="T96" s="78">
        <v>4.8999999999999998E-3</v>
      </c>
      <c r="U96" s="78">
        <v>5.9999999999999995E-4</v>
      </c>
    </row>
    <row r="97" spans="2:21">
      <c r="B97" t="s">
        <v>559</v>
      </c>
      <c r="C97" t="s">
        <v>560</v>
      </c>
      <c r="D97" t="s">
        <v>100</v>
      </c>
      <c r="E97" t="s">
        <v>123</v>
      </c>
      <c r="F97" t="s">
        <v>561</v>
      </c>
      <c r="G97" t="s">
        <v>423</v>
      </c>
      <c r="H97" t="s">
        <v>418</v>
      </c>
      <c r="I97" t="s">
        <v>207</v>
      </c>
      <c r="J97" t="s">
        <v>480</v>
      </c>
      <c r="K97" s="77">
        <v>1.54</v>
      </c>
      <c r="L97" t="s">
        <v>102</v>
      </c>
      <c r="M97" s="78">
        <v>4.2000000000000003E-2</v>
      </c>
      <c r="N97" s="78">
        <v>4.1300000000000003E-2</v>
      </c>
      <c r="O97" s="77">
        <v>34363.800000000003</v>
      </c>
      <c r="P97" s="77">
        <v>101.8</v>
      </c>
      <c r="Q97" s="77">
        <v>0</v>
      </c>
      <c r="R97" s="77">
        <v>34.982348399999999</v>
      </c>
      <c r="S97" s="78">
        <v>1E-4</v>
      </c>
      <c r="T97" s="78">
        <v>2.0000000000000001E-4</v>
      </c>
      <c r="U97" s="78">
        <v>0</v>
      </c>
    </row>
    <row r="98" spans="2:21">
      <c r="B98" t="s">
        <v>562</v>
      </c>
      <c r="C98" t="s">
        <v>563</v>
      </c>
      <c r="D98" t="s">
        <v>100</v>
      </c>
      <c r="E98" t="s">
        <v>123</v>
      </c>
      <c r="F98" t="s">
        <v>561</v>
      </c>
      <c r="G98" t="s">
        <v>423</v>
      </c>
      <c r="H98" t="s">
        <v>418</v>
      </c>
      <c r="I98" t="s">
        <v>207</v>
      </c>
      <c r="J98" t="s">
        <v>286</v>
      </c>
      <c r="K98" s="77">
        <v>3</v>
      </c>
      <c r="L98" t="s">
        <v>102</v>
      </c>
      <c r="M98" s="78">
        <v>4.2999999999999997E-2</v>
      </c>
      <c r="N98" s="78">
        <v>4.8300000000000003E-2</v>
      </c>
      <c r="O98" s="77">
        <v>1577641.59</v>
      </c>
      <c r="P98" s="77">
        <v>99.49</v>
      </c>
      <c r="Q98" s="77">
        <v>0</v>
      </c>
      <c r="R98" s="77">
        <v>1569.5956178910001</v>
      </c>
      <c r="S98" s="78">
        <v>1.6000000000000001E-3</v>
      </c>
      <c r="T98" s="78">
        <v>7.6E-3</v>
      </c>
      <c r="U98" s="78">
        <v>1E-3</v>
      </c>
    </row>
    <row r="99" spans="2:21">
      <c r="B99" t="s">
        <v>564</v>
      </c>
      <c r="C99" t="s">
        <v>565</v>
      </c>
      <c r="D99" t="s">
        <v>100</v>
      </c>
      <c r="E99" t="s">
        <v>123</v>
      </c>
      <c r="F99" t="s">
        <v>566</v>
      </c>
      <c r="G99" t="s">
        <v>434</v>
      </c>
      <c r="H99" t="s">
        <v>418</v>
      </c>
      <c r="I99" t="s">
        <v>207</v>
      </c>
      <c r="J99" t="s">
        <v>323</v>
      </c>
      <c r="K99" s="77">
        <v>2.44</v>
      </c>
      <c r="L99" t="s">
        <v>102</v>
      </c>
      <c r="M99" s="78">
        <v>3.3500000000000002E-2</v>
      </c>
      <c r="N99" s="78">
        <v>4.2799999999999998E-2</v>
      </c>
      <c r="O99" s="77">
        <v>2408040.46</v>
      </c>
      <c r="P99" s="77">
        <v>97.87</v>
      </c>
      <c r="Q99" s="77">
        <v>0</v>
      </c>
      <c r="R99" s="77">
        <v>2356.7491982020001</v>
      </c>
      <c r="S99" s="78">
        <v>6.0000000000000001E-3</v>
      </c>
      <c r="T99" s="78">
        <v>1.14E-2</v>
      </c>
      <c r="U99" s="78">
        <v>1.5E-3</v>
      </c>
    </row>
    <row r="100" spans="2:21">
      <c r="B100" t="s">
        <v>567</v>
      </c>
      <c r="C100" t="s">
        <v>568</v>
      </c>
      <c r="D100" t="s">
        <v>100</v>
      </c>
      <c r="E100" t="s">
        <v>123</v>
      </c>
      <c r="F100" t="s">
        <v>569</v>
      </c>
      <c r="G100" t="s">
        <v>304</v>
      </c>
      <c r="H100" t="s">
        <v>418</v>
      </c>
      <c r="I100" t="s">
        <v>207</v>
      </c>
      <c r="J100" t="s">
        <v>352</v>
      </c>
      <c r="K100" s="77">
        <v>4.37</v>
      </c>
      <c r="L100" t="s">
        <v>102</v>
      </c>
      <c r="M100" s="78">
        <v>3.95E-2</v>
      </c>
      <c r="N100" s="78">
        <v>6.0299999999999999E-2</v>
      </c>
      <c r="O100" s="77">
        <v>505075.02</v>
      </c>
      <c r="P100" s="77">
        <v>92.7</v>
      </c>
      <c r="Q100" s="77">
        <v>0</v>
      </c>
      <c r="R100" s="77">
        <v>468.20454353999997</v>
      </c>
      <c r="S100" s="78">
        <v>2.9999999999999997E-4</v>
      </c>
      <c r="T100" s="78">
        <v>2.3E-3</v>
      </c>
      <c r="U100" s="78">
        <v>2.9999999999999997E-4</v>
      </c>
    </row>
    <row r="101" spans="2:21">
      <c r="B101" t="s">
        <v>570</v>
      </c>
      <c r="C101" t="s">
        <v>571</v>
      </c>
      <c r="D101" t="s">
        <v>100</v>
      </c>
      <c r="E101" t="s">
        <v>123</v>
      </c>
      <c r="F101" t="s">
        <v>572</v>
      </c>
      <c r="G101" t="s">
        <v>423</v>
      </c>
      <c r="H101" t="s">
        <v>573</v>
      </c>
      <c r="I101" t="s">
        <v>150</v>
      </c>
      <c r="J101" t="s">
        <v>574</v>
      </c>
      <c r="K101" s="77">
        <v>0.82</v>
      </c>
      <c r="L101" t="s">
        <v>102</v>
      </c>
      <c r="M101" s="78">
        <v>5.6500000000000002E-2</v>
      </c>
      <c r="N101" s="78">
        <v>4.6600000000000003E-2</v>
      </c>
      <c r="O101" s="77">
        <v>350000</v>
      </c>
      <c r="P101" s="77">
        <v>101.78</v>
      </c>
      <c r="Q101" s="77">
        <v>0</v>
      </c>
      <c r="R101" s="77">
        <v>356.23</v>
      </c>
      <c r="S101" s="78">
        <v>1.11E-2</v>
      </c>
      <c r="T101" s="78">
        <v>1.6999999999999999E-3</v>
      </c>
      <c r="U101" s="78">
        <v>2.0000000000000001E-4</v>
      </c>
    </row>
    <row r="102" spans="2:21">
      <c r="B102" t="s">
        <v>575</v>
      </c>
      <c r="C102" t="s">
        <v>576</v>
      </c>
      <c r="D102" t="s">
        <v>100</v>
      </c>
      <c r="E102" t="s">
        <v>123</v>
      </c>
      <c r="F102" t="s">
        <v>577</v>
      </c>
      <c r="G102" t="s">
        <v>434</v>
      </c>
      <c r="H102" t="s">
        <v>573</v>
      </c>
      <c r="I102" t="s">
        <v>150</v>
      </c>
      <c r="J102" t="s">
        <v>286</v>
      </c>
      <c r="K102" s="77">
        <v>0.74</v>
      </c>
      <c r="L102" t="s">
        <v>102</v>
      </c>
      <c r="M102" s="78">
        <v>4.5999999999999999E-2</v>
      </c>
      <c r="N102" s="78">
        <v>3.85E-2</v>
      </c>
      <c r="O102" s="77">
        <v>837331.42</v>
      </c>
      <c r="P102" s="77">
        <v>101.7</v>
      </c>
      <c r="Q102" s="77">
        <v>0</v>
      </c>
      <c r="R102" s="77">
        <v>851.56605414000001</v>
      </c>
      <c r="S102" s="78">
        <v>3.0000000000000001E-3</v>
      </c>
      <c r="T102" s="78">
        <v>4.1000000000000003E-3</v>
      </c>
      <c r="U102" s="78">
        <v>5.0000000000000001E-4</v>
      </c>
    </row>
    <row r="103" spans="2:21">
      <c r="B103" t="s">
        <v>578</v>
      </c>
      <c r="C103" t="s">
        <v>579</v>
      </c>
      <c r="D103" t="s">
        <v>100</v>
      </c>
      <c r="E103" t="s">
        <v>123</v>
      </c>
      <c r="F103" t="s">
        <v>580</v>
      </c>
      <c r="G103" t="s">
        <v>394</v>
      </c>
      <c r="H103" t="s">
        <v>581</v>
      </c>
      <c r="I103" t="s">
        <v>150</v>
      </c>
      <c r="J103" t="s">
        <v>582</v>
      </c>
      <c r="K103" s="77">
        <v>1.36</v>
      </c>
      <c r="L103" t="s">
        <v>102</v>
      </c>
      <c r="M103" s="78">
        <v>3.0499999999999999E-2</v>
      </c>
      <c r="N103" s="78">
        <v>8.4400000000000003E-2</v>
      </c>
      <c r="O103" s="77">
        <v>385000</v>
      </c>
      <c r="P103" s="77">
        <v>93.97</v>
      </c>
      <c r="Q103" s="77">
        <v>0</v>
      </c>
      <c r="R103" s="77">
        <v>361.78449999999998</v>
      </c>
      <c r="S103" s="78">
        <v>5.0000000000000001E-4</v>
      </c>
      <c r="T103" s="78">
        <v>1.6999999999999999E-3</v>
      </c>
      <c r="U103" s="78">
        <v>2.0000000000000001E-4</v>
      </c>
    </row>
    <row r="104" spans="2:21">
      <c r="B104" t="s">
        <v>583</v>
      </c>
      <c r="C104" t="s">
        <v>584</v>
      </c>
      <c r="D104" t="s">
        <v>100</v>
      </c>
      <c r="E104" t="s">
        <v>123</v>
      </c>
      <c r="F104" t="s">
        <v>433</v>
      </c>
      <c r="G104" t="s">
        <v>434</v>
      </c>
      <c r="H104" t="s">
        <v>435</v>
      </c>
      <c r="I104" t="s">
        <v>207</v>
      </c>
      <c r="J104" t="s">
        <v>475</v>
      </c>
      <c r="K104" s="77">
        <v>2.06</v>
      </c>
      <c r="L104" t="s">
        <v>102</v>
      </c>
      <c r="M104" s="78">
        <v>4.8000000000000001E-2</v>
      </c>
      <c r="N104" s="78">
        <v>6.9099999999999995E-2</v>
      </c>
      <c r="O104" s="77">
        <v>2413590.5699999998</v>
      </c>
      <c r="P104" s="77">
        <v>97.2</v>
      </c>
      <c r="Q104" s="77">
        <v>0</v>
      </c>
      <c r="R104" s="77">
        <v>2346.0100340399999</v>
      </c>
      <c r="S104" s="78">
        <v>1.6999999999999999E-3</v>
      </c>
      <c r="T104" s="78">
        <v>1.1299999999999999E-2</v>
      </c>
      <c r="U104" s="78">
        <v>1.5E-3</v>
      </c>
    </row>
    <row r="105" spans="2:21">
      <c r="B105" t="s">
        <v>585</v>
      </c>
      <c r="C105" t="s">
        <v>586</v>
      </c>
      <c r="D105" t="s">
        <v>100</v>
      </c>
      <c r="E105" t="s">
        <v>123</v>
      </c>
      <c r="F105" t="s">
        <v>587</v>
      </c>
      <c r="G105" t="s">
        <v>132</v>
      </c>
      <c r="H105" t="s">
        <v>217</v>
      </c>
      <c r="I105" t="s">
        <v>439</v>
      </c>
      <c r="J105" t="s">
        <v>588</v>
      </c>
      <c r="K105" s="77">
        <v>2.08</v>
      </c>
      <c r="L105" t="s">
        <v>102</v>
      </c>
      <c r="M105" s="78">
        <v>3.85E-2</v>
      </c>
      <c r="N105" s="78">
        <v>4.7699999999999999E-2</v>
      </c>
      <c r="O105" s="77">
        <v>150614.82</v>
      </c>
      <c r="P105" s="77">
        <v>99.5</v>
      </c>
      <c r="Q105" s="77">
        <v>0</v>
      </c>
      <c r="R105" s="77">
        <v>149.86174589999999</v>
      </c>
      <c r="S105" s="78">
        <v>2.9999999999999997E-4</v>
      </c>
      <c r="T105" s="78">
        <v>6.9999999999999999E-4</v>
      </c>
      <c r="U105" s="78">
        <v>1E-4</v>
      </c>
    </row>
    <row r="106" spans="2:21">
      <c r="B106" s="79" t="s">
        <v>274</v>
      </c>
      <c r="C106" s="16"/>
      <c r="D106" s="16"/>
      <c r="E106" s="16"/>
      <c r="F106" s="16"/>
      <c r="K106" s="81">
        <v>1.39</v>
      </c>
      <c r="N106" s="80">
        <v>8.72E-2</v>
      </c>
      <c r="O106" s="81">
        <v>4993152.13</v>
      </c>
      <c r="Q106" s="81">
        <v>0</v>
      </c>
      <c r="R106" s="81">
        <v>4660.564774902</v>
      </c>
      <c r="T106" s="80">
        <v>2.2499999999999999E-2</v>
      </c>
      <c r="U106" s="80">
        <v>3.0000000000000001E-3</v>
      </c>
    </row>
    <row r="107" spans="2:21">
      <c r="B107" t="s">
        <v>589</v>
      </c>
      <c r="C107" t="s">
        <v>590</v>
      </c>
      <c r="D107" t="s">
        <v>100</v>
      </c>
      <c r="E107" t="s">
        <v>123</v>
      </c>
      <c r="F107" t="s">
        <v>591</v>
      </c>
      <c r="G107" t="s">
        <v>592</v>
      </c>
      <c r="H107" t="s">
        <v>308</v>
      </c>
      <c r="I107" t="s">
        <v>207</v>
      </c>
      <c r="J107" t="s">
        <v>593</v>
      </c>
      <c r="K107" s="77">
        <v>1.43</v>
      </c>
      <c r="L107" t="s">
        <v>102</v>
      </c>
      <c r="M107" s="78">
        <v>3.49E-2</v>
      </c>
      <c r="N107" s="78">
        <v>6.3799999999999996E-2</v>
      </c>
      <c r="O107" s="77">
        <v>577799.77</v>
      </c>
      <c r="P107" s="77">
        <v>95.9</v>
      </c>
      <c r="Q107" s="77">
        <v>0</v>
      </c>
      <c r="R107" s="77">
        <v>554.10997942999995</v>
      </c>
      <c r="S107" s="78">
        <v>5.0000000000000001E-4</v>
      </c>
      <c r="T107" s="78">
        <v>2.7000000000000001E-3</v>
      </c>
      <c r="U107" s="78">
        <v>4.0000000000000002E-4</v>
      </c>
    </row>
    <row r="108" spans="2:21">
      <c r="B108" t="s">
        <v>594</v>
      </c>
      <c r="C108" t="s">
        <v>595</v>
      </c>
      <c r="D108" t="s">
        <v>100</v>
      </c>
      <c r="E108" t="s">
        <v>123</v>
      </c>
      <c r="F108" t="s">
        <v>596</v>
      </c>
      <c r="G108" t="s">
        <v>592</v>
      </c>
      <c r="H108" t="s">
        <v>378</v>
      </c>
      <c r="I108" t="s">
        <v>150</v>
      </c>
      <c r="J108" t="s">
        <v>597</v>
      </c>
      <c r="K108" s="77">
        <v>3.68</v>
      </c>
      <c r="L108" t="s">
        <v>102</v>
      </c>
      <c r="M108" s="78">
        <v>5.4800000000000001E-2</v>
      </c>
      <c r="N108" s="78">
        <v>7.0000000000000007E-2</v>
      </c>
      <c r="O108" s="77">
        <v>230596.96</v>
      </c>
      <c r="P108" s="77">
        <v>95.07</v>
      </c>
      <c r="Q108" s="77">
        <v>0</v>
      </c>
      <c r="R108" s="77">
        <v>219.228529872</v>
      </c>
      <c r="S108" s="78">
        <v>1E-3</v>
      </c>
      <c r="T108" s="78">
        <v>1.1000000000000001E-3</v>
      </c>
      <c r="U108" s="78">
        <v>1E-4</v>
      </c>
    </row>
    <row r="109" spans="2:21">
      <c r="B109" t="s">
        <v>598</v>
      </c>
      <c r="C109" t="s">
        <v>599</v>
      </c>
      <c r="D109" t="s">
        <v>100</v>
      </c>
      <c r="E109" t="s">
        <v>123</v>
      </c>
      <c r="F109" t="s">
        <v>600</v>
      </c>
      <c r="G109" t="s">
        <v>298</v>
      </c>
      <c r="H109" t="s">
        <v>418</v>
      </c>
      <c r="I109" t="s">
        <v>207</v>
      </c>
      <c r="J109" t="s">
        <v>601</v>
      </c>
      <c r="K109" s="77">
        <v>2.04</v>
      </c>
      <c r="L109" t="s">
        <v>102</v>
      </c>
      <c r="M109" s="78">
        <v>4.7E-2</v>
      </c>
      <c r="N109" s="78">
        <v>7.1300000000000002E-2</v>
      </c>
      <c r="O109" s="77">
        <v>646699.30000000005</v>
      </c>
      <c r="P109" s="77">
        <v>92.75</v>
      </c>
      <c r="Q109" s="77">
        <v>0</v>
      </c>
      <c r="R109" s="77">
        <v>599.81360074999998</v>
      </c>
      <c r="S109" s="78">
        <v>1.1999999999999999E-3</v>
      </c>
      <c r="T109" s="78">
        <v>2.8999999999999998E-3</v>
      </c>
      <c r="U109" s="78">
        <v>4.0000000000000002E-4</v>
      </c>
    </row>
    <row r="110" spans="2:21">
      <c r="B110" t="s">
        <v>602</v>
      </c>
      <c r="C110" t="s">
        <v>603</v>
      </c>
      <c r="D110" t="s">
        <v>100</v>
      </c>
      <c r="E110" t="s">
        <v>123</v>
      </c>
      <c r="F110" t="s">
        <v>566</v>
      </c>
      <c r="G110" t="s">
        <v>434</v>
      </c>
      <c r="H110" t="s">
        <v>418</v>
      </c>
      <c r="I110" t="s">
        <v>207</v>
      </c>
      <c r="J110" t="s">
        <v>604</v>
      </c>
      <c r="K110" s="77">
        <v>1.18</v>
      </c>
      <c r="L110" t="s">
        <v>102</v>
      </c>
      <c r="M110" s="78">
        <v>5.2499999999999998E-2</v>
      </c>
      <c r="N110" s="78">
        <v>5.33E-2</v>
      </c>
      <c r="O110" s="77">
        <v>755057</v>
      </c>
      <c r="P110" s="77">
        <v>93.5</v>
      </c>
      <c r="Q110" s="77">
        <v>0</v>
      </c>
      <c r="R110" s="77">
        <v>705.978295</v>
      </c>
      <c r="S110" s="78">
        <v>1.2999999999999999E-3</v>
      </c>
      <c r="T110" s="78">
        <v>3.3999999999999998E-3</v>
      </c>
      <c r="U110" s="78">
        <v>4.0000000000000002E-4</v>
      </c>
    </row>
    <row r="111" spans="2:21">
      <c r="B111" t="s">
        <v>605</v>
      </c>
      <c r="C111" t="s">
        <v>606</v>
      </c>
      <c r="D111" t="s">
        <v>100</v>
      </c>
      <c r="E111" t="s">
        <v>123</v>
      </c>
      <c r="F111" t="s">
        <v>607</v>
      </c>
      <c r="G111" t="s">
        <v>608</v>
      </c>
      <c r="H111" t="s">
        <v>429</v>
      </c>
      <c r="I111" t="s">
        <v>207</v>
      </c>
      <c r="J111" t="s">
        <v>609</v>
      </c>
      <c r="K111" s="77">
        <v>0.97</v>
      </c>
      <c r="L111" t="s">
        <v>102</v>
      </c>
      <c r="M111" s="78">
        <v>3.8300000000000001E-2</v>
      </c>
      <c r="N111" s="78">
        <v>5.8400000000000001E-2</v>
      </c>
      <c r="O111" s="77">
        <v>1798029.8</v>
      </c>
      <c r="P111" s="77">
        <v>99.8</v>
      </c>
      <c r="Q111" s="77">
        <v>0</v>
      </c>
      <c r="R111" s="77">
        <v>1794.4337404</v>
      </c>
      <c r="S111" s="78">
        <v>5.3E-3</v>
      </c>
      <c r="T111" s="78">
        <v>8.6999999999999994E-3</v>
      </c>
      <c r="U111" s="78">
        <v>1.1000000000000001E-3</v>
      </c>
    </row>
    <row r="112" spans="2:21">
      <c r="B112" t="s">
        <v>610</v>
      </c>
      <c r="C112" t="s">
        <v>611</v>
      </c>
      <c r="D112" t="s">
        <v>100</v>
      </c>
      <c r="E112" t="s">
        <v>123</v>
      </c>
      <c r="F112" t="s">
        <v>438</v>
      </c>
      <c r="G112" t="s">
        <v>132</v>
      </c>
      <c r="H112" t="s">
        <v>217</v>
      </c>
      <c r="I112" t="s">
        <v>439</v>
      </c>
      <c r="J112" t="s">
        <v>612</v>
      </c>
      <c r="K112" s="77">
        <v>1.21</v>
      </c>
      <c r="L112" t="s">
        <v>102</v>
      </c>
      <c r="M112" s="78">
        <v>5.5E-2</v>
      </c>
      <c r="N112" s="78">
        <v>0.27739999999999998</v>
      </c>
      <c r="O112" s="77">
        <v>290892</v>
      </c>
      <c r="P112" s="77">
        <v>80.5</v>
      </c>
      <c r="Q112" s="77">
        <v>0</v>
      </c>
      <c r="R112" s="77">
        <v>234.16806</v>
      </c>
      <c r="S112" s="78">
        <v>1.5E-3</v>
      </c>
      <c r="T112" s="78">
        <v>1.1000000000000001E-3</v>
      </c>
      <c r="U112" s="78">
        <v>1E-4</v>
      </c>
    </row>
    <row r="113" spans="2:21">
      <c r="B113" t="s">
        <v>613</v>
      </c>
      <c r="C113" t="s">
        <v>614</v>
      </c>
      <c r="D113" t="s">
        <v>100</v>
      </c>
      <c r="E113" t="s">
        <v>123</v>
      </c>
      <c r="F113" t="s">
        <v>438</v>
      </c>
      <c r="G113" t="s">
        <v>132</v>
      </c>
      <c r="H113" t="s">
        <v>217</v>
      </c>
      <c r="I113" t="s">
        <v>439</v>
      </c>
      <c r="J113" t="s">
        <v>615</v>
      </c>
      <c r="K113" s="77">
        <v>1.43</v>
      </c>
      <c r="L113" t="s">
        <v>102</v>
      </c>
      <c r="M113" s="78">
        <v>5.9499999999999997E-2</v>
      </c>
      <c r="N113" s="78">
        <v>0.1908</v>
      </c>
      <c r="O113" s="77">
        <v>694077.3</v>
      </c>
      <c r="P113" s="77">
        <v>79.650000000000006</v>
      </c>
      <c r="Q113" s="77">
        <v>0</v>
      </c>
      <c r="R113" s="77">
        <v>552.83256945000005</v>
      </c>
      <c r="S113" s="78">
        <v>8.0000000000000004E-4</v>
      </c>
      <c r="T113" s="78">
        <v>2.7000000000000001E-3</v>
      </c>
      <c r="U113" s="78">
        <v>4.0000000000000002E-4</v>
      </c>
    </row>
    <row r="114" spans="2:21">
      <c r="B114" s="79" t="s">
        <v>616</v>
      </c>
      <c r="C114" s="16"/>
      <c r="D114" s="16"/>
      <c r="E114" s="16"/>
      <c r="F114" s="16"/>
      <c r="K114" s="81">
        <v>0</v>
      </c>
      <c r="N114" s="80">
        <v>0</v>
      </c>
      <c r="O114" s="81">
        <v>0</v>
      </c>
      <c r="Q114" s="81">
        <v>0</v>
      </c>
      <c r="R114" s="81">
        <v>0</v>
      </c>
      <c r="T114" s="80">
        <v>0</v>
      </c>
      <c r="U114" s="80">
        <v>0</v>
      </c>
    </row>
    <row r="115" spans="2:21">
      <c r="B115" t="s">
        <v>217</v>
      </c>
      <c r="C115" t="s">
        <v>217</v>
      </c>
      <c r="D115" s="16"/>
      <c r="E115" s="16"/>
      <c r="F115" s="16"/>
      <c r="G115" t="s">
        <v>217</v>
      </c>
      <c r="H115" t="s">
        <v>217</v>
      </c>
      <c r="K115" s="77">
        <v>0</v>
      </c>
      <c r="L115" t="s">
        <v>217</v>
      </c>
      <c r="M115" s="78">
        <v>0</v>
      </c>
      <c r="N115" s="78">
        <v>0</v>
      </c>
      <c r="O115" s="77">
        <v>0</v>
      </c>
      <c r="P115" s="77">
        <v>0</v>
      </c>
      <c r="R115" s="77">
        <v>0</v>
      </c>
      <c r="S115" s="78">
        <v>0</v>
      </c>
      <c r="T115" s="78">
        <v>0</v>
      </c>
      <c r="U115" s="78">
        <v>0</v>
      </c>
    </row>
    <row r="116" spans="2:21">
      <c r="B116" s="79" t="s">
        <v>222</v>
      </c>
      <c r="C116" s="16"/>
      <c r="D116" s="16"/>
      <c r="E116" s="16"/>
      <c r="F116" s="16"/>
      <c r="K116" s="81">
        <v>1.61</v>
      </c>
      <c r="N116" s="80">
        <v>8.2100000000000006E-2</v>
      </c>
      <c r="O116" s="81">
        <v>690000</v>
      </c>
      <c r="Q116" s="81">
        <v>0</v>
      </c>
      <c r="R116" s="81">
        <v>2318.4334495989001</v>
      </c>
      <c r="T116" s="80">
        <v>1.12E-2</v>
      </c>
      <c r="U116" s="80">
        <v>1.5E-3</v>
      </c>
    </row>
    <row r="117" spans="2:21">
      <c r="B117" s="79" t="s">
        <v>275</v>
      </c>
      <c r="C117" s="16"/>
      <c r="D117" s="16"/>
      <c r="E117" s="16"/>
      <c r="F117" s="16"/>
      <c r="K117" s="81">
        <v>0</v>
      </c>
      <c r="N117" s="80">
        <v>0</v>
      </c>
      <c r="O117" s="81">
        <v>0</v>
      </c>
      <c r="Q117" s="81">
        <v>0</v>
      </c>
      <c r="R117" s="81">
        <v>0</v>
      </c>
      <c r="T117" s="80">
        <v>0</v>
      </c>
      <c r="U117" s="80">
        <v>0</v>
      </c>
    </row>
    <row r="118" spans="2:21">
      <c r="B118" t="s">
        <v>217</v>
      </c>
      <c r="C118" t="s">
        <v>217</v>
      </c>
      <c r="D118" s="16"/>
      <c r="E118" s="16"/>
      <c r="F118" s="16"/>
      <c r="G118" t="s">
        <v>217</v>
      </c>
      <c r="H118" t="s">
        <v>217</v>
      </c>
      <c r="K118" s="77">
        <v>0</v>
      </c>
      <c r="L118" t="s">
        <v>217</v>
      </c>
      <c r="M118" s="78">
        <v>0</v>
      </c>
      <c r="N118" s="78">
        <v>0</v>
      </c>
      <c r="O118" s="77">
        <v>0</v>
      </c>
      <c r="P118" s="77">
        <v>0</v>
      </c>
      <c r="R118" s="77">
        <v>0</v>
      </c>
      <c r="S118" s="78">
        <v>0</v>
      </c>
      <c r="T118" s="78">
        <v>0</v>
      </c>
      <c r="U118" s="78">
        <v>0</v>
      </c>
    </row>
    <row r="119" spans="2:21">
      <c r="B119" s="79" t="s">
        <v>276</v>
      </c>
      <c r="C119" s="16"/>
      <c r="D119" s="16"/>
      <c r="E119" s="16"/>
      <c r="F119" s="16"/>
      <c r="K119" s="81">
        <v>1.61</v>
      </c>
      <c r="N119" s="80">
        <v>8.2100000000000006E-2</v>
      </c>
      <c r="O119" s="81">
        <v>690000</v>
      </c>
      <c r="Q119" s="81">
        <v>0</v>
      </c>
      <c r="R119" s="81">
        <v>2318.4334495989001</v>
      </c>
      <c r="T119" s="80">
        <v>1.12E-2</v>
      </c>
      <c r="U119" s="80">
        <v>1.5E-3</v>
      </c>
    </row>
    <row r="120" spans="2:21">
      <c r="B120" t="s">
        <v>617</v>
      </c>
      <c r="C120" t="s">
        <v>618</v>
      </c>
      <c r="D120" t="s">
        <v>123</v>
      </c>
      <c r="E120" t="s">
        <v>619</v>
      </c>
      <c r="F120" t="s">
        <v>620</v>
      </c>
      <c r="G120" t="s">
        <v>621</v>
      </c>
      <c r="H120" t="s">
        <v>622</v>
      </c>
      <c r="I120" t="s">
        <v>623</v>
      </c>
      <c r="J120" t="s">
        <v>624</v>
      </c>
      <c r="K120" s="77">
        <v>1.58</v>
      </c>
      <c r="L120" t="s">
        <v>106</v>
      </c>
      <c r="M120" s="78">
        <v>3.6999999999999998E-2</v>
      </c>
      <c r="N120" s="78">
        <v>4.2599999999999999E-2</v>
      </c>
      <c r="O120" s="77">
        <v>380000</v>
      </c>
      <c r="P120" s="77">
        <v>99.664560263157895</v>
      </c>
      <c r="Q120" s="77">
        <v>0</v>
      </c>
      <c r="R120" s="77">
        <v>1341.823840647</v>
      </c>
      <c r="S120" s="78">
        <v>2.9999999999999997E-4</v>
      </c>
      <c r="T120" s="78">
        <v>6.4999999999999997E-3</v>
      </c>
      <c r="U120" s="78">
        <v>8.9999999999999998E-4</v>
      </c>
    </row>
    <row r="121" spans="2:21">
      <c r="B121" t="s">
        <v>625</v>
      </c>
      <c r="C121" t="s">
        <v>626</v>
      </c>
      <c r="D121" t="s">
        <v>627</v>
      </c>
      <c r="E121" t="s">
        <v>619</v>
      </c>
      <c r="F121" t="s">
        <v>628</v>
      </c>
      <c r="G121" t="s">
        <v>629</v>
      </c>
      <c r="H121" t="s">
        <v>630</v>
      </c>
      <c r="I121" t="s">
        <v>631</v>
      </c>
      <c r="J121" t="s">
        <v>632</v>
      </c>
      <c r="K121" s="77">
        <v>1.64</v>
      </c>
      <c r="L121" t="s">
        <v>106</v>
      </c>
      <c r="M121" s="78">
        <v>4.8800000000000003E-2</v>
      </c>
      <c r="N121" s="78">
        <v>0.13619999999999999</v>
      </c>
      <c r="O121" s="77">
        <v>310000</v>
      </c>
      <c r="P121" s="77">
        <v>88.917684935483877</v>
      </c>
      <c r="Q121" s="77">
        <v>0</v>
      </c>
      <c r="R121" s="77">
        <v>976.60960895189999</v>
      </c>
      <c r="S121" s="78">
        <v>5.9999999999999995E-4</v>
      </c>
      <c r="T121" s="78">
        <v>4.7000000000000002E-3</v>
      </c>
      <c r="U121" s="78">
        <v>5.9999999999999995E-4</v>
      </c>
    </row>
    <row r="122" spans="2:21">
      <c r="B122" t="s">
        <v>224</v>
      </c>
      <c r="C122" s="16"/>
      <c r="D122" s="16"/>
      <c r="E122" s="16"/>
      <c r="F122" s="16"/>
    </row>
    <row r="123" spans="2:21">
      <c r="B123" t="s">
        <v>269</v>
      </c>
      <c r="C123" s="16"/>
      <c r="D123" s="16"/>
      <c r="E123" s="16"/>
      <c r="F123" s="16"/>
    </row>
    <row r="124" spans="2:21">
      <c r="B124" t="s">
        <v>270</v>
      </c>
      <c r="C124" s="16"/>
      <c r="D124" s="16"/>
      <c r="E124" s="16"/>
      <c r="F124" s="16"/>
    </row>
    <row r="125" spans="2:21">
      <c r="B125" t="s">
        <v>271</v>
      </c>
      <c r="C125" s="16"/>
      <c r="D125" s="16"/>
      <c r="E125" s="16"/>
      <c r="F125" s="16"/>
    </row>
    <row r="126" spans="2:21">
      <c r="B126" t="s">
        <v>272</v>
      </c>
      <c r="C126" s="16"/>
      <c r="D126" s="16"/>
      <c r="E126" s="16"/>
      <c r="F126" s="16"/>
    </row>
    <row r="127" spans="2:21">
      <c r="C127" s="16"/>
      <c r="D127" s="16"/>
      <c r="E127" s="16"/>
      <c r="F127" s="16"/>
    </row>
    <row r="128" spans="2:21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  <c r="C4" t="s">
        <v>199</v>
      </c>
    </row>
    <row r="6" spans="2:62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BJ6" s="19"/>
    </row>
    <row r="7" spans="2:62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15084696.880000001</v>
      </c>
      <c r="J11" s="7"/>
      <c r="K11" s="75">
        <v>149.97265999999999</v>
      </c>
      <c r="L11" s="75">
        <v>288988.18378389918</v>
      </c>
      <c r="M11" s="7"/>
      <c r="N11" s="76">
        <v>1</v>
      </c>
      <c r="O11" s="76">
        <v>0.18329999999999999</v>
      </c>
      <c r="BF11" s="16"/>
      <c r="BG11" s="19"/>
      <c r="BH11" s="16"/>
      <c r="BJ11" s="16"/>
    </row>
    <row r="12" spans="2:62">
      <c r="B12" s="79" t="s">
        <v>201</v>
      </c>
      <c r="E12" s="16"/>
      <c r="F12" s="16"/>
      <c r="G12" s="16"/>
      <c r="I12" s="81">
        <v>14047506</v>
      </c>
      <c r="K12" s="81">
        <v>104.75699</v>
      </c>
      <c r="L12" s="81">
        <v>225659.89808799999</v>
      </c>
      <c r="N12" s="80">
        <v>0.78090000000000004</v>
      </c>
      <c r="O12" s="80">
        <v>0.14319999999999999</v>
      </c>
    </row>
    <row r="13" spans="2:62">
      <c r="B13" s="79" t="s">
        <v>633</v>
      </c>
      <c r="E13" s="16"/>
      <c r="F13" s="16"/>
      <c r="G13" s="16"/>
      <c r="I13" s="81">
        <v>3887028</v>
      </c>
      <c r="K13" s="81">
        <v>104.75699</v>
      </c>
      <c r="L13" s="81">
        <v>154559.53333999999</v>
      </c>
      <c r="N13" s="80">
        <v>0.53480000000000005</v>
      </c>
      <c r="O13" s="80">
        <v>9.8100000000000007E-2</v>
      </c>
    </row>
    <row r="14" spans="2:62">
      <c r="B14" t="s">
        <v>634</v>
      </c>
      <c r="C14" t="s">
        <v>635</v>
      </c>
      <c r="D14" t="s">
        <v>100</v>
      </c>
      <c r="E14" t="s">
        <v>123</v>
      </c>
      <c r="F14" t="s">
        <v>553</v>
      </c>
      <c r="G14" t="s">
        <v>549</v>
      </c>
      <c r="H14" t="s">
        <v>102</v>
      </c>
      <c r="I14" s="77">
        <v>214955</v>
      </c>
      <c r="J14" s="77">
        <v>1398</v>
      </c>
      <c r="K14" s="77">
        <v>0</v>
      </c>
      <c r="L14" s="77">
        <v>3005.0709000000002</v>
      </c>
      <c r="M14" s="78">
        <v>4.0000000000000002E-4</v>
      </c>
      <c r="N14" s="78">
        <v>1.04E-2</v>
      </c>
      <c r="O14" s="78">
        <v>1.9E-3</v>
      </c>
    </row>
    <row r="15" spans="2:62">
      <c r="B15" t="s">
        <v>636</v>
      </c>
      <c r="C15" t="s">
        <v>637</v>
      </c>
      <c r="D15" t="s">
        <v>100</v>
      </c>
      <c r="E15" t="s">
        <v>123</v>
      </c>
      <c r="F15" t="s">
        <v>504</v>
      </c>
      <c r="G15" t="s">
        <v>366</v>
      </c>
      <c r="H15" t="s">
        <v>102</v>
      </c>
      <c r="I15" s="77">
        <v>199895</v>
      </c>
      <c r="J15" s="77">
        <v>3397</v>
      </c>
      <c r="K15" s="77">
        <v>0</v>
      </c>
      <c r="L15" s="77">
        <v>6790.4331499999998</v>
      </c>
      <c r="M15" s="78">
        <v>8.0000000000000004E-4</v>
      </c>
      <c r="N15" s="78">
        <v>2.35E-2</v>
      </c>
      <c r="O15" s="78">
        <v>4.3E-3</v>
      </c>
    </row>
    <row r="16" spans="2:62">
      <c r="B16" t="s">
        <v>638</v>
      </c>
      <c r="C16" t="s">
        <v>639</v>
      </c>
      <c r="D16" t="s">
        <v>100</v>
      </c>
      <c r="E16" t="s">
        <v>123</v>
      </c>
      <c r="F16" t="s">
        <v>640</v>
      </c>
      <c r="G16" t="s">
        <v>366</v>
      </c>
      <c r="H16" t="s">
        <v>102</v>
      </c>
      <c r="I16" s="77">
        <v>237295</v>
      </c>
      <c r="J16" s="77">
        <v>3150</v>
      </c>
      <c r="K16" s="77">
        <v>0</v>
      </c>
      <c r="L16" s="77">
        <v>7474.7924999999996</v>
      </c>
      <c r="M16" s="78">
        <v>1.1000000000000001E-3</v>
      </c>
      <c r="N16" s="78">
        <v>2.5899999999999999E-2</v>
      </c>
      <c r="O16" s="78">
        <v>4.7000000000000002E-3</v>
      </c>
    </row>
    <row r="17" spans="2:15">
      <c r="B17" t="s">
        <v>641</v>
      </c>
      <c r="C17" t="s">
        <v>642</v>
      </c>
      <c r="D17" t="s">
        <v>100</v>
      </c>
      <c r="E17" t="s">
        <v>123</v>
      </c>
      <c r="F17" t="s">
        <v>643</v>
      </c>
      <c r="G17" t="s">
        <v>644</v>
      </c>
      <c r="H17" t="s">
        <v>102</v>
      </c>
      <c r="I17" s="77">
        <v>2273</v>
      </c>
      <c r="J17" s="77">
        <v>67700</v>
      </c>
      <c r="K17" s="77">
        <v>0</v>
      </c>
      <c r="L17" s="77">
        <v>1538.8209999999999</v>
      </c>
      <c r="M17" s="78">
        <v>1E-4</v>
      </c>
      <c r="N17" s="78">
        <v>5.3E-3</v>
      </c>
      <c r="O17" s="78">
        <v>1E-3</v>
      </c>
    </row>
    <row r="18" spans="2:15">
      <c r="B18" t="s">
        <v>645</v>
      </c>
      <c r="C18" t="s">
        <v>646</v>
      </c>
      <c r="D18" t="s">
        <v>100</v>
      </c>
      <c r="E18" t="s">
        <v>123</v>
      </c>
      <c r="F18" t="s">
        <v>647</v>
      </c>
      <c r="G18" t="s">
        <v>280</v>
      </c>
      <c r="H18" t="s">
        <v>102</v>
      </c>
      <c r="I18" s="77">
        <v>232361</v>
      </c>
      <c r="J18" s="77">
        <v>14500</v>
      </c>
      <c r="K18" s="77">
        <v>0</v>
      </c>
      <c r="L18" s="77">
        <v>33692.345000000001</v>
      </c>
      <c r="M18" s="78">
        <v>2.3E-3</v>
      </c>
      <c r="N18" s="78">
        <v>0.1166</v>
      </c>
      <c r="O18" s="78">
        <v>2.1399999999999999E-2</v>
      </c>
    </row>
    <row r="19" spans="2:15">
      <c r="B19" t="s">
        <v>648</v>
      </c>
      <c r="C19" t="s">
        <v>649</v>
      </c>
      <c r="D19" t="s">
        <v>100</v>
      </c>
      <c r="E19" t="s">
        <v>123</v>
      </c>
      <c r="F19" t="s">
        <v>650</v>
      </c>
      <c r="G19" t="s">
        <v>280</v>
      </c>
      <c r="H19" t="s">
        <v>102</v>
      </c>
      <c r="I19" s="77">
        <v>1417796</v>
      </c>
      <c r="J19" s="77">
        <v>1806</v>
      </c>
      <c r="K19" s="77">
        <v>0</v>
      </c>
      <c r="L19" s="77">
        <v>25605.395759999999</v>
      </c>
      <c r="M19" s="78">
        <v>1.1000000000000001E-3</v>
      </c>
      <c r="N19" s="78">
        <v>8.8599999999999998E-2</v>
      </c>
      <c r="O19" s="78">
        <v>1.6199999999999999E-2</v>
      </c>
    </row>
    <row r="20" spans="2:15">
      <c r="B20" t="s">
        <v>651</v>
      </c>
      <c r="C20" t="s">
        <v>652</v>
      </c>
      <c r="D20" t="s">
        <v>100</v>
      </c>
      <c r="E20" t="s">
        <v>123</v>
      </c>
      <c r="F20" t="s">
        <v>653</v>
      </c>
      <c r="G20" t="s">
        <v>280</v>
      </c>
      <c r="H20" t="s">
        <v>102</v>
      </c>
      <c r="I20" s="77">
        <v>1138972</v>
      </c>
      <c r="J20" s="77">
        <v>3062</v>
      </c>
      <c r="K20" s="77">
        <v>0</v>
      </c>
      <c r="L20" s="77">
        <v>34875.322639999999</v>
      </c>
      <c r="M20" s="78">
        <v>6.9999999999999999E-4</v>
      </c>
      <c r="N20" s="78">
        <v>0.1207</v>
      </c>
      <c r="O20" s="78">
        <v>2.2100000000000002E-2</v>
      </c>
    </row>
    <row r="21" spans="2:15">
      <c r="B21" t="s">
        <v>654</v>
      </c>
      <c r="C21" t="s">
        <v>655</v>
      </c>
      <c r="D21" t="s">
        <v>100</v>
      </c>
      <c r="E21" t="s">
        <v>123</v>
      </c>
      <c r="F21" t="s">
        <v>656</v>
      </c>
      <c r="G21" t="s">
        <v>434</v>
      </c>
      <c r="H21" t="s">
        <v>102</v>
      </c>
      <c r="I21" s="77">
        <v>1148</v>
      </c>
      <c r="J21" s="77">
        <v>200000</v>
      </c>
      <c r="K21" s="77">
        <v>12.571770000000001</v>
      </c>
      <c r="L21" s="77">
        <v>2308.57177</v>
      </c>
      <c r="M21" s="78">
        <v>2.9999999999999997E-4</v>
      </c>
      <c r="N21" s="78">
        <v>8.0000000000000002E-3</v>
      </c>
      <c r="O21" s="78">
        <v>1.5E-3</v>
      </c>
    </row>
    <row r="22" spans="2:15">
      <c r="B22" t="s">
        <v>657</v>
      </c>
      <c r="C22" t="s">
        <v>658</v>
      </c>
      <c r="D22" t="s">
        <v>100</v>
      </c>
      <c r="E22" t="s">
        <v>123</v>
      </c>
      <c r="F22" t="s">
        <v>566</v>
      </c>
      <c r="G22" t="s">
        <v>434</v>
      </c>
      <c r="H22" t="s">
        <v>102</v>
      </c>
      <c r="I22" s="77">
        <v>2539</v>
      </c>
      <c r="J22" s="77">
        <v>138200</v>
      </c>
      <c r="K22" s="77">
        <v>92.185220000000001</v>
      </c>
      <c r="L22" s="77">
        <v>3601.08322</v>
      </c>
      <c r="M22" s="78">
        <v>2.9999999999999997E-4</v>
      </c>
      <c r="N22" s="78">
        <v>1.2500000000000001E-2</v>
      </c>
      <c r="O22" s="78">
        <v>2.3E-3</v>
      </c>
    </row>
    <row r="23" spans="2:15">
      <c r="B23" t="s">
        <v>659</v>
      </c>
      <c r="C23" t="s">
        <v>660</v>
      </c>
      <c r="D23" t="s">
        <v>100</v>
      </c>
      <c r="E23" t="s">
        <v>123</v>
      </c>
      <c r="F23" t="s">
        <v>661</v>
      </c>
      <c r="G23" t="s">
        <v>592</v>
      </c>
      <c r="H23" t="s">
        <v>102</v>
      </c>
      <c r="I23" s="77">
        <v>12204</v>
      </c>
      <c r="J23" s="77">
        <v>56000</v>
      </c>
      <c r="K23" s="77">
        <v>0</v>
      </c>
      <c r="L23" s="77">
        <v>6834.24</v>
      </c>
      <c r="M23" s="78">
        <v>6.9999999999999999E-4</v>
      </c>
      <c r="N23" s="78">
        <v>2.3599999999999999E-2</v>
      </c>
      <c r="O23" s="78">
        <v>4.3E-3</v>
      </c>
    </row>
    <row r="24" spans="2:15">
      <c r="B24" t="s">
        <v>662</v>
      </c>
      <c r="C24" t="s">
        <v>663</v>
      </c>
      <c r="D24" t="s">
        <v>100</v>
      </c>
      <c r="E24" t="s">
        <v>123</v>
      </c>
      <c r="F24" t="s">
        <v>474</v>
      </c>
      <c r="G24" t="s">
        <v>347</v>
      </c>
      <c r="H24" t="s">
        <v>102</v>
      </c>
      <c r="I24" s="77">
        <v>81401</v>
      </c>
      <c r="J24" s="77">
        <v>2880</v>
      </c>
      <c r="K24" s="77">
        <v>0</v>
      </c>
      <c r="L24" s="77">
        <v>2344.3488000000002</v>
      </c>
      <c r="M24" s="78">
        <v>1E-4</v>
      </c>
      <c r="N24" s="78">
        <v>8.0999999999999996E-3</v>
      </c>
      <c r="O24" s="78">
        <v>1.5E-3</v>
      </c>
    </row>
    <row r="25" spans="2:15">
      <c r="B25" t="s">
        <v>664</v>
      </c>
      <c r="C25" t="s">
        <v>665</v>
      </c>
      <c r="D25" t="s">
        <v>100</v>
      </c>
      <c r="E25" t="s">
        <v>123</v>
      </c>
      <c r="F25" t="s">
        <v>312</v>
      </c>
      <c r="G25" t="s">
        <v>304</v>
      </c>
      <c r="H25" t="s">
        <v>102</v>
      </c>
      <c r="I25" s="77">
        <v>11801</v>
      </c>
      <c r="J25" s="77">
        <v>39880</v>
      </c>
      <c r="K25" s="77">
        <v>0</v>
      </c>
      <c r="L25" s="77">
        <v>4706.2388000000001</v>
      </c>
      <c r="M25" s="78">
        <v>5.0000000000000001E-4</v>
      </c>
      <c r="N25" s="78">
        <v>1.6299999999999999E-2</v>
      </c>
      <c r="O25" s="78">
        <v>3.0000000000000001E-3</v>
      </c>
    </row>
    <row r="26" spans="2:15">
      <c r="B26" t="s">
        <v>666</v>
      </c>
      <c r="C26" t="s">
        <v>667</v>
      </c>
      <c r="D26" t="s">
        <v>100</v>
      </c>
      <c r="E26" t="s">
        <v>123</v>
      </c>
      <c r="F26" t="s">
        <v>328</v>
      </c>
      <c r="G26" t="s">
        <v>304</v>
      </c>
      <c r="H26" t="s">
        <v>102</v>
      </c>
      <c r="I26" s="77">
        <v>38153</v>
      </c>
      <c r="J26" s="77">
        <v>24000</v>
      </c>
      <c r="K26" s="77">
        <v>0</v>
      </c>
      <c r="L26" s="77">
        <v>9156.7199999999993</v>
      </c>
      <c r="M26" s="78">
        <v>8.0000000000000004E-4</v>
      </c>
      <c r="N26" s="78">
        <v>3.1699999999999999E-2</v>
      </c>
      <c r="O26" s="78">
        <v>5.7999999999999996E-3</v>
      </c>
    </row>
    <row r="27" spans="2:15">
      <c r="B27" t="s">
        <v>668</v>
      </c>
      <c r="C27" t="s">
        <v>669</v>
      </c>
      <c r="D27" t="s">
        <v>100</v>
      </c>
      <c r="E27" t="s">
        <v>123</v>
      </c>
      <c r="F27" t="s">
        <v>670</v>
      </c>
      <c r="G27" t="s">
        <v>671</v>
      </c>
      <c r="H27" t="s">
        <v>102</v>
      </c>
      <c r="I27" s="77">
        <v>289321</v>
      </c>
      <c r="J27" s="77">
        <v>2740</v>
      </c>
      <c r="K27" s="77">
        <v>0</v>
      </c>
      <c r="L27" s="77">
        <v>7927.3954000000003</v>
      </c>
      <c r="M27" s="78">
        <v>2.0000000000000001E-4</v>
      </c>
      <c r="N27" s="78">
        <v>2.7400000000000001E-2</v>
      </c>
      <c r="O27" s="78">
        <v>5.0000000000000001E-3</v>
      </c>
    </row>
    <row r="28" spans="2:15">
      <c r="B28" t="s">
        <v>672</v>
      </c>
      <c r="C28" t="s">
        <v>673</v>
      </c>
      <c r="D28" t="s">
        <v>100</v>
      </c>
      <c r="E28" t="s">
        <v>123</v>
      </c>
      <c r="F28" t="s">
        <v>674</v>
      </c>
      <c r="G28" t="s">
        <v>129</v>
      </c>
      <c r="H28" t="s">
        <v>102</v>
      </c>
      <c r="I28" s="77">
        <v>6914</v>
      </c>
      <c r="J28" s="77">
        <v>67960</v>
      </c>
      <c r="K28" s="77">
        <v>0</v>
      </c>
      <c r="L28" s="77">
        <v>4698.7543999999998</v>
      </c>
      <c r="M28" s="78">
        <v>1E-4</v>
      </c>
      <c r="N28" s="78">
        <v>1.6299999999999999E-2</v>
      </c>
      <c r="O28" s="78">
        <v>3.0000000000000001E-3</v>
      </c>
    </row>
    <row r="29" spans="2:15">
      <c r="B29" s="79" t="s">
        <v>675</v>
      </c>
      <c r="E29" s="16"/>
      <c r="F29" s="16"/>
      <c r="G29" s="16"/>
      <c r="I29" s="81">
        <v>7901941</v>
      </c>
      <c r="K29" s="81">
        <v>0</v>
      </c>
      <c r="L29" s="81">
        <v>58505.728532000001</v>
      </c>
      <c r="N29" s="80">
        <v>0.20250000000000001</v>
      </c>
      <c r="O29" s="80">
        <v>3.7100000000000001E-2</v>
      </c>
    </row>
    <row r="30" spans="2:15">
      <c r="B30" t="s">
        <v>676</v>
      </c>
      <c r="C30" t="s">
        <v>677</v>
      </c>
      <c r="D30" t="s">
        <v>100</v>
      </c>
      <c r="E30" t="s">
        <v>123</v>
      </c>
      <c r="F30" t="s">
        <v>600</v>
      </c>
      <c r="G30" t="s">
        <v>298</v>
      </c>
      <c r="H30" t="s">
        <v>102</v>
      </c>
      <c r="I30" s="77">
        <v>5904379</v>
      </c>
      <c r="J30" s="77">
        <v>122</v>
      </c>
      <c r="K30" s="77">
        <v>0</v>
      </c>
      <c r="L30" s="77">
        <v>7203.34238</v>
      </c>
      <c r="M30" s="78">
        <v>1.8E-3</v>
      </c>
      <c r="N30" s="78">
        <v>2.4899999999999999E-2</v>
      </c>
      <c r="O30" s="78">
        <v>4.5999999999999999E-3</v>
      </c>
    </row>
    <row r="31" spans="2:15">
      <c r="B31" t="s">
        <v>678</v>
      </c>
      <c r="C31" t="s">
        <v>679</v>
      </c>
      <c r="D31" t="s">
        <v>100</v>
      </c>
      <c r="E31" t="s">
        <v>123</v>
      </c>
      <c r="F31" t="s">
        <v>408</v>
      </c>
      <c r="G31" t="s">
        <v>298</v>
      </c>
      <c r="H31" t="s">
        <v>102</v>
      </c>
      <c r="I31" s="77">
        <v>10158</v>
      </c>
      <c r="J31" s="77">
        <v>39050</v>
      </c>
      <c r="K31" s="77">
        <v>0</v>
      </c>
      <c r="L31" s="77">
        <v>3966.6990000000001</v>
      </c>
      <c r="M31" s="78">
        <v>6.9999999999999999E-4</v>
      </c>
      <c r="N31" s="78">
        <v>1.37E-2</v>
      </c>
      <c r="O31" s="78">
        <v>2.5000000000000001E-3</v>
      </c>
    </row>
    <row r="32" spans="2:15">
      <c r="B32" t="s">
        <v>680</v>
      </c>
      <c r="C32" t="s">
        <v>681</v>
      </c>
      <c r="D32" t="s">
        <v>100</v>
      </c>
      <c r="E32" t="s">
        <v>123</v>
      </c>
      <c r="F32" t="s">
        <v>548</v>
      </c>
      <c r="G32" t="s">
        <v>549</v>
      </c>
      <c r="H32" t="s">
        <v>102</v>
      </c>
      <c r="I32" s="77">
        <v>991694</v>
      </c>
      <c r="J32" s="77">
        <v>757.3</v>
      </c>
      <c r="K32" s="77">
        <v>0</v>
      </c>
      <c r="L32" s="77">
        <v>7510.0986620000003</v>
      </c>
      <c r="M32" s="78">
        <v>1E-3</v>
      </c>
      <c r="N32" s="78">
        <v>2.5999999999999999E-2</v>
      </c>
      <c r="O32" s="78">
        <v>4.7999999999999996E-3</v>
      </c>
    </row>
    <row r="33" spans="2:15">
      <c r="B33" t="s">
        <v>682</v>
      </c>
      <c r="C33" t="s">
        <v>683</v>
      </c>
      <c r="D33" t="s">
        <v>100</v>
      </c>
      <c r="E33" t="s">
        <v>123</v>
      </c>
      <c r="F33" t="s">
        <v>684</v>
      </c>
      <c r="G33" t="s">
        <v>549</v>
      </c>
      <c r="H33" t="s">
        <v>102</v>
      </c>
      <c r="I33" s="77">
        <v>32000</v>
      </c>
      <c r="J33" s="77">
        <v>10630</v>
      </c>
      <c r="K33" s="77">
        <v>0</v>
      </c>
      <c r="L33" s="77">
        <v>3401.6</v>
      </c>
      <c r="M33" s="78">
        <v>1E-3</v>
      </c>
      <c r="N33" s="78">
        <v>1.18E-2</v>
      </c>
      <c r="O33" s="78">
        <v>2.2000000000000001E-3</v>
      </c>
    </row>
    <row r="34" spans="2:15">
      <c r="B34" t="s">
        <v>685</v>
      </c>
      <c r="C34" t="s">
        <v>686</v>
      </c>
      <c r="D34" t="s">
        <v>100</v>
      </c>
      <c r="E34" t="s">
        <v>123</v>
      </c>
      <c r="F34" t="s">
        <v>687</v>
      </c>
      <c r="G34" t="s">
        <v>366</v>
      </c>
      <c r="H34" t="s">
        <v>102</v>
      </c>
      <c r="I34" s="77">
        <v>68337</v>
      </c>
      <c r="J34" s="77">
        <v>6077</v>
      </c>
      <c r="K34" s="77">
        <v>0</v>
      </c>
      <c r="L34" s="77">
        <v>4152.8394900000003</v>
      </c>
      <c r="M34" s="78">
        <v>8.9999999999999998E-4</v>
      </c>
      <c r="N34" s="78">
        <v>1.44E-2</v>
      </c>
      <c r="O34" s="78">
        <v>2.5999999999999999E-3</v>
      </c>
    </row>
    <row r="35" spans="2:15">
      <c r="B35" t="s">
        <v>688</v>
      </c>
      <c r="C35" t="s">
        <v>689</v>
      </c>
      <c r="D35" t="s">
        <v>100</v>
      </c>
      <c r="E35" t="s">
        <v>123</v>
      </c>
      <c r="F35" t="s">
        <v>690</v>
      </c>
      <c r="G35" t="s">
        <v>423</v>
      </c>
      <c r="H35" t="s">
        <v>102</v>
      </c>
      <c r="I35" s="77">
        <v>20657</v>
      </c>
      <c r="J35" s="77">
        <v>24300</v>
      </c>
      <c r="K35" s="77">
        <v>0</v>
      </c>
      <c r="L35" s="77">
        <v>5019.6509999999998</v>
      </c>
      <c r="M35" s="78">
        <v>1.1000000000000001E-3</v>
      </c>
      <c r="N35" s="78">
        <v>1.7399999999999999E-2</v>
      </c>
      <c r="O35" s="78">
        <v>3.2000000000000002E-3</v>
      </c>
    </row>
    <row r="36" spans="2:15">
      <c r="B36" t="s">
        <v>691</v>
      </c>
      <c r="C36" t="s">
        <v>692</v>
      </c>
      <c r="D36" t="s">
        <v>100</v>
      </c>
      <c r="E36" t="s">
        <v>123</v>
      </c>
      <c r="F36" t="s">
        <v>693</v>
      </c>
      <c r="G36" t="s">
        <v>592</v>
      </c>
      <c r="H36" t="s">
        <v>102</v>
      </c>
      <c r="I36" s="77">
        <v>127249</v>
      </c>
      <c r="J36" s="77">
        <v>1840</v>
      </c>
      <c r="K36" s="77">
        <v>0</v>
      </c>
      <c r="L36" s="77">
        <v>2341.3816000000002</v>
      </c>
      <c r="M36" s="78">
        <v>1.4E-3</v>
      </c>
      <c r="N36" s="78">
        <v>8.0999999999999996E-3</v>
      </c>
      <c r="O36" s="78">
        <v>1.5E-3</v>
      </c>
    </row>
    <row r="37" spans="2:15">
      <c r="B37" t="s">
        <v>694</v>
      </c>
      <c r="C37" t="s">
        <v>695</v>
      </c>
      <c r="D37" t="s">
        <v>100</v>
      </c>
      <c r="E37" t="s">
        <v>123</v>
      </c>
      <c r="F37" t="s">
        <v>696</v>
      </c>
      <c r="G37" t="s">
        <v>470</v>
      </c>
      <c r="H37" t="s">
        <v>102</v>
      </c>
      <c r="I37" s="77">
        <v>32694</v>
      </c>
      <c r="J37" s="77">
        <v>8268</v>
      </c>
      <c r="K37" s="77">
        <v>0</v>
      </c>
      <c r="L37" s="77">
        <v>2703.1399200000001</v>
      </c>
      <c r="M37" s="78">
        <v>6.9999999999999999E-4</v>
      </c>
      <c r="N37" s="78">
        <v>9.4000000000000004E-3</v>
      </c>
      <c r="O37" s="78">
        <v>1.6999999999999999E-3</v>
      </c>
    </row>
    <row r="38" spans="2:15">
      <c r="B38" t="s">
        <v>697</v>
      </c>
      <c r="C38" t="s">
        <v>698</v>
      </c>
      <c r="D38" t="s">
        <v>100</v>
      </c>
      <c r="E38" t="s">
        <v>123</v>
      </c>
      <c r="F38" t="s">
        <v>393</v>
      </c>
      <c r="G38" t="s">
        <v>394</v>
      </c>
      <c r="H38" t="s">
        <v>102</v>
      </c>
      <c r="I38" s="77">
        <v>86357</v>
      </c>
      <c r="J38" s="77">
        <v>1660</v>
      </c>
      <c r="K38" s="77">
        <v>0</v>
      </c>
      <c r="L38" s="77">
        <v>1433.5262</v>
      </c>
      <c r="M38" s="78">
        <v>5.0000000000000001E-4</v>
      </c>
      <c r="N38" s="78">
        <v>5.0000000000000001E-3</v>
      </c>
      <c r="O38" s="78">
        <v>8.9999999999999998E-4</v>
      </c>
    </row>
    <row r="39" spans="2:15">
      <c r="B39" t="s">
        <v>699</v>
      </c>
      <c r="C39" t="s">
        <v>700</v>
      </c>
      <c r="D39" t="s">
        <v>100</v>
      </c>
      <c r="E39" t="s">
        <v>123</v>
      </c>
      <c r="F39" t="s">
        <v>701</v>
      </c>
      <c r="G39" t="s">
        <v>702</v>
      </c>
      <c r="H39" t="s">
        <v>102</v>
      </c>
      <c r="I39" s="77">
        <v>42722</v>
      </c>
      <c r="J39" s="77">
        <v>7714</v>
      </c>
      <c r="K39" s="77">
        <v>0</v>
      </c>
      <c r="L39" s="77">
        <v>3295.5750800000001</v>
      </c>
      <c r="M39" s="78">
        <v>6.9999999999999999E-4</v>
      </c>
      <c r="N39" s="78">
        <v>1.14E-2</v>
      </c>
      <c r="O39" s="78">
        <v>2.0999999999999999E-3</v>
      </c>
    </row>
    <row r="40" spans="2:15">
      <c r="B40" t="s">
        <v>703</v>
      </c>
      <c r="C40" t="s">
        <v>704</v>
      </c>
      <c r="D40" t="s">
        <v>100</v>
      </c>
      <c r="E40" t="s">
        <v>123</v>
      </c>
      <c r="F40" t="s">
        <v>705</v>
      </c>
      <c r="G40" t="s">
        <v>343</v>
      </c>
      <c r="H40" t="s">
        <v>102</v>
      </c>
      <c r="I40" s="77">
        <v>11683</v>
      </c>
      <c r="J40" s="77">
        <v>40220</v>
      </c>
      <c r="K40" s="77">
        <v>0</v>
      </c>
      <c r="L40" s="77">
        <v>4698.9026000000003</v>
      </c>
      <c r="M40" s="78">
        <v>8.9999999999999998E-4</v>
      </c>
      <c r="N40" s="78">
        <v>1.6299999999999999E-2</v>
      </c>
      <c r="O40" s="78">
        <v>3.0000000000000001E-3</v>
      </c>
    </row>
    <row r="41" spans="2:15">
      <c r="B41" t="s">
        <v>706</v>
      </c>
      <c r="C41" t="s">
        <v>707</v>
      </c>
      <c r="D41" t="s">
        <v>100</v>
      </c>
      <c r="E41" t="s">
        <v>123</v>
      </c>
      <c r="F41" t="s">
        <v>342</v>
      </c>
      <c r="G41" t="s">
        <v>343</v>
      </c>
      <c r="H41" t="s">
        <v>102</v>
      </c>
      <c r="I41" s="77">
        <v>370696</v>
      </c>
      <c r="J41" s="77">
        <v>2235</v>
      </c>
      <c r="K41" s="77">
        <v>0</v>
      </c>
      <c r="L41" s="77">
        <v>8285.0555999999997</v>
      </c>
      <c r="M41" s="78">
        <v>1.4E-3</v>
      </c>
      <c r="N41" s="78">
        <v>2.87E-2</v>
      </c>
      <c r="O41" s="78">
        <v>5.3E-3</v>
      </c>
    </row>
    <row r="42" spans="2:15">
      <c r="B42" t="s">
        <v>708</v>
      </c>
      <c r="C42" t="s">
        <v>709</v>
      </c>
      <c r="D42" t="s">
        <v>100</v>
      </c>
      <c r="E42" t="s">
        <v>123</v>
      </c>
      <c r="F42" t="s">
        <v>710</v>
      </c>
      <c r="G42" t="s">
        <v>290</v>
      </c>
      <c r="H42" t="s">
        <v>102</v>
      </c>
      <c r="I42" s="77">
        <v>1842</v>
      </c>
      <c r="J42" s="77">
        <v>37480</v>
      </c>
      <c r="K42" s="77">
        <v>0</v>
      </c>
      <c r="L42" s="77">
        <v>690.38160000000005</v>
      </c>
      <c r="M42" s="78">
        <v>2.9999999999999997E-4</v>
      </c>
      <c r="N42" s="78">
        <v>2.3999999999999998E-3</v>
      </c>
      <c r="O42" s="78">
        <v>4.0000000000000002E-4</v>
      </c>
    </row>
    <row r="43" spans="2:15">
      <c r="B43" t="s">
        <v>711</v>
      </c>
      <c r="C43" t="s">
        <v>712</v>
      </c>
      <c r="D43" t="s">
        <v>100</v>
      </c>
      <c r="E43" t="s">
        <v>123</v>
      </c>
      <c r="F43" t="s">
        <v>713</v>
      </c>
      <c r="G43" t="s">
        <v>714</v>
      </c>
      <c r="H43" t="s">
        <v>102</v>
      </c>
      <c r="I43" s="77">
        <v>161273</v>
      </c>
      <c r="J43" s="77">
        <v>980</v>
      </c>
      <c r="K43" s="77">
        <v>0</v>
      </c>
      <c r="L43" s="77">
        <v>1580.4754</v>
      </c>
      <c r="M43" s="78">
        <v>8.0000000000000004E-4</v>
      </c>
      <c r="N43" s="78">
        <v>5.4999999999999997E-3</v>
      </c>
      <c r="O43" s="78">
        <v>1E-3</v>
      </c>
    </row>
    <row r="44" spans="2:15">
      <c r="B44" t="s">
        <v>715</v>
      </c>
      <c r="C44" t="s">
        <v>716</v>
      </c>
      <c r="D44" t="s">
        <v>100</v>
      </c>
      <c r="E44" t="s">
        <v>123</v>
      </c>
      <c r="F44" t="s">
        <v>717</v>
      </c>
      <c r="G44" t="s">
        <v>129</v>
      </c>
      <c r="H44" t="s">
        <v>102</v>
      </c>
      <c r="I44" s="77">
        <v>40200</v>
      </c>
      <c r="J44" s="77">
        <v>5530</v>
      </c>
      <c r="K44" s="77">
        <v>0</v>
      </c>
      <c r="L44" s="77">
        <v>2223.06</v>
      </c>
      <c r="M44" s="78">
        <v>8.0000000000000004E-4</v>
      </c>
      <c r="N44" s="78">
        <v>7.7000000000000002E-3</v>
      </c>
      <c r="O44" s="78">
        <v>1.4E-3</v>
      </c>
    </row>
    <row r="45" spans="2:15">
      <c r="B45" s="79" t="s">
        <v>718</v>
      </c>
      <c r="E45" s="16"/>
      <c r="F45" s="16"/>
      <c r="G45" s="16"/>
      <c r="I45" s="81">
        <v>2258537</v>
      </c>
      <c r="K45" s="81">
        <v>0</v>
      </c>
      <c r="L45" s="81">
        <v>12594.636216000001</v>
      </c>
      <c r="N45" s="80">
        <v>4.36E-2</v>
      </c>
      <c r="O45" s="80">
        <v>8.0000000000000002E-3</v>
      </c>
    </row>
    <row r="46" spans="2:15">
      <c r="B46" t="s">
        <v>719</v>
      </c>
      <c r="C46" t="s">
        <v>720</v>
      </c>
      <c r="D46" t="s">
        <v>100</v>
      </c>
      <c r="E46" t="s">
        <v>123</v>
      </c>
      <c r="F46" t="s">
        <v>721</v>
      </c>
      <c r="G46" t="s">
        <v>722</v>
      </c>
      <c r="H46" t="s">
        <v>102</v>
      </c>
      <c r="I46" s="77">
        <v>177005</v>
      </c>
      <c r="J46" s="77">
        <v>837.3</v>
      </c>
      <c r="K46" s="77">
        <v>0</v>
      </c>
      <c r="L46" s="77">
        <v>1482.0628650000001</v>
      </c>
      <c r="M46" s="78">
        <v>6.0000000000000001E-3</v>
      </c>
      <c r="N46" s="78">
        <v>5.1000000000000004E-3</v>
      </c>
      <c r="O46" s="78">
        <v>8.9999999999999998E-4</v>
      </c>
    </row>
    <row r="47" spans="2:15">
      <c r="B47" t="s">
        <v>723</v>
      </c>
      <c r="C47" t="s">
        <v>724</v>
      </c>
      <c r="D47" t="s">
        <v>100</v>
      </c>
      <c r="E47" t="s">
        <v>123</v>
      </c>
      <c r="F47" t="s">
        <v>725</v>
      </c>
      <c r="G47" t="s">
        <v>722</v>
      </c>
      <c r="H47" t="s">
        <v>102</v>
      </c>
      <c r="I47" s="77">
        <v>376379</v>
      </c>
      <c r="J47" s="77">
        <v>801.3</v>
      </c>
      <c r="K47" s="77">
        <v>0</v>
      </c>
      <c r="L47" s="77">
        <v>3015.924927</v>
      </c>
      <c r="M47" s="78">
        <v>4.7999999999999996E-3</v>
      </c>
      <c r="N47" s="78">
        <v>1.04E-2</v>
      </c>
      <c r="O47" s="78">
        <v>1.9E-3</v>
      </c>
    </row>
    <row r="48" spans="2:15">
      <c r="B48" t="s">
        <v>726</v>
      </c>
      <c r="C48" t="s">
        <v>727</v>
      </c>
      <c r="D48" t="s">
        <v>100</v>
      </c>
      <c r="E48" t="s">
        <v>123</v>
      </c>
      <c r="F48" t="s">
        <v>728</v>
      </c>
      <c r="G48" t="s">
        <v>722</v>
      </c>
      <c r="H48" t="s">
        <v>102</v>
      </c>
      <c r="I48" s="77">
        <v>102552</v>
      </c>
      <c r="J48" s="77">
        <v>646.20000000000005</v>
      </c>
      <c r="K48" s="77">
        <v>0</v>
      </c>
      <c r="L48" s="77">
        <v>662.69102399999997</v>
      </c>
      <c r="M48" s="78">
        <v>6.4000000000000003E-3</v>
      </c>
      <c r="N48" s="78">
        <v>2.3E-3</v>
      </c>
      <c r="O48" s="78">
        <v>4.0000000000000002E-4</v>
      </c>
    </row>
    <row r="49" spans="2:15">
      <c r="B49" t="s">
        <v>729</v>
      </c>
      <c r="C49" t="s">
        <v>730</v>
      </c>
      <c r="D49" t="s">
        <v>100</v>
      </c>
      <c r="E49" t="s">
        <v>123</v>
      </c>
      <c r="F49" t="s">
        <v>731</v>
      </c>
      <c r="G49" t="s">
        <v>298</v>
      </c>
      <c r="H49" t="s">
        <v>102</v>
      </c>
      <c r="I49" s="77">
        <v>2702</v>
      </c>
      <c r="J49" s="77">
        <v>6563</v>
      </c>
      <c r="K49" s="77">
        <v>0</v>
      </c>
      <c r="L49" s="77">
        <v>177.33225999999999</v>
      </c>
      <c r="M49" s="78">
        <v>2.0000000000000001E-4</v>
      </c>
      <c r="N49" s="78">
        <v>5.9999999999999995E-4</v>
      </c>
      <c r="O49" s="78">
        <v>1E-4</v>
      </c>
    </row>
    <row r="50" spans="2:15">
      <c r="B50" t="s">
        <v>732</v>
      </c>
      <c r="C50" t="s">
        <v>733</v>
      </c>
      <c r="D50" t="s">
        <v>100</v>
      </c>
      <c r="E50" t="s">
        <v>123</v>
      </c>
      <c r="F50" t="s">
        <v>734</v>
      </c>
      <c r="G50" t="s">
        <v>549</v>
      </c>
      <c r="H50" t="s">
        <v>102</v>
      </c>
      <c r="I50" s="77">
        <v>37439</v>
      </c>
      <c r="J50" s="77">
        <v>3699</v>
      </c>
      <c r="K50" s="77">
        <v>0</v>
      </c>
      <c r="L50" s="77">
        <v>1384.86861</v>
      </c>
      <c r="M50" s="78">
        <v>2.7000000000000001E-3</v>
      </c>
      <c r="N50" s="78">
        <v>4.7999999999999996E-3</v>
      </c>
      <c r="O50" s="78">
        <v>8.9999999999999998E-4</v>
      </c>
    </row>
    <row r="51" spans="2:15">
      <c r="B51" t="s">
        <v>735</v>
      </c>
      <c r="C51" t="s">
        <v>736</v>
      </c>
      <c r="D51" t="s">
        <v>100</v>
      </c>
      <c r="E51" t="s">
        <v>123</v>
      </c>
      <c r="F51" t="s">
        <v>737</v>
      </c>
      <c r="G51" t="s">
        <v>125</v>
      </c>
      <c r="H51" t="s">
        <v>102</v>
      </c>
      <c r="I51" s="77">
        <v>988250</v>
      </c>
      <c r="J51" s="77">
        <v>300.7</v>
      </c>
      <c r="K51" s="77">
        <v>0</v>
      </c>
      <c r="L51" s="77">
        <v>2971.6677500000001</v>
      </c>
      <c r="M51" s="78">
        <v>9.1000000000000004E-3</v>
      </c>
      <c r="N51" s="78">
        <v>1.03E-2</v>
      </c>
      <c r="O51" s="78">
        <v>1.9E-3</v>
      </c>
    </row>
    <row r="52" spans="2:15">
      <c r="B52" t="s">
        <v>738</v>
      </c>
      <c r="C52" t="s">
        <v>739</v>
      </c>
      <c r="D52" t="s">
        <v>100</v>
      </c>
      <c r="E52" t="s">
        <v>123</v>
      </c>
      <c r="F52" t="s">
        <v>740</v>
      </c>
      <c r="G52" t="s">
        <v>125</v>
      </c>
      <c r="H52" t="s">
        <v>102</v>
      </c>
      <c r="I52" s="77">
        <v>277990</v>
      </c>
      <c r="J52" s="77">
        <v>490.2</v>
      </c>
      <c r="K52" s="77">
        <v>0</v>
      </c>
      <c r="L52" s="77">
        <v>1362.7069799999999</v>
      </c>
      <c r="M52" s="78">
        <v>3.5999999999999999E-3</v>
      </c>
      <c r="N52" s="78">
        <v>4.7000000000000002E-3</v>
      </c>
      <c r="O52" s="78">
        <v>8.9999999999999998E-4</v>
      </c>
    </row>
    <row r="53" spans="2:15">
      <c r="B53" t="s">
        <v>741</v>
      </c>
      <c r="C53" t="s">
        <v>742</v>
      </c>
      <c r="D53" t="s">
        <v>100</v>
      </c>
      <c r="E53" t="s">
        <v>123</v>
      </c>
      <c r="F53" t="s">
        <v>743</v>
      </c>
      <c r="G53" t="s">
        <v>343</v>
      </c>
      <c r="H53" t="s">
        <v>102</v>
      </c>
      <c r="I53" s="77">
        <v>296220</v>
      </c>
      <c r="J53" s="77">
        <v>519</v>
      </c>
      <c r="K53" s="77">
        <v>0</v>
      </c>
      <c r="L53" s="77">
        <v>1537.3818000000001</v>
      </c>
      <c r="M53" s="78">
        <v>2.0999999999999999E-3</v>
      </c>
      <c r="N53" s="78">
        <v>5.3E-3</v>
      </c>
      <c r="O53" s="78">
        <v>1E-3</v>
      </c>
    </row>
    <row r="54" spans="2:15">
      <c r="B54" s="79" t="s">
        <v>744</v>
      </c>
      <c r="E54" s="16"/>
      <c r="F54" s="16"/>
      <c r="G54" s="16"/>
      <c r="I54" s="81">
        <v>0</v>
      </c>
      <c r="K54" s="81">
        <v>0</v>
      </c>
      <c r="L54" s="81">
        <v>0</v>
      </c>
      <c r="N54" s="80">
        <v>0</v>
      </c>
      <c r="O54" s="80">
        <v>0</v>
      </c>
    </row>
    <row r="55" spans="2:15">
      <c r="B55" t="s">
        <v>217</v>
      </c>
      <c r="C55" t="s">
        <v>217</v>
      </c>
      <c r="E55" s="16"/>
      <c r="F55" s="16"/>
      <c r="G55" t="s">
        <v>217</v>
      </c>
      <c r="H55" t="s">
        <v>217</v>
      </c>
      <c r="I55" s="77">
        <v>0</v>
      </c>
      <c r="J55" s="77">
        <v>0</v>
      </c>
      <c r="L55" s="77">
        <v>0</v>
      </c>
      <c r="M55" s="78">
        <v>0</v>
      </c>
      <c r="N55" s="78">
        <v>0</v>
      </c>
      <c r="O55" s="78">
        <v>0</v>
      </c>
    </row>
    <row r="56" spans="2:15">
      <c r="B56" s="79" t="s">
        <v>222</v>
      </c>
      <c r="E56" s="16"/>
      <c r="F56" s="16"/>
      <c r="G56" s="16"/>
      <c r="I56" s="81">
        <v>1037190.88</v>
      </c>
      <c r="K56" s="81">
        <v>45.215670000000003</v>
      </c>
      <c r="L56" s="81">
        <v>63328.285695899198</v>
      </c>
      <c r="N56" s="80">
        <v>0.21909999999999999</v>
      </c>
      <c r="O56" s="80">
        <v>4.02E-2</v>
      </c>
    </row>
    <row r="57" spans="2:15">
      <c r="B57" s="79" t="s">
        <v>275</v>
      </c>
      <c r="E57" s="16"/>
      <c r="F57" s="16"/>
      <c r="G57" s="16"/>
      <c r="I57" s="81">
        <v>850029</v>
      </c>
      <c r="K57" s="81">
        <v>0</v>
      </c>
      <c r="L57" s="81">
        <v>26311.0736198616</v>
      </c>
      <c r="N57" s="80">
        <v>9.0999999999999998E-2</v>
      </c>
      <c r="O57" s="80">
        <v>1.67E-2</v>
      </c>
    </row>
    <row r="58" spans="2:15">
      <c r="B58" t="s">
        <v>745</v>
      </c>
      <c r="C58" t="s">
        <v>746</v>
      </c>
      <c r="D58" t="s">
        <v>747</v>
      </c>
      <c r="E58" t="s">
        <v>619</v>
      </c>
      <c r="F58" t="s">
        <v>748</v>
      </c>
      <c r="G58" t="s">
        <v>749</v>
      </c>
      <c r="H58" t="s">
        <v>106</v>
      </c>
      <c r="I58" s="77">
        <v>60861</v>
      </c>
      <c r="J58" s="77">
        <v>2911</v>
      </c>
      <c r="K58" s="77">
        <v>0</v>
      </c>
      <c r="L58" s="77">
        <v>6277.0045245299998</v>
      </c>
      <c r="M58" s="78">
        <v>6.9999999999999999E-4</v>
      </c>
      <c r="N58" s="78">
        <v>2.1700000000000001E-2</v>
      </c>
      <c r="O58" s="78">
        <v>4.0000000000000001E-3</v>
      </c>
    </row>
    <row r="59" spans="2:15">
      <c r="B59" t="s">
        <v>750</v>
      </c>
      <c r="C59" t="s">
        <v>751</v>
      </c>
      <c r="D59" t="s">
        <v>627</v>
      </c>
      <c r="E59" t="s">
        <v>619</v>
      </c>
      <c r="F59" t="s">
        <v>752</v>
      </c>
      <c r="G59" t="s">
        <v>753</v>
      </c>
      <c r="H59" t="s">
        <v>106</v>
      </c>
      <c r="I59" s="77">
        <v>32228</v>
      </c>
      <c r="J59" s="77">
        <v>2661</v>
      </c>
      <c r="K59" s="77">
        <v>0</v>
      </c>
      <c r="L59" s="77">
        <v>3038.4310244399999</v>
      </c>
      <c r="M59" s="78">
        <v>5.9999999999999995E-4</v>
      </c>
      <c r="N59" s="78">
        <v>1.0500000000000001E-2</v>
      </c>
      <c r="O59" s="78">
        <v>1.9E-3</v>
      </c>
    </row>
    <row r="60" spans="2:15">
      <c r="B60" t="s">
        <v>754</v>
      </c>
      <c r="C60" t="s">
        <v>755</v>
      </c>
      <c r="D60" t="s">
        <v>627</v>
      </c>
      <c r="E60" t="s">
        <v>619</v>
      </c>
      <c r="F60" s="16"/>
      <c r="G60" t="s">
        <v>753</v>
      </c>
      <c r="H60" t="s">
        <v>106</v>
      </c>
      <c r="I60" s="77">
        <v>18700</v>
      </c>
      <c r="J60" s="77">
        <v>2350</v>
      </c>
      <c r="K60" s="77">
        <v>0</v>
      </c>
      <c r="L60" s="77">
        <v>1556.97135</v>
      </c>
      <c r="M60" s="78">
        <v>2.0000000000000001E-4</v>
      </c>
      <c r="N60" s="78">
        <v>5.4000000000000003E-3</v>
      </c>
      <c r="O60" s="78">
        <v>1E-3</v>
      </c>
    </row>
    <row r="61" spans="2:15">
      <c r="B61" t="s">
        <v>756</v>
      </c>
      <c r="C61" t="s">
        <v>757</v>
      </c>
      <c r="D61" t="s">
        <v>747</v>
      </c>
      <c r="E61" t="s">
        <v>619</v>
      </c>
      <c r="F61" t="s">
        <v>758</v>
      </c>
      <c r="G61" t="s">
        <v>759</v>
      </c>
      <c r="H61" t="s">
        <v>106</v>
      </c>
      <c r="I61" s="77">
        <v>40535</v>
      </c>
      <c r="J61" s="77">
        <v>832</v>
      </c>
      <c r="K61" s="77">
        <v>0</v>
      </c>
      <c r="L61" s="77">
        <v>1194.8810016</v>
      </c>
      <c r="M61" s="78">
        <v>1.8E-3</v>
      </c>
      <c r="N61" s="78">
        <v>4.1000000000000003E-3</v>
      </c>
      <c r="O61" s="78">
        <v>8.0000000000000004E-4</v>
      </c>
    </row>
    <row r="62" spans="2:15">
      <c r="B62" t="s">
        <v>760</v>
      </c>
      <c r="C62" t="s">
        <v>761</v>
      </c>
      <c r="D62" t="s">
        <v>627</v>
      </c>
      <c r="E62" t="s">
        <v>619</v>
      </c>
      <c r="F62" t="s">
        <v>762</v>
      </c>
      <c r="G62" t="s">
        <v>763</v>
      </c>
      <c r="H62" t="s">
        <v>106</v>
      </c>
      <c r="I62" s="77">
        <v>8349</v>
      </c>
      <c r="J62" s="77">
        <v>16379</v>
      </c>
      <c r="K62" s="77">
        <v>0</v>
      </c>
      <c r="L62" s="77">
        <v>4844.9912415299996</v>
      </c>
      <c r="M62" s="78">
        <v>0</v>
      </c>
      <c r="N62" s="78">
        <v>1.6799999999999999E-2</v>
      </c>
      <c r="O62" s="78">
        <v>3.0999999999999999E-3</v>
      </c>
    </row>
    <row r="63" spans="2:15">
      <c r="B63" t="s">
        <v>764</v>
      </c>
      <c r="C63" t="s">
        <v>765</v>
      </c>
      <c r="D63" t="s">
        <v>747</v>
      </c>
      <c r="E63" t="s">
        <v>619</v>
      </c>
      <c r="F63" t="s">
        <v>766</v>
      </c>
      <c r="G63" t="s">
        <v>763</v>
      </c>
      <c r="H63" t="s">
        <v>106</v>
      </c>
      <c r="I63" s="77">
        <v>64444</v>
      </c>
      <c r="J63" s="77">
        <v>1929</v>
      </c>
      <c r="K63" s="77">
        <v>0</v>
      </c>
      <c r="L63" s="77">
        <v>4404.3910246799996</v>
      </c>
      <c r="M63" s="78">
        <v>1.4E-3</v>
      </c>
      <c r="N63" s="78">
        <v>1.52E-2</v>
      </c>
      <c r="O63" s="78">
        <v>2.8E-3</v>
      </c>
    </row>
    <row r="64" spans="2:15">
      <c r="B64" t="s">
        <v>767</v>
      </c>
      <c r="C64" t="s">
        <v>768</v>
      </c>
      <c r="D64" t="s">
        <v>747</v>
      </c>
      <c r="E64" t="s">
        <v>619</v>
      </c>
      <c r="F64" t="s">
        <v>769</v>
      </c>
      <c r="G64" t="s">
        <v>763</v>
      </c>
      <c r="H64" t="s">
        <v>106</v>
      </c>
      <c r="I64" s="77">
        <v>454408</v>
      </c>
      <c r="J64" s="77">
        <v>68.14</v>
      </c>
      <c r="K64" s="77">
        <v>0</v>
      </c>
      <c r="L64" s="77">
        <v>1097.0318844815999</v>
      </c>
      <c r="M64" s="78">
        <v>1.9E-3</v>
      </c>
      <c r="N64" s="78">
        <v>3.8E-3</v>
      </c>
      <c r="O64" s="78">
        <v>6.9999999999999999E-4</v>
      </c>
    </row>
    <row r="65" spans="2:15">
      <c r="B65" t="s">
        <v>770</v>
      </c>
      <c r="C65" t="s">
        <v>771</v>
      </c>
      <c r="D65" t="s">
        <v>747</v>
      </c>
      <c r="E65" t="s">
        <v>619</v>
      </c>
      <c r="F65" t="s">
        <v>772</v>
      </c>
      <c r="G65" t="s">
        <v>773</v>
      </c>
      <c r="H65" t="s">
        <v>106</v>
      </c>
      <c r="I65" s="77">
        <v>21061</v>
      </c>
      <c r="J65" s="77">
        <v>1441</v>
      </c>
      <c r="K65" s="77">
        <v>0</v>
      </c>
      <c r="L65" s="77">
        <v>1075.2615624299999</v>
      </c>
      <c r="M65" s="78">
        <v>2.9999999999999997E-4</v>
      </c>
      <c r="N65" s="78">
        <v>3.7000000000000002E-3</v>
      </c>
      <c r="O65" s="78">
        <v>6.9999999999999999E-4</v>
      </c>
    </row>
    <row r="66" spans="2:15">
      <c r="B66" t="s">
        <v>774</v>
      </c>
      <c r="C66" t="s">
        <v>775</v>
      </c>
      <c r="D66" t="s">
        <v>747</v>
      </c>
      <c r="E66" t="s">
        <v>619</v>
      </c>
      <c r="F66" t="s">
        <v>776</v>
      </c>
      <c r="G66" t="s">
        <v>773</v>
      </c>
      <c r="H66" t="s">
        <v>106</v>
      </c>
      <c r="I66" s="77">
        <v>149443</v>
      </c>
      <c r="J66" s="77">
        <v>533</v>
      </c>
      <c r="K66" s="77">
        <v>0</v>
      </c>
      <c r="L66" s="77">
        <v>2822.1100061699999</v>
      </c>
      <c r="M66" s="78">
        <v>2.5999999999999999E-3</v>
      </c>
      <c r="N66" s="78">
        <v>9.7999999999999997E-3</v>
      </c>
      <c r="O66" s="78">
        <v>1.8E-3</v>
      </c>
    </row>
    <row r="67" spans="2:15">
      <c r="B67" s="79" t="s">
        <v>276</v>
      </c>
      <c r="E67" s="16"/>
      <c r="F67" s="16"/>
      <c r="G67" s="16"/>
      <c r="I67" s="81">
        <v>187161.88</v>
      </c>
      <c r="K67" s="81">
        <v>45.215670000000003</v>
      </c>
      <c r="L67" s="81">
        <v>37017.212076037598</v>
      </c>
      <c r="N67" s="80">
        <v>0.12809999999999999</v>
      </c>
      <c r="O67" s="80">
        <v>2.35E-2</v>
      </c>
    </row>
    <row r="68" spans="2:15">
      <c r="B68" t="s">
        <v>777</v>
      </c>
      <c r="C68" t="s">
        <v>778</v>
      </c>
      <c r="D68" t="s">
        <v>779</v>
      </c>
      <c r="E68" t="s">
        <v>619</v>
      </c>
      <c r="F68" t="s">
        <v>780</v>
      </c>
      <c r="G68" t="s">
        <v>781</v>
      </c>
      <c r="H68" t="s">
        <v>110</v>
      </c>
      <c r="I68" s="77">
        <v>13265</v>
      </c>
      <c r="J68" s="77">
        <v>6912</v>
      </c>
      <c r="K68" s="77">
        <v>0</v>
      </c>
      <c r="L68" s="77">
        <v>3196.0491494399998</v>
      </c>
      <c r="M68" s="78">
        <v>0</v>
      </c>
      <c r="N68" s="78">
        <v>1.11E-2</v>
      </c>
      <c r="O68" s="78">
        <v>2E-3</v>
      </c>
    </row>
    <row r="69" spans="2:15">
      <c r="B69" t="s">
        <v>782</v>
      </c>
      <c r="C69" t="s">
        <v>783</v>
      </c>
      <c r="D69" t="s">
        <v>779</v>
      </c>
      <c r="E69" t="s">
        <v>619</v>
      </c>
      <c r="F69" t="s">
        <v>784</v>
      </c>
      <c r="G69" t="s">
        <v>781</v>
      </c>
      <c r="H69" t="s">
        <v>110</v>
      </c>
      <c r="I69" s="77">
        <v>2621</v>
      </c>
      <c r="J69" s="77">
        <v>16865</v>
      </c>
      <c r="K69" s="77">
        <v>0</v>
      </c>
      <c r="L69" s="77">
        <v>1540.83392557</v>
      </c>
      <c r="M69" s="78">
        <v>0</v>
      </c>
      <c r="N69" s="78">
        <v>5.3E-3</v>
      </c>
      <c r="O69" s="78">
        <v>1E-3</v>
      </c>
    </row>
    <row r="70" spans="2:15">
      <c r="B70" t="s">
        <v>785</v>
      </c>
      <c r="C70" t="s">
        <v>786</v>
      </c>
      <c r="D70" t="s">
        <v>747</v>
      </c>
      <c r="E70" t="s">
        <v>619</v>
      </c>
      <c r="F70" t="s">
        <v>787</v>
      </c>
      <c r="G70" t="s">
        <v>788</v>
      </c>
      <c r="H70" t="s">
        <v>106</v>
      </c>
      <c r="I70" s="77">
        <v>60459.88</v>
      </c>
      <c r="J70" s="77">
        <v>939</v>
      </c>
      <c r="K70" s="77">
        <v>0</v>
      </c>
      <c r="L70" s="77">
        <v>2011.4258419476</v>
      </c>
      <c r="M70" s="78">
        <v>5.0000000000000001E-4</v>
      </c>
      <c r="N70" s="78">
        <v>7.0000000000000001E-3</v>
      </c>
      <c r="O70" s="78">
        <v>1.2999999999999999E-3</v>
      </c>
    </row>
    <row r="71" spans="2:15">
      <c r="B71" t="s">
        <v>789</v>
      </c>
      <c r="C71" t="s">
        <v>790</v>
      </c>
      <c r="D71" t="s">
        <v>627</v>
      </c>
      <c r="E71" t="s">
        <v>619</v>
      </c>
      <c r="F71" t="s">
        <v>791</v>
      </c>
      <c r="G71" t="s">
        <v>792</v>
      </c>
      <c r="H71" t="s">
        <v>106</v>
      </c>
      <c r="I71" s="77">
        <v>17900</v>
      </c>
      <c r="J71" s="77">
        <v>4038</v>
      </c>
      <c r="K71" s="77">
        <v>45.215670000000003</v>
      </c>
      <c r="L71" s="77">
        <v>2606.1031560000001</v>
      </c>
      <c r="M71" s="78">
        <v>0</v>
      </c>
      <c r="N71" s="78">
        <v>8.9999999999999993E-3</v>
      </c>
      <c r="O71" s="78">
        <v>1.6999999999999999E-3</v>
      </c>
    </row>
    <row r="72" spans="2:15">
      <c r="B72" t="s">
        <v>793</v>
      </c>
      <c r="C72" t="s">
        <v>794</v>
      </c>
      <c r="D72" t="s">
        <v>627</v>
      </c>
      <c r="E72" t="s">
        <v>619</v>
      </c>
      <c r="F72" t="s">
        <v>795</v>
      </c>
      <c r="G72" t="s">
        <v>796</v>
      </c>
      <c r="H72" t="s">
        <v>106</v>
      </c>
      <c r="I72" s="77">
        <v>20400</v>
      </c>
      <c r="J72" s="77">
        <v>4833</v>
      </c>
      <c r="K72" s="77">
        <v>0</v>
      </c>
      <c r="L72" s="77">
        <v>3493.157076</v>
      </c>
      <c r="M72" s="78">
        <v>1E-4</v>
      </c>
      <c r="N72" s="78">
        <v>1.21E-2</v>
      </c>
      <c r="O72" s="78">
        <v>2.2000000000000001E-3</v>
      </c>
    </row>
    <row r="73" spans="2:15">
      <c r="B73" t="s">
        <v>797</v>
      </c>
      <c r="C73" t="s">
        <v>798</v>
      </c>
      <c r="D73" t="s">
        <v>627</v>
      </c>
      <c r="E73" t="s">
        <v>619</v>
      </c>
      <c r="F73" t="s">
        <v>799</v>
      </c>
      <c r="G73" t="s">
        <v>800</v>
      </c>
      <c r="H73" t="s">
        <v>106</v>
      </c>
      <c r="I73" s="77">
        <v>17421</v>
      </c>
      <c r="J73" s="77">
        <v>9615</v>
      </c>
      <c r="K73" s="77">
        <v>0</v>
      </c>
      <c r="L73" s="77">
        <v>5934.6282784499999</v>
      </c>
      <c r="M73" s="78">
        <v>0</v>
      </c>
      <c r="N73" s="78">
        <v>2.0500000000000001E-2</v>
      </c>
      <c r="O73" s="78">
        <v>3.8E-3</v>
      </c>
    </row>
    <row r="74" spans="2:15">
      <c r="B74" t="s">
        <v>801</v>
      </c>
      <c r="C74" t="s">
        <v>802</v>
      </c>
      <c r="D74" t="s">
        <v>747</v>
      </c>
      <c r="E74" t="s">
        <v>619</v>
      </c>
      <c r="F74" t="s">
        <v>799</v>
      </c>
      <c r="G74" t="s">
        <v>800</v>
      </c>
      <c r="H74" t="s">
        <v>106</v>
      </c>
      <c r="I74" s="77">
        <v>5400</v>
      </c>
      <c r="J74" s="77">
        <v>9565</v>
      </c>
      <c r="K74" s="77">
        <v>0</v>
      </c>
      <c r="L74" s="77">
        <v>1829.9949300000001</v>
      </c>
      <c r="M74" s="78">
        <v>0</v>
      </c>
      <c r="N74" s="78">
        <v>6.3E-3</v>
      </c>
      <c r="O74" s="78">
        <v>1.1999999999999999E-3</v>
      </c>
    </row>
    <row r="75" spans="2:15">
      <c r="B75" t="s">
        <v>803</v>
      </c>
      <c r="C75" t="s">
        <v>804</v>
      </c>
      <c r="D75" t="s">
        <v>100</v>
      </c>
      <c r="E75" t="s">
        <v>619</v>
      </c>
      <c r="F75" t="s">
        <v>805</v>
      </c>
      <c r="G75" t="s">
        <v>800</v>
      </c>
      <c r="H75" t="s">
        <v>106</v>
      </c>
      <c r="I75" s="77">
        <v>8917</v>
      </c>
      <c r="J75" s="77">
        <v>13568</v>
      </c>
      <c r="K75" s="77">
        <v>0</v>
      </c>
      <c r="L75" s="77">
        <v>4286.5288780800001</v>
      </c>
      <c r="M75" s="78">
        <v>0</v>
      </c>
      <c r="N75" s="78">
        <v>1.4800000000000001E-2</v>
      </c>
      <c r="O75" s="78">
        <v>2.7000000000000001E-3</v>
      </c>
    </row>
    <row r="76" spans="2:15">
      <c r="B76" t="s">
        <v>806</v>
      </c>
      <c r="C76" t="s">
        <v>807</v>
      </c>
      <c r="D76" t="s">
        <v>627</v>
      </c>
      <c r="E76" t="s">
        <v>619</v>
      </c>
      <c r="F76" t="s">
        <v>808</v>
      </c>
      <c r="G76" t="s">
        <v>759</v>
      </c>
      <c r="H76" t="s">
        <v>106</v>
      </c>
      <c r="I76" s="77">
        <v>24660</v>
      </c>
      <c r="J76" s="77">
        <v>5484</v>
      </c>
      <c r="K76" s="77">
        <v>0</v>
      </c>
      <c r="L76" s="77">
        <v>4791.3916392000001</v>
      </c>
      <c r="M76" s="78">
        <v>0</v>
      </c>
      <c r="N76" s="78">
        <v>1.66E-2</v>
      </c>
      <c r="O76" s="78">
        <v>3.0000000000000001E-3</v>
      </c>
    </row>
    <row r="77" spans="2:15">
      <c r="B77" t="s">
        <v>809</v>
      </c>
      <c r="C77" t="s">
        <v>810</v>
      </c>
      <c r="D77" t="s">
        <v>627</v>
      </c>
      <c r="E77" t="s">
        <v>619</v>
      </c>
      <c r="F77" t="s">
        <v>811</v>
      </c>
      <c r="G77" t="s">
        <v>763</v>
      </c>
      <c r="H77" t="s">
        <v>106</v>
      </c>
      <c r="I77" s="77">
        <v>11025</v>
      </c>
      <c r="J77" s="77">
        <v>7999</v>
      </c>
      <c r="K77" s="77">
        <v>0</v>
      </c>
      <c r="L77" s="77">
        <v>3124.5353842499999</v>
      </c>
      <c r="M77" s="78">
        <v>0</v>
      </c>
      <c r="N77" s="78">
        <v>1.0800000000000001E-2</v>
      </c>
      <c r="O77" s="78">
        <v>2E-3</v>
      </c>
    </row>
    <row r="78" spans="2:15">
      <c r="B78" t="s">
        <v>812</v>
      </c>
      <c r="C78" t="s">
        <v>813</v>
      </c>
      <c r="D78" t="s">
        <v>627</v>
      </c>
      <c r="E78" t="s">
        <v>619</v>
      </c>
      <c r="F78" t="s">
        <v>814</v>
      </c>
      <c r="G78" t="s">
        <v>763</v>
      </c>
      <c r="H78" t="s">
        <v>106</v>
      </c>
      <c r="I78" s="77">
        <v>5093</v>
      </c>
      <c r="J78" s="77">
        <v>23290</v>
      </c>
      <c r="K78" s="77">
        <v>0</v>
      </c>
      <c r="L78" s="77">
        <v>4202.5638171000001</v>
      </c>
      <c r="M78" s="78">
        <v>0</v>
      </c>
      <c r="N78" s="78">
        <v>1.4500000000000001E-2</v>
      </c>
      <c r="O78" s="78">
        <v>2.7000000000000001E-3</v>
      </c>
    </row>
    <row r="79" spans="2:15">
      <c r="B79" t="s">
        <v>224</v>
      </c>
      <c r="E79" s="16"/>
      <c r="F79" s="16"/>
      <c r="G79" s="16"/>
    </row>
    <row r="80" spans="2:15">
      <c r="B80" t="s">
        <v>269</v>
      </c>
      <c r="E80" s="16"/>
      <c r="F80" s="16"/>
      <c r="G80" s="16"/>
    </row>
    <row r="81" spans="2:7">
      <c r="B81" t="s">
        <v>270</v>
      </c>
      <c r="E81" s="16"/>
      <c r="F81" s="16"/>
      <c r="G81" s="16"/>
    </row>
    <row r="82" spans="2:7">
      <c r="B82" t="s">
        <v>271</v>
      </c>
      <c r="E82" s="16"/>
      <c r="F82" s="16"/>
      <c r="G82" s="16"/>
    </row>
    <row r="83" spans="2:7">
      <c r="B83" t="s">
        <v>272</v>
      </c>
      <c r="E83" s="16"/>
      <c r="F83" s="16"/>
      <c r="G83" s="16"/>
    </row>
    <row r="84" spans="2:7">
      <c r="E84" s="16"/>
      <c r="F84" s="16"/>
      <c r="G84" s="16"/>
    </row>
    <row r="85" spans="2:7">
      <c r="E85" s="16"/>
      <c r="F85" s="16"/>
      <c r="G85" s="16"/>
    </row>
    <row r="86" spans="2:7">
      <c r="E86" s="16"/>
      <c r="F86" s="16"/>
      <c r="G86" s="16"/>
    </row>
    <row r="87" spans="2:7">
      <c r="E87" s="16"/>
      <c r="F87" s="16"/>
      <c r="G87" s="16"/>
    </row>
    <row r="88" spans="2:7">
      <c r="E88" s="16"/>
      <c r="F88" s="16"/>
      <c r="G88" s="16"/>
    </row>
    <row r="89" spans="2:7">
      <c r="E89" s="16"/>
      <c r="F89" s="16"/>
      <c r="G89" s="16"/>
    </row>
    <row r="90" spans="2:7">
      <c r="E90" s="16"/>
      <c r="F90" s="16"/>
      <c r="G90" s="16"/>
    </row>
    <row r="91" spans="2:7">
      <c r="E91" s="16"/>
      <c r="F91" s="16"/>
      <c r="G91" s="16"/>
    </row>
    <row r="92" spans="2:7">
      <c r="E92" s="16"/>
      <c r="F92" s="16"/>
      <c r="G92" s="16"/>
    </row>
    <row r="93" spans="2:7">
      <c r="E93" s="16"/>
      <c r="F93" s="16"/>
      <c r="G93" s="16"/>
    </row>
    <row r="94" spans="2:7">
      <c r="E94" s="16"/>
      <c r="F94" s="16"/>
      <c r="G94" s="16"/>
    </row>
    <row r="95" spans="2:7">
      <c r="E95" s="16"/>
      <c r="F95" s="16"/>
      <c r="G95" s="16"/>
    </row>
    <row r="96" spans="2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  <c r="C4" t="s">
        <v>199</v>
      </c>
    </row>
    <row r="6" spans="2:63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BK6" s="19"/>
    </row>
    <row r="7" spans="2:63" ht="26.25" customHeight="1">
      <c r="B7" s="95" t="s">
        <v>194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22861046</v>
      </c>
      <c r="I11" s="7"/>
      <c r="J11" s="75">
        <v>265.99435999999997</v>
      </c>
      <c r="K11" s="75">
        <v>406025.33269890002</v>
      </c>
      <c r="L11" s="7"/>
      <c r="M11" s="76">
        <v>1</v>
      </c>
      <c r="N11" s="76">
        <v>0.2576</v>
      </c>
      <c r="O11" s="35"/>
      <c r="BH11" s="16"/>
      <c r="BI11" s="19"/>
      <c r="BK11" s="16"/>
    </row>
    <row r="12" spans="2:63">
      <c r="B12" s="79" t="s">
        <v>201</v>
      </c>
      <c r="D12" s="16"/>
      <c r="E12" s="16"/>
      <c r="F12" s="16"/>
      <c r="G12" s="16"/>
      <c r="H12" s="81">
        <v>22783813</v>
      </c>
      <c r="J12" s="81">
        <v>0</v>
      </c>
      <c r="K12" s="81">
        <v>321043.11636280001</v>
      </c>
      <c r="M12" s="80">
        <v>0.79069999999999996</v>
      </c>
      <c r="N12" s="80">
        <v>0.20369999999999999</v>
      </c>
    </row>
    <row r="13" spans="2:63">
      <c r="B13" s="79" t="s">
        <v>815</v>
      </c>
      <c r="D13" s="16"/>
      <c r="E13" s="16"/>
      <c r="F13" s="16"/>
      <c r="G13" s="16"/>
      <c r="H13" s="81">
        <v>1148575</v>
      </c>
      <c r="J13" s="81">
        <v>0</v>
      </c>
      <c r="K13" s="81">
        <v>50316.885679999999</v>
      </c>
      <c r="M13" s="80">
        <v>0.1239</v>
      </c>
      <c r="N13" s="80">
        <v>3.1899999999999998E-2</v>
      </c>
    </row>
    <row r="14" spans="2:63">
      <c r="B14" t="s">
        <v>816</v>
      </c>
      <c r="C14" t="s">
        <v>817</v>
      </c>
      <c r="D14" t="s">
        <v>100</v>
      </c>
      <c r="E14" t="s">
        <v>818</v>
      </c>
      <c r="F14" t="s">
        <v>819</v>
      </c>
      <c r="G14" t="s">
        <v>102</v>
      </c>
      <c r="H14" s="77">
        <v>1041562</v>
      </c>
      <c r="I14" s="77">
        <v>2924</v>
      </c>
      <c r="J14" s="77">
        <v>0</v>
      </c>
      <c r="K14" s="77">
        <v>30455.27288</v>
      </c>
      <c r="L14" s="78">
        <v>1.89E-2</v>
      </c>
      <c r="M14" s="78">
        <v>7.4999999999999997E-2</v>
      </c>
      <c r="N14" s="78">
        <v>1.9300000000000001E-2</v>
      </c>
    </row>
    <row r="15" spans="2:63">
      <c r="B15" t="s">
        <v>820</v>
      </c>
      <c r="C15" t="s">
        <v>821</v>
      </c>
      <c r="D15" t="s">
        <v>100</v>
      </c>
      <c r="E15" t="s">
        <v>822</v>
      </c>
      <c r="F15" t="s">
        <v>819</v>
      </c>
      <c r="G15" t="s">
        <v>102</v>
      </c>
      <c r="H15" s="77">
        <v>107013</v>
      </c>
      <c r="I15" s="77">
        <v>18560</v>
      </c>
      <c r="J15" s="77">
        <v>0</v>
      </c>
      <c r="K15" s="77">
        <v>19861.612799999999</v>
      </c>
      <c r="L15" s="78">
        <v>3.5999999999999999E-3</v>
      </c>
      <c r="M15" s="78">
        <v>4.8899999999999999E-2</v>
      </c>
      <c r="N15" s="78">
        <v>1.26E-2</v>
      </c>
    </row>
    <row r="16" spans="2:63">
      <c r="B16" s="79" t="s">
        <v>823</v>
      </c>
      <c r="D16" s="16"/>
      <c r="E16" s="16"/>
      <c r="F16" s="16"/>
      <c r="G16" s="16"/>
      <c r="H16" s="81">
        <v>4467918</v>
      </c>
      <c r="J16" s="81">
        <v>0</v>
      </c>
      <c r="K16" s="81">
        <v>174055.10321999999</v>
      </c>
      <c r="M16" s="80">
        <v>0.42870000000000003</v>
      </c>
      <c r="N16" s="80">
        <v>0.1104</v>
      </c>
    </row>
    <row r="17" spans="2:14">
      <c r="B17" t="s">
        <v>824</v>
      </c>
      <c r="C17" t="s">
        <v>825</v>
      </c>
      <c r="D17" t="s">
        <v>100</v>
      </c>
      <c r="E17" t="s">
        <v>826</v>
      </c>
      <c r="F17" t="s">
        <v>819</v>
      </c>
      <c r="G17" t="s">
        <v>102</v>
      </c>
      <c r="H17" s="77">
        <v>79744</v>
      </c>
      <c r="I17" s="77">
        <v>10700</v>
      </c>
      <c r="J17" s="77">
        <v>0</v>
      </c>
      <c r="K17" s="77">
        <v>8532.6080000000002</v>
      </c>
      <c r="L17" s="78">
        <v>7.0000000000000001E-3</v>
      </c>
      <c r="M17" s="78">
        <v>2.1000000000000001E-2</v>
      </c>
      <c r="N17" s="78">
        <v>5.4000000000000003E-3</v>
      </c>
    </row>
    <row r="18" spans="2:14">
      <c r="B18" t="s">
        <v>827</v>
      </c>
      <c r="C18" t="s">
        <v>828</v>
      </c>
      <c r="D18" t="s">
        <v>100</v>
      </c>
      <c r="E18" t="s">
        <v>826</v>
      </c>
      <c r="F18" t="s">
        <v>819</v>
      </c>
      <c r="G18" t="s">
        <v>102</v>
      </c>
      <c r="H18" s="77">
        <v>1081337</v>
      </c>
      <c r="I18" s="77">
        <v>3662</v>
      </c>
      <c r="J18" s="77">
        <v>0</v>
      </c>
      <c r="K18" s="77">
        <v>39598.560940000003</v>
      </c>
      <c r="L18" s="78">
        <v>8.8999999999999999E-3</v>
      </c>
      <c r="M18" s="78">
        <v>9.7500000000000003E-2</v>
      </c>
      <c r="N18" s="78">
        <v>2.5100000000000001E-2</v>
      </c>
    </row>
    <row r="19" spans="2:14">
      <c r="B19" t="s">
        <v>829</v>
      </c>
      <c r="C19" t="s">
        <v>830</v>
      </c>
      <c r="D19" t="s">
        <v>100</v>
      </c>
      <c r="E19" t="s">
        <v>818</v>
      </c>
      <c r="F19" t="s">
        <v>819</v>
      </c>
      <c r="G19" t="s">
        <v>102</v>
      </c>
      <c r="H19" s="77">
        <v>1194275</v>
      </c>
      <c r="I19" s="77">
        <v>1814</v>
      </c>
      <c r="J19" s="77">
        <v>0</v>
      </c>
      <c r="K19" s="77">
        <v>21664.148499999999</v>
      </c>
      <c r="L19" s="78">
        <v>6.2899999999999998E-2</v>
      </c>
      <c r="M19" s="78">
        <v>5.3400000000000003E-2</v>
      </c>
      <c r="N19" s="78">
        <v>1.37E-2</v>
      </c>
    </row>
    <row r="20" spans="2:14">
      <c r="B20" t="s">
        <v>831</v>
      </c>
      <c r="C20" t="s">
        <v>832</v>
      </c>
      <c r="D20" t="s">
        <v>100</v>
      </c>
      <c r="E20" t="s">
        <v>818</v>
      </c>
      <c r="F20" t="s">
        <v>819</v>
      </c>
      <c r="G20" t="s">
        <v>102</v>
      </c>
      <c r="H20" s="77">
        <v>570277</v>
      </c>
      <c r="I20" s="77">
        <v>2876</v>
      </c>
      <c r="J20" s="77">
        <v>0</v>
      </c>
      <c r="K20" s="77">
        <v>16401.166519999999</v>
      </c>
      <c r="L20" s="78">
        <v>8.2100000000000006E-2</v>
      </c>
      <c r="M20" s="78">
        <v>4.0399999999999998E-2</v>
      </c>
      <c r="N20" s="78">
        <v>1.04E-2</v>
      </c>
    </row>
    <row r="21" spans="2:14">
      <c r="B21" t="s">
        <v>833</v>
      </c>
      <c r="C21" t="s">
        <v>834</v>
      </c>
      <c r="D21" t="s">
        <v>100</v>
      </c>
      <c r="E21" t="s">
        <v>835</v>
      </c>
      <c r="F21" t="s">
        <v>819</v>
      </c>
      <c r="G21" t="s">
        <v>102</v>
      </c>
      <c r="H21" s="77">
        <v>382990</v>
      </c>
      <c r="I21" s="77">
        <v>6220</v>
      </c>
      <c r="J21" s="77">
        <v>0</v>
      </c>
      <c r="K21" s="77">
        <v>23821.977999999999</v>
      </c>
      <c r="L21" s="78">
        <v>1.78E-2</v>
      </c>
      <c r="M21" s="78">
        <v>5.8700000000000002E-2</v>
      </c>
      <c r="N21" s="78">
        <v>1.5100000000000001E-2</v>
      </c>
    </row>
    <row r="22" spans="2:14">
      <c r="B22" t="s">
        <v>836</v>
      </c>
      <c r="C22" t="s">
        <v>837</v>
      </c>
      <c r="D22" t="s">
        <v>100</v>
      </c>
      <c r="E22" t="s">
        <v>835</v>
      </c>
      <c r="F22" t="s">
        <v>819</v>
      </c>
      <c r="G22" t="s">
        <v>102</v>
      </c>
      <c r="H22" s="77">
        <v>994306</v>
      </c>
      <c r="I22" s="77">
        <v>5837</v>
      </c>
      <c r="J22" s="77">
        <v>0</v>
      </c>
      <c r="K22" s="77">
        <v>58037.641219999998</v>
      </c>
      <c r="L22" s="78">
        <v>4.9700000000000001E-2</v>
      </c>
      <c r="M22" s="78">
        <v>0.1429</v>
      </c>
      <c r="N22" s="78">
        <v>3.6799999999999999E-2</v>
      </c>
    </row>
    <row r="23" spans="2:14">
      <c r="B23" t="s">
        <v>838</v>
      </c>
      <c r="C23" t="s">
        <v>839</v>
      </c>
      <c r="D23" t="s">
        <v>100</v>
      </c>
      <c r="E23" t="s">
        <v>822</v>
      </c>
      <c r="F23" t="s">
        <v>819</v>
      </c>
      <c r="G23" t="s">
        <v>102</v>
      </c>
      <c r="H23" s="77">
        <v>164989</v>
      </c>
      <c r="I23" s="77">
        <v>3636</v>
      </c>
      <c r="J23" s="77">
        <v>0</v>
      </c>
      <c r="K23" s="77">
        <v>5999.0000399999999</v>
      </c>
      <c r="L23" s="78">
        <v>2.3999999999999998E-3</v>
      </c>
      <c r="M23" s="78">
        <v>1.4800000000000001E-2</v>
      </c>
      <c r="N23" s="78">
        <v>3.8E-3</v>
      </c>
    </row>
    <row r="24" spans="2:14">
      <c r="B24" s="79" t="s">
        <v>840</v>
      </c>
      <c r="D24" s="16"/>
      <c r="E24" s="16"/>
      <c r="F24" s="16"/>
      <c r="G24" s="16"/>
      <c r="H24" s="81">
        <v>17167320</v>
      </c>
      <c r="J24" s="81">
        <v>0</v>
      </c>
      <c r="K24" s="81">
        <v>96671.127462799996</v>
      </c>
      <c r="M24" s="80">
        <v>0.23810000000000001</v>
      </c>
      <c r="N24" s="80">
        <v>6.13E-2</v>
      </c>
    </row>
    <row r="25" spans="2:14">
      <c r="B25" t="s">
        <v>841</v>
      </c>
      <c r="C25" t="s">
        <v>842</v>
      </c>
      <c r="D25" t="s">
        <v>100</v>
      </c>
      <c r="E25" t="s">
        <v>818</v>
      </c>
      <c r="F25" t="s">
        <v>843</v>
      </c>
      <c r="G25" t="s">
        <v>102</v>
      </c>
      <c r="H25" s="77">
        <v>924749</v>
      </c>
      <c r="I25" s="77">
        <v>433.66</v>
      </c>
      <c r="J25" s="77">
        <v>0</v>
      </c>
      <c r="K25" s="77">
        <v>4010.2665133999999</v>
      </c>
      <c r="L25" s="78">
        <v>6.4000000000000003E-3</v>
      </c>
      <c r="M25" s="78">
        <v>9.9000000000000008E-3</v>
      </c>
      <c r="N25" s="78">
        <v>2.5000000000000001E-3</v>
      </c>
    </row>
    <row r="26" spans="2:14">
      <c r="B26" t="s">
        <v>844</v>
      </c>
      <c r="C26" t="s">
        <v>845</v>
      </c>
      <c r="D26" t="s">
        <v>100</v>
      </c>
      <c r="E26" t="s">
        <v>846</v>
      </c>
      <c r="F26" t="s">
        <v>843</v>
      </c>
      <c r="G26" t="s">
        <v>102</v>
      </c>
      <c r="H26" s="77">
        <v>15016769</v>
      </c>
      <c r="I26" s="77">
        <v>340.56</v>
      </c>
      <c r="J26" s="77">
        <v>0</v>
      </c>
      <c r="K26" s="77">
        <v>51141.1085064</v>
      </c>
      <c r="L26" s="78">
        <v>1.09E-2</v>
      </c>
      <c r="M26" s="78">
        <v>0.126</v>
      </c>
      <c r="N26" s="78">
        <v>3.2399999999999998E-2</v>
      </c>
    </row>
    <row r="27" spans="2:14">
      <c r="B27" t="s">
        <v>847</v>
      </c>
      <c r="C27" t="s">
        <v>848</v>
      </c>
      <c r="D27" t="s">
        <v>100</v>
      </c>
      <c r="E27" t="s">
        <v>822</v>
      </c>
      <c r="F27" t="s">
        <v>843</v>
      </c>
      <c r="G27" t="s">
        <v>102</v>
      </c>
      <c r="H27" s="77">
        <v>1225802</v>
      </c>
      <c r="I27" s="77">
        <v>3387.15</v>
      </c>
      <c r="J27" s="77">
        <v>0</v>
      </c>
      <c r="K27" s="77">
        <v>41519.752442999998</v>
      </c>
      <c r="L27" s="78">
        <v>8.8000000000000005E-3</v>
      </c>
      <c r="M27" s="78">
        <v>0.1023</v>
      </c>
      <c r="N27" s="78">
        <v>2.63E-2</v>
      </c>
    </row>
    <row r="28" spans="2:14">
      <c r="B28" s="79" t="s">
        <v>849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217</v>
      </c>
      <c r="C29" t="s">
        <v>217</v>
      </c>
      <c r="D29" s="16"/>
      <c r="E29" s="16"/>
      <c r="F29" t="s">
        <v>217</v>
      </c>
      <c r="G29" t="s">
        <v>217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616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217</v>
      </c>
      <c r="C31" t="s">
        <v>217</v>
      </c>
      <c r="D31" s="16"/>
      <c r="E31" s="16"/>
      <c r="F31" t="s">
        <v>217</v>
      </c>
      <c r="G31" t="s">
        <v>217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850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217</v>
      </c>
      <c r="C33" t="s">
        <v>217</v>
      </c>
      <c r="D33" s="16"/>
      <c r="E33" s="16"/>
      <c r="F33" t="s">
        <v>217</v>
      </c>
      <c r="G33" t="s">
        <v>217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s="79" t="s">
        <v>222</v>
      </c>
      <c r="D34" s="16"/>
      <c r="E34" s="16"/>
      <c r="F34" s="16"/>
      <c r="G34" s="16"/>
      <c r="H34" s="81">
        <v>77233</v>
      </c>
      <c r="J34" s="81">
        <v>265.99435999999997</v>
      </c>
      <c r="K34" s="81">
        <v>84982.216336099998</v>
      </c>
      <c r="M34" s="80">
        <v>0.20930000000000001</v>
      </c>
      <c r="N34" s="80">
        <v>5.3900000000000003E-2</v>
      </c>
    </row>
    <row r="35" spans="2:14">
      <c r="B35" s="79" t="s">
        <v>851</v>
      </c>
      <c r="D35" s="16"/>
      <c r="E35" s="16"/>
      <c r="F35" s="16"/>
      <c r="G35" s="16"/>
      <c r="H35" s="81">
        <v>77233</v>
      </c>
      <c r="J35" s="81">
        <v>265.99435999999997</v>
      </c>
      <c r="K35" s="81">
        <v>84982.216336099998</v>
      </c>
      <c r="M35" s="80">
        <v>0.20930000000000001</v>
      </c>
      <c r="N35" s="80">
        <v>5.3900000000000003E-2</v>
      </c>
    </row>
    <row r="36" spans="2:14">
      <c r="B36" t="s">
        <v>852</v>
      </c>
      <c r="C36" t="s">
        <v>853</v>
      </c>
      <c r="D36" t="s">
        <v>747</v>
      </c>
      <c r="E36" t="s">
        <v>854</v>
      </c>
      <c r="F36" t="s">
        <v>819</v>
      </c>
      <c r="G36" t="s">
        <v>106</v>
      </c>
      <c r="H36" s="77">
        <v>40872</v>
      </c>
      <c r="I36" s="77">
        <v>26726</v>
      </c>
      <c r="J36" s="77">
        <v>56.955120000000001</v>
      </c>
      <c r="K36" s="77">
        <v>38758.741020959998</v>
      </c>
      <c r="L36" s="78">
        <v>0</v>
      </c>
      <c r="M36" s="78">
        <v>9.5500000000000002E-2</v>
      </c>
      <c r="N36" s="78">
        <v>2.46E-2</v>
      </c>
    </row>
    <row r="37" spans="2:14">
      <c r="B37" t="s">
        <v>855</v>
      </c>
      <c r="C37" t="s">
        <v>856</v>
      </c>
      <c r="D37" t="s">
        <v>627</v>
      </c>
      <c r="E37" t="s">
        <v>857</v>
      </c>
      <c r="F37" t="s">
        <v>819</v>
      </c>
      <c r="G37" t="s">
        <v>106</v>
      </c>
      <c r="H37" s="77">
        <v>36361</v>
      </c>
      <c r="I37" s="77">
        <v>35718</v>
      </c>
      <c r="J37" s="77">
        <v>209.03924000000001</v>
      </c>
      <c r="K37" s="77">
        <v>46223.47531514</v>
      </c>
      <c r="L37" s="78">
        <v>0</v>
      </c>
      <c r="M37" s="78">
        <v>0.1138</v>
      </c>
      <c r="N37" s="78">
        <v>2.93E-2</v>
      </c>
    </row>
    <row r="38" spans="2:14">
      <c r="B38" s="79" t="s">
        <v>858</v>
      </c>
      <c r="D38" s="16"/>
      <c r="E38" s="16"/>
      <c r="F38" s="16"/>
      <c r="G38" s="16"/>
      <c r="H38" s="81">
        <v>0</v>
      </c>
      <c r="J38" s="81">
        <v>0</v>
      </c>
      <c r="K38" s="81">
        <v>0</v>
      </c>
      <c r="M38" s="80">
        <v>0</v>
      </c>
      <c r="N38" s="80">
        <v>0</v>
      </c>
    </row>
    <row r="39" spans="2:14">
      <c r="B39" t="s">
        <v>217</v>
      </c>
      <c r="C39" t="s">
        <v>217</v>
      </c>
      <c r="D39" s="16"/>
      <c r="E39" s="16"/>
      <c r="F39" t="s">
        <v>217</v>
      </c>
      <c r="G39" t="s">
        <v>217</v>
      </c>
      <c r="H39" s="77">
        <v>0</v>
      </c>
      <c r="I39" s="77">
        <v>0</v>
      </c>
      <c r="K39" s="77">
        <v>0</v>
      </c>
      <c r="L39" s="78">
        <v>0</v>
      </c>
      <c r="M39" s="78">
        <v>0</v>
      </c>
      <c r="N39" s="78">
        <v>0</v>
      </c>
    </row>
    <row r="40" spans="2:14">
      <c r="B40" s="79" t="s">
        <v>616</v>
      </c>
      <c r="D40" s="16"/>
      <c r="E40" s="16"/>
      <c r="F40" s="16"/>
      <c r="G40" s="16"/>
      <c r="H40" s="81">
        <v>0</v>
      </c>
      <c r="J40" s="81">
        <v>0</v>
      </c>
      <c r="K40" s="81">
        <v>0</v>
      </c>
      <c r="M40" s="80">
        <v>0</v>
      </c>
      <c r="N40" s="80">
        <v>0</v>
      </c>
    </row>
    <row r="41" spans="2:14">
      <c r="B41" t="s">
        <v>217</v>
      </c>
      <c r="C41" t="s">
        <v>217</v>
      </c>
      <c r="D41" s="16"/>
      <c r="E41" s="16"/>
      <c r="F41" t="s">
        <v>217</v>
      </c>
      <c r="G41" t="s">
        <v>217</v>
      </c>
      <c r="H41" s="77">
        <v>0</v>
      </c>
      <c r="I41" s="77">
        <v>0</v>
      </c>
      <c r="K41" s="77">
        <v>0</v>
      </c>
      <c r="L41" s="78">
        <v>0</v>
      </c>
      <c r="M41" s="78">
        <v>0</v>
      </c>
      <c r="N41" s="78">
        <v>0</v>
      </c>
    </row>
    <row r="42" spans="2:14">
      <c r="B42" s="79" t="s">
        <v>850</v>
      </c>
      <c r="D42" s="16"/>
      <c r="E42" s="16"/>
      <c r="F42" s="16"/>
      <c r="G42" s="16"/>
      <c r="H42" s="81">
        <v>0</v>
      </c>
      <c r="J42" s="81">
        <v>0</v>
      </c>
      <c r="K42" s="81">
        <v>0</v>
      </c>
      <c r="M42" s="80">
        <v>0</v>
      </c>
      <c r="N42" s="80">
        <v>0</v>
      </c>
    </row>
    <row r="43" spans="2:14">
      <c r="B43" t="s">
        <v>217</v>
      </c>
      <c r="C43" t="s">
        <v>217</v>
      </c>
      <c r="D43" s="16"/>
      <c r="E43" s="16"/>
      <c r="F43" t="s">
        <v>217</v>
      </c>
      <c r="G43" t="s">
        <v>217</v>
      </c>
      <c r="H43" s="77">
        <v>0</v>
      </c>
      <c r="I43" s="77">
        <v>0</v>
      </c>
      <c r="K43" s="77">
        <v>0</v>
      </c>
      <c r="L43" s="78">
        <v>0</v>
      </c>
      <c r="M43" s="78">
        <v>0</v>
      </c>
      <c r="N43" s="78">
        <v>0</v>
      </c>
    </row>
    <row r="44" spans="2:14">
      <c r="B44" t="s">
        <v>224</v>
      </c>
      <c r="D44" s="16"/>
      <c r="E44" s="16"/>
      <c r="F44" s="16"/>
      <c r="G44" s="16"/>
    </row>
    <row r="45" spans="2:14">
      <c r="B45" t="s">
        <v>269</v>
      </c>
      <c r="D45" s="16"/>
      <c r="E45" s="16"/>
      <c r="F45" s="16"/>
      <c r="G45" s="16"/>
    </row>
    <row r="46" spans="2:14">
      <c r="B46" t="s">
        <v>270</v>
      </c>
      <c r="D46" s="16"/>
      <c r="E46" s="16"/>
      <c r="F46" s="16"/>
      <c r="G46" s="16"/>
    </row>
    <row r="47" spans="2:14">
      <c r="B47" t="s">
        <v>271</v>
      </c>
      <c r="D47" s="16"/>
      <c r="E47" s="16"/>
      <c r="F47" s="16"/>
      <c r="G47" s="16"/>
    </row>
    <row r="48" spans="2:14">
      <c r="B48" t="s">
        <v>272</v>
      </c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</row>
    <row r="7" spans="2:65" ht="26.25" customHeight="1">
      <c r="B7" s="95" t="s">
        <v>93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0</v>
      </c>
      <c r="K11" s="7"/>
      <c r="L11" s="75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9" t="s">
        <v>201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859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217</v>
      </c>
      <c r="C14" t="s">
        <v>217</v>
      </c>
      <c r="D14" s="16"/>
      <c r="E14" s="16"/>
      <c r="F14" t="s">
        <v>217</v>
      </c>
      <c r="G14" t="s">
        <v>217</v>
      </c>
      <c r="I14" t="s">
        <v>217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860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217</v>
      </c>
      <c r="C16" t="s">
        <v>217</v>
      </c>
      <c r="D16" s="16"/>
      <c r="E16" s="16"/>
      <c r="F16" t="s">
        <v>217</v>
      </c>
      <c r="G16" t="s">
        <v>217</v>
      </c>
      <c r="I16" t="s">
        <v>217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217</v>
      </c>
      <c r="C18" t="s">
        <v>217</v>
      </c>
      <c r="D18" s="16"/>
      <c r="E18" s="16"/>
      <c r="F18" t="s">
        <v>217</v>
      </c>
      <c r="G18" t="s">
        <v>217</v>
      </c>
      <c r="I18" t="s">
        <v>217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616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217</v>
      </c>
      <c r="C20" t="s">
        <v>217</v>
      </c>
      <c r="D20" s="16"/>
      <c r="E20" s="16"/>
      <c r="F20" t="s">
        <v>217</v>
      </c>
      <c r="G20" t="s">
        <v>217</v>
      </c>
      <c r="I20" t="s">
        <v>217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222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859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217</v>
      </c>
      <c r="C23" t="s">
        <v>217</v>
      </c>
      <c r="D23" s="16"/>
      <c r="E23" s="16"/>
      <c r="F23" t="s">
        <v>217</v>
      </c>
      <c r="G23" t="s">
        <v>217</v>
      </c>
      <c r="I23" t="s">
        <v>217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860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217</v>
      </c>
      <c r="C25" t="s">
        <v>217</v>
      </c>
      <c r="D25" s="16"/>
      <c r="E25" s="16"/>
      <c r="F25" t="s">
        <v>217</v>
      </c>
      <c r="G25" t="s">
        <v>217</v>
      </c>
      <c r="I25" t="s">
        <v>217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217</v>
      </c>
      <c r="C27" t="s">
        <v>217</v>
      </c>
      <c r="D27" s="16"/>
      <c r="E27" s="16"/>
      <c r="F27" t="s">
        <v>217</v>
      </c>
      <c r="G27" t="s">
        <v>217</v>
      </c>
      <c r="I27" t="s">
        <v>217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616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217</v>
      </c>
      <c r="C29" t="s">
        <v>217</v>
      </c>
      <c r="D29" s="16"/>
      <c r="E29" s="16"/>
      <c r="F29" t="s">
        <v>217</v>
      </c>
      <c r="G29" t="s">
        <v>217</v>
      </c>
      <c r="I29" t="s">
        <v>217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224</v>
      </c>
      <c r="C30" s="16"/>
      <c r="D30" s="16"/>
      <c r="E30" s="16"/>
    </row>
    <row r="31" spans="2:15">
      <c r="B31" t="s">
        <v>269</v>
      </c>
      <c r="C31" s="16"/>
      <c r="D31" s="16"/>
      <c r="E31" s="16"/>
    </row>
    <row r="32" spans="2:15">
      <c r="B32" t="s">
        <v>270</v>
      </c>
      <c r="C32" s="16"/>
      <c r="D32" s="16"/>
      <c r="E32" s="16"/>
    </row>
    <row r="33" spans="2:5">
      <c r="B33" t="s">
        <v>271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6" spans="2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0" ht="26.25" customHeight="1">
      <c r="B7" s="95" t="s">
        <v>95</v>
      </c>
      <c r="C7" s="96"/>
      <c r="D7" s="96"/>
      <c r="E7" s="96"/>
      <c r="F7" s="96"/>
      <c r="G7" s="96"/>
      <c r="H7" s="96"/>
      <c r="I7" s="96"/>
      <c r="J7" s="96"/>
      <c r="K7" s="96"/>
      <c r="L7" s="9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201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861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217</v>
      </c>
      <c r="C14" t="s">
        <v>217</v>
      </c>
      <c r="D14" s="16"/>
      <c r="E14" t="s">
        <v>217</v>
      </c>
      <c r="F14" t="s">
        <v>217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222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862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217</v>
      </c>
      <c r="C17" t="s">
        <v>217</v>
      </c>
      <c r="D17" s="16"/>
      <c r="E17" t="s">
        <v>217</v>
      </c>
      <c r="F17" t="s">
        <v>217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224</v>
      </c>
      <c r="D18" s="16"/>
      <c r="E18" s="16"/>
    </row>
    <row r="19" spans="2:12">
      <c r="B19" t="s">
        <v>269</v>
      </c>
      <c r="D19" s="16"/>
      <c r="E19" s="16"/>
    </row>
    <row r="20" spans="2:12">
      <c r="B20" t="s">
        <v>270</v>
      </c>
      <c r="D20" s="16"/>
      <c r="E20" s="16"/>
    </row>
    <row r="21" spans="2:12">
      <c r="B21" t="s">
        <v>271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  <c r="C4" t="s">
        <v>199</v>
      </c>
    </row>
    <row r="6" spans="2:6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1" ht="26.25" customHeight="1">
      <c r="B7" s="95" t="s">
        <v>98</v>
      </c>
      <c r="C7" s="96"/>
      <c r="D7" s="96"/>
      <c r="E7" s="96"/>
      <c r="F7" s="96"/>
      <c r="G7" s="96"/>
      <c r="H7" s="96"/>
      <c r="I7" s="96"/>
      <c r="J7" s="96"/>
      <c r="K7" s="96"/>
      <c r="L7" s="9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3300</v>
      </c>
      <c r="H11" s="7"/>
      <c r="I11" s="75">
        <v>10.06212</v>
      </c>
      <c r="J11" s="25"/>
      <c r="K11" s="76">
        <v>1</v>
      </c>
      <c r="L11" s="76">
        <v>0</v>
      </c>
      <c r="BD11" s="16"/>
      <c r="BE11" s="19"/>
      <c r="BF11" s="16"/>
      <c r="BH11" s="16"/>
    </row>
    <row r="12" spans="2:61">
      <c r="B12" s="79" t="s">
        <v>201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863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217</v>
      </c>
      <c r="C14" t="s">
        <v>217</v>
      </c>
      <c r="D14" s="16"/>
      <c r="E14" t="s">
        <v>217</v>
      </c>
      <c r="F14" t="s">
        <v>217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864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217</v>
      </c>
      <c r="C16" t="s">
        <v>217</v>
      </c>
      <c r="D16" s="16"/>
      <c r="E16" t="s">
        <v>217</v>
      </c>
      <c r="F16" t="s">
        <v>217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865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217</v>
      </c>
      <c r="C18" t="s">
        <v>217</v>
      </c>
      <c r="D18" s="16"/>
      <c r="E18" t="s">
        <v>217</v>
      </c>
      <c r="F18" t="s">
        <v>217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616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217</v>
      </c>
      <c r="C20" t="s">
        <v>217</v>
      </c>
      <c r="D20" s="16"/>
      <c r="E20" t="s">
        <v>217</v>
      </c>
      <c r="F20" t="s">
        <v>217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222</v>
      </c>
      <c r="C21" s="16"/>
      <c r="D21" s="16"/>
      <c r="E21" s="16"/>
      <c r="G21" s="81">
        <v>3300</v>
      </c>
      <c r="I21" s="81">
        <v>10.06212</v>
      </c>
      <c r="K21" s="80">
        <v>1</v>
      </c>
      <c r="L21" s="80">
        <v>0</v>
      </c>
    </row>
    <row r="22" spans="2:12">
      <c r="B22" s="79" t="s">
        <v>863</v>
      </c>
      <c r="C22" s="16"/>
      <c r="D22" s="16"/>
      <c r="E22" s="16"/>
      <c r="G22" s="81">
        <v>3300</v>
      </c>
      <c r="I22" s="81">
        <v>10.06212</v>
      </c>
      <c r="K22" s="80">
        <v>1</v>
      </c>
      <c r="L22" s="80">
        <v>0</v>
      </c>
    </row>
    <row r="23" spans="2:12">
      <c r="B23" t="s">
        <v>866</v>
      </c>
      <c r="C23" t="s">
        <v>867</v>
      </c>
      <c r="D23" t="s">
        <v>123</v>
      </c>
      <c r="E23" t="s">
        <v>868</v>
      </c>
      <c r="F23" t="s">
        <v>106</v>
      </c>
      <c r="G23" s="77">
        <v>1000</v>
      </c>
      <c r="H23" s="77">
        <v>192</v>
      </c>
      <c r="I23" s="77">
        <v>6.8025599999999997</v>
      </c>
      <c r="J23" s="78">
        <v>0</v>
      </c>
      <c r="K23" s="78">
        <v>0.67610000000000003</v>
      </c>
      <c r="L23" s="78">
        <v>0</v>
      </c>
    </row>
    <row r="24" spans="2:12">
      <c r="B24" t="s">
        <v>869</v>
      </c>
      <c r="C24" t="s">
        <v>870</v>
      </c>
      <c r="D24" t="s">
        <v>123</v>
      </c>
      <c r="E24" t="s">
        <v>868</v>
      </c>
      <c r="F24" t="s">
        <v>106</v>
      </c>
      <c r="G24" s="77">
        <v>2300</v>
      </c>
      <c r="H24" s="77">
        <v>40</v>
      </c>
      <c r="I24" s="77">
        <v>3.25956</v>
      </c>
      <c r="J24" s="78">
        <v>0</v>
      </c>
      <c r="K24" s="78">
        <v>0.32390000000000002</v>
      </c>
      <c r="L24" s="78">
        <v>0</v>
      </c>
    </row>
    <row r="25" spans="2:12">
      <c r="B25" s="79" t="s">
        <v>871</v>
      </c>
      <c r="C25" s="16"/>
      <c r="D25" s="16"/>
      <c r="E25" s="16"/>
      <c r="G25" s="81">
        <v>0</v>
      </c>
      <c r="I25" s="81">
        <v>0</v>
      </c>
      <c r="K25" s="80">
        <v>0</v>
      </c>
      <c r="L25" s="80">
        <v>0</v>
      </c>
    </row>
    <row r="26" spans="2:12">
      <c r="B26" t="s">
        <v>217</v>
      </c>
      <c r="C26" t="s">
        <v>217</v>
      </c>
      <c r="D26" s="16"/>
      <c r="E26" t="s">
        <v>217</v>
      </c>
      <c r="F26" t="s">
        <v>217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  <c r="L26" s="78">
        <v>0</v>
      </c>
    </row>
    <row r="27" spans="2:12">
      <c r="B27" s="79" t="s">
        <v>865</v>
      </c>
      <c r="C27" s="16"/>
      <c r="D27" s="16"/>
      <c r="E27" s="16"/>
      <c r="G27" s="81">
        <v>0</v>
      </c>
      <c r="I27" s="81">
        <v>0</v>
      </c>
      <c r="K27" s="80">
        <v>0</v>
      </c>
      <c r="L27" s="80">
        <v>0</v>
      </c>
    </row>
    <row r="28" spans="2:12">
      <c r="B28" t="s">
        <v>217</v>
      </c>
      <c r="C28" t="s">
        <v>217</v>
      </c>
      <c r="D28" s="16"/>
      <c r="E28" t="s">
        <v>217</v>
      </c>
      <c r="F28" t="s">
        <v>217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  <c r="L28" s="78">
        <v>0</v>
      </c>
    </row>
    <row r="29" spans="2:12">
      <c r="B29" s="79" t="s">
        <v>872</v>
      </c>
      <c r="C29" s="16"/>
      <c r="D29" s="16"/>
      <c r="E29" s="16"/>
      <c r="G29" s="81">
        <v>0</v>
      </c>
      <c r="I29" s="81">
        <v>0</v>
      </c>
      <c r="K29" s="80">
        <v>0</v>
      </c>
      <c r="L29" s="80">
        <v>0</v>
      </c>
    </row>
    <row r="30" spans="2:12">
      <c r="B30" t="s">
        <v>217</v>
      </c>
      <c r="C30" t="s">
        <v>217</v>
      </c>
      <c r="D30" s="16"/>
      <c r="E30" t="s">
        <v>217</v>
      </c>
      <c r="F30" t="s">
        <v>217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  <c r="L30" s="78">
        <v>0</v>
      </c>
    </row>
    <row r="31" spans="2:12">
      <c r="B31" s="79" t="s">
        <v>616</v>
      </c>
      <c r="C31" s="16"/>
      <c r="D31" s="16"/>
      <c r="E31" s="16"/>
      <c r="G31" s="81">
        <v>0</v>
      </c>
      <c r="I31" s="81">
        <v>0</v>
      </c>
      <c r="K31" s="80">
        <v>0</v>
      </c>
      <c r="L31" s="80">
        <v>0</v>
      </c>
    </row>
    <row r="32" spans="2:12">
      <c r="B32" t="s">
        <v>217</v>
      </c>
      <c r="C32" t="s">
        <v>217</v>
      </c>
      <c r="D32" s="16"/>
      <c r="E32" t="s">
        <v>217</v>
      </c>
      <c r="F32" t="s">
        <v>217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  <c r="L32" s="78">
        <v>0</v>
      </c>
    </row>
    <row r="33" spans="2:5">
      <c r="B33" t="s">
        <v>224</v>
      </c>
      <c r="C33" s="16"/>
      <c r="D33" s="16"/>
      <c r="E33" s="16"/>
    </row>
    <row r="34" spans="2:5">
      <c r="B34" t="s">
        <v>269</v>
      </c>
      <c r="C34" s="16"/>
      <c r="D34" s="16"/>
      <c r="E34" s="16"/>
    </row>
    <row r="35" spans="2:5">
      <c r="B35" t="s">
        <v>270</v>
      </c>
      <c r="C35" s="16"/>
      <c r="D35" s="16"/>
      <c r="E35" s="16"/>
    </row>
    <row r="36" spans="2:5">
      <c r="B36" t="s">
        <v>271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  <c r="C4" t="s">
        <v>199</v>
      </c>
    </row>
    <row r="6" spans="1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7"/>
      <c r="BD6" s="16" t="s">
        <v>100</v>
      </c>
      <c r="BF6" s="16" t="s">
        <v>101</v>
      </c>
      <c r="BH6" s="19" t="s">
        <v>102</v>
      </c>
    </row>
    <row r="7" spans="1:60" ht="26.25" customHeight="1">
      <c r="B7" s="95" t="s">
        <v>103</v>
      </c>
      <c r="C7" s="96"/>
      <c r="D7" s="96"/>
      <c r="E7" s="96"/>
      <c r="F7" s="96"/>
      <c r="G7" s="96"/>
      <c r="H7" s="96"/>
      <c r="I7" s="96"/>
      <c r="J7" s="96"/>
      <c r="K7" s="9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0</v>
      </c>
      <c r="H11" s="25"/>
      <c r="I11" s="75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201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217</v>
      </c>
      <c r="C13" t="s">
        <v>217</v>
      </c>
      <c r="D13" s="19"/>
      <c r="E13" t="s">
        <v>217</v>
      </c>
      <c r="F13" t="s">
        <v>217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222</v>
      </c>
      <c r="C14" s="19"/>
      <c r="D14" s="19"/>
      <c r="E14" s="19"/>
      <c r="F14" s="19"/>
      <c r="G14" s="81">
        <v>0</v>
      </c>
      <c r="H14" s="19"/>
      <c r="I14" s="81">
        <v>0</v>
      </c>
      <c r="J14" s="80">
        <v>0</v>
      </c>
      <c r="K14" s="80">
        <v>0</v>
      </c>
      <c r="BF14" s="16" t="s">
        <v>126</v>
      </c>
    </row>
    <row r="15" spans="1:60">
      <c r="B15" t="s">
        <v>217</v>
      </c>
      <c r="C15" t="s">
        <v>217</v>
      </c>
      <c r="D15" s="19"/>
      <c r="E15" t="s">
        <v>217</v>
      </c>
      <c r="F15" t="s">
        <v>217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BF15" s="16" t="s">
        <v>127</v>
      </c>
    </row>
    <row r="16" spans="1:60">
      <c r="B16" t="s">
        <v>224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269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270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271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  <c r="C4" t="s">
        <v>199</v>
      </c>
    </row>
    <row r="6" spans="2:8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81" ht="26.25" customHeight="1">
      <c r="B7" s="95" t="s">
        <v>133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201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873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217</v>
      </c>
      <c r="C14" t="s">
        <v>217</v>
      </c>
      <c r="E14" t="s">
        <v>217</v>
      </c>
      <c r="H14" s="77">
        <v>0</v>
      </c>
      <c r="I14" t="s">
        <v>217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874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217</v>
      </c>
      <c r="C16" t="s">
        <v>217</v>
      </c>
      <c r="E16" t="s">
        <v>217</v>
      </c>
      <c r="H16" s="77">
        <v>0</v>
      </c>
      <c r="I16" t="s">
        <v>217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875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876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217</v>
      </c>
      <c r="C19" t="s">
        <v>217</v>
      </c>
      <c r="E19" t="s">
        <v>217</v>
      </c>
      <c r="H19" s="77">
        <v>0</v>
      </c>
      <c r="I19" t="s">
        <v>217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877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217</v>
      </c>
      <c r="C21" t="s">
        <v>217</v>
      </c>
      <c r="E21" t="s">
        <v>217</v>
      </c>
      <c r="H21" s="77">
        <v>0</v>
      </c>
      <c r="I21" t="s">
        <v>217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878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217</v>
      </c>
      <c r="C23" t="s">
        <v>217</v>
      </c>
      <c r="E23" t="s">
        <v>217</v>
      </c>
      <c r="H23" s="77">
        <v>0</v>
      </c>
      <c r="I23" t="s">
        <v>217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879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217</v>
      </c>
      <c r="C25" t="s">
        <v>217</v>
      </c>
      <c r="E25" t="s">
        <v>217</v>
      </c>
      <c r="H25" s="77">
        <v>0</v>
      </c>
      <c r="I25" t="s">
        <v>217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222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873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217</v>
      </c>
      <c r="C28" t="s">
        <v>217</v>
      </c>
      <c r="E28" t="s">
        <v>217</v>
      </c>
      <c r="H28" s="77">
        <v>0</v>
      </c>
      <c r="I28" t="s">
        <v>217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874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217</v>
      </c>
      <c r="C30" t="s">
        <v>217</v>
      </c>
      <c r="E30" t="s">
        <v>217</v>
      </c>
      <c r="H30" s="77">
        <v>0</v>
      </c>
      <c r="I30" t="s">
        <v>217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875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876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217</v>
      </c>
      <c r="C33" t="s">
        <v>217</v>
      </c>
      <c r="E33" t="s">
        <v>217</v>
      </c>
      <c r="H33" s="77">
        <v>0</v>
      </c>
      <c r="I33" t="s">
        <v>217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877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217</v>
      </c>
      <c r="C35" t="s">
        <v>217</v>
      </c>
      <c r="E35" t="s">
        <v>217</v>
      </c>
      <c r="H35" s="77">
        <v>0</v>
      </c>
      <c r="I35" t="s">
        <v>217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878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217</v>
      </c>
      <c r="C37" t="s">
        <v>217</v>
      </c>
      <c r="E37" t="s">
        <v>217</v>
      </c>
      <c r="H37" s="77">
        <v>0</v>
      </c>
      <c r="I37" t="s">
        <v>217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879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217</v>
      </c>
      <c r="C39" t="s">
        <v>217</v>
      </c>
      <c r="E39" t="s">
        <v>217</v>
      </c>
      <c r="H39" s="77">
        <v>0</v>
      </c>
      <c r="I39" t="s">
        <v>217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224</v>
      </c>
    </row>
    <row r="41" spans="2:17">
      <c r="B41" t="s">
        <v>269</v>
      </c>
    </row>
    <row r="42" spans="2:17">
      <c r="B42" t="s">
        <v>270</v>
      </c>
    </row>
    <row r="43" spans="2:17">
      <c r="B43" t="s">
        <v>271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  <c r="C4" t="s">
        <v>199</v>
      </c>
    </row>
    <row r="6" spans="2:7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7"/>
    </row>
    <row r="7" spans="2:72" ht="26.2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880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217</v>
      </c>
      <c r="C14" t="s">
        <v>217</v>
      </c>
      <c r="D14" t="s">
        <v>217</v>
      </c>
      <c r="G14" s="77">
        <v>0</v>
      </c>
      <c r="H14" t="s">
        <v>217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881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217</v>
      </c>
      <c r="C16" t="s">
        <v>217</v>
      </c>
      <c r="D16" t="s">
        <v>217</v>
      </c>
      <c r="G16" s="77">
        <v>0</v>
      </c>
      <c r="H16" t="s">
        <v>217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882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217</v>
      </c>
      <c r="C18" t="s">
        <v>217</v>
      </c>
      <c r="D18" t="s">
        <v>217</v>
      </c>
      <c r="G18" s="77">
        <v>0</v>
      </c>
      <c r="H18" t="s">
        <v>217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883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217</v>
      </c>
      <c r="C20" t="s">
        <v>217</v>
      </c>
      <c r="D20" t="s">
        <v>217</v>
      </c>
      <c r="G20" s="77">
        <v>0</v>
      </c>
      <c r="H20" t="s">
        <v>217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616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217</v>
      </c>
      <c r="C22" t="s">
        <v>217</v>
      </c>
      <c r="D22" t="s">
        <v>217</v>
      </c>
      <c r="G22" s="77">
        <v>0</v>
      </c>
      <c r="H22" t="s">
        <v>217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222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267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217</v>
      </c>
      <c r="C25" t="s">
        <v>217</v>
      </c>
      <c r="D25" t="s">
        <v>217</v>
      </c>
      <c r="G25" s="77">
        <v>0</v>
      </c>
      <c r="H25" t="s">
        <v>217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884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217</v>
      </c>
      <c r="C27" t="s">
        <v>217</v>
      </c>
      <c r="D27" t="s">
        <v>217</v>
      </c>
      <c r="G27" s="77">
        <v>0</v>
      </c>
      <c r="H27" t="s">
        <v>217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269</v>
      </c>
    </row>
    <row r="29" spans="2:16">
      <c r="B29" t="s">
        <v>270</v>
      </c>
    </row>
    <row r="30" spans="2:16">
      <c r="B30" t="s">
        <v>271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65" ht="26.25" customHeight="1">
      <c r="B7" s="95" t="s">
        <v>82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201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885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217</v>
      </c>
      <c r="C14" t="s">
        <v>217</v>
      </c>
      <c r="D14" s="16"/>
      <c r="E14" s="16"/>
      <c r="F14" t="s">
        <v>217</v>
      </c>
      <c r="G14" t="s">
        <v>217</v>
      </c>
      <c r="J14" s="77">
        <v>0</v>
      </c>
      <c r="K14" t="s">
        <v>217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886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217</v>
      </c>
      <c r="C16" t="s">
        <v>217</v>
      </c>
      <c r="D16" s="16"/>
      <c r="E16" s="16"/>
      <c r="F16" t="s">
        <v>217</v>
      </c>
      <c r="G16" t="s">
        <v>217</v>
      </c>
      <c r="J16" s="77">
        <v>0</v>
      </c>
      <c r="K16" t="s">
        <v>217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274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217</v>
      </c>
      <c r="C18" t="s">
        <v>217</v>
      </c>
      <c r="D18" s="16"/>
      <c r="E18" s="16"/>
      <c r="F18" t="s">
        <v>217</v>
      </c>
      <c r="G18" t="s">
        <v>217</v>
      </c>
      <c r="J18" s="77">
        <v>0</v>
      </c>
      <c r="K18" t="s">
        <v>217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616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217</v>
      </c>
      <c r="C20" t="s">
        <v>217</v>
      </c>
      <c r="D20" s="16"/>
      <c r="E20" s="16"/>
      <c r="F20" t="s">
        <v>217</v>
      </c>
      <c r="G20" t="s">
        <v>217</v>
      </c>
      <c r="J20" s="77">
        <v>0</v>
      </c>
      <c r="K20" t="s">
        <v>217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222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887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217</v>
      </c>
      <c r="C23" t="s">
        <v>217</v>
      </c>
      <c r="D23" s="16"/>
      <c r="E23" s="16"/>
      <c r="F23" t="s">
        <v>217</v>
      </c>
      <c r="G23" t="s">
        <v>217</v>
      </c>
      <c r="J23" s="77">
        <v>0</v>
      </c>
      <c r="K23" t="s">
        <v>217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888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217</v>
      </c>
      <c r="C25" t="s">
        <v>217</v>
      </c>
      <c r="D25" s="16"/>
      <c r="E25" s="16"/>
      <c r="F25" t="s">
        <v>217</v>
      </c>
      <c r="G25" t="s">
        <v>217</v>
      </c>
      <c r="J25" s="77">
        <v>0</v>
      </c>
      <c r="K25" t="s">
        <v>217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224</v>
      </c>
      <c r="D26" s="16"/>
      <c r="E26" s="16"/>
      <c r="F26" s="16"/>
    </row>
    <row r="27" spans="2:19">
      <c r="B27" t="s">
        <v>269</v>
      </c>
      <c r="D27" s="16"/>
      <c r="E27" s="16"/>
      <c r="F27" s="16"/>
    </row>
    <row r="28" spans="2:19">
      <c r="B28" t="s">
        <v>270</v>
      </c>
      <c r="D28" s="16"/>
      <c r="E28" s="16"/>
      <c r="F28" s="16"/>
    </row>
    <row r="29" spans="2:19">
      <c r="B29" t="s">
        <v>271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  <c r="C4" t="s">
        <v>199</v>
      </c>
    </row>
    <row r="6" spans="2:81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81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2.4300000000000002</v>
      </c>
      <c r="K11" s="7"/>
      <c r="L11" s="7"/>
      <c r="M11" s="76">
        <v>5.4100000000000002E-2</v>
      </c>
      <c r="N11" s="75">
        <v>3526145.6</v>
      </c>
      <c r="O11" s="7"/>
      <c r="P11" s="75">
        <v>3454.501898684</v>
      </c>
      <c r="Q11" s="7"/>
      <c r="R11" s="76">
        <v>1</v>
      </c>
      <c r="S11" s="76">
        <v>2.2000000000000001E-3</v>
      </c>
      <c r="T11" s="35"/>
      <c r="BZ11" s="16"/>
      <c r="CC11" s="16"/>
    </row>
    <row r="12" spans="2:81">
      <c r="B12" s="79" t="s">
        <v>201</v>
      </c>
      <c r="C12" s="16"/>
      <c r="D12" s="16"/>
      <c r="E12" s="16"/>
      <c r="J12" s="81">
        <v>2.4300000000000002</v>
      </c>
      <c r="M12" s="80">
        <v>5.4100000000000002E-2</v>
      </c>
      <c r="N12" s="81">
        <v>3526145.6</v>
      </c>
      <c r="P12" s="81">
        <v>3454.501898684</v>
      </c>
      <c r="R12" s="80">
        <v>1</v>
      </c>
      <c r="S12" s="80">
        <v>2.2000000000000001E-3</v>
      </c>
    </row>
    <row r="13" spans="2:81">
      <c r="B13" s="79" t="s">
        <v>885</v>
      </c>
      <c r="C13" s="16"/>
      <c r="D13" s="16"/>
      <c r="E13" s="16"/>
      <c r="J13" s="81">
        <v>0.5</v>
      </c>
      <c r="M13" s="80">
        <v>1.2200000000000001E-2</v>
      </c>
      <c r="N13" s="81">
        <v>556948.63</v>
      </c>
      <c r="P13" s="81">
        <v>613.08905190400003</v>
      </c>
      <c r="R13" s="80">
        <v>0.17749999999999999</v>
      </c>
      <c r="S13" s="80">
        <v>4.0000000000000002E-4</v>
      </c>
    </row>
    <row r="14" spans="2:81">
      <c r="B14" t="s">
        <v>889</v>
      </c>
      <c r="C14" t="s">
        <v>890</v>
      </c>
      <c r="D14" t="s">
        <v>123</v>
      </c>
      <c r="E14" t="s">
        <v>891</v>
      </c>
      <c r="F14" t="s">
        <v>608</v>
      </c>
      <c r="G14" t="s">
        <v>398</v>
      </c>
      <c r="H14" t="s">
        <v>150</v>
      </c>
      <c r="I14" t="s">
        <v>892</v>
      </c>
      <c r="J14" s="77">
        <v>0.5</v>
      </c>
      <c r="K14" t="s">
        <v>102</v>
      </c>
      <c r="L14" s="78">
        <v>3.15E-2</v>
      </c>
      <c r="M14" s="78">
        <v>1.2200000000000001E-2</v>
      </c>
      <c r="N14" s="77">
        <v>556948.63</v>
      </c>
      <c r="O14" s="77">
        <v>110.08</v>
      </c>
      <c r="P14" s="77">
        <v>613.08905190400003</v>
      </c>
      <c r="Q14" s="78">
        <v>4.7999999999999996E-3</v>
      </c>
      <c r="R14" s="78">
        <v>0.17749999999999999</v>
      </c>
      <c r="S14" s="78">
        <v>4.0000000000000002E-4</v>
      </c>
    </row>
    <row r="15" spans="2:81">
      <c r="B15" s="79" t="s">
        <v>886</v>
      </c>
      <c r="C15" s="16"/>
      <c r="D15" s="16"/>
      <c r="E15" s="16"/>
      <c r="J15" s="81">
        <v>2.85</v>
      </c>
      <c r="M15" s="80">
        <v>6.3100000000000003E-2</v>
      </c>
      <c r="N15" s="81">
        <v>2969196.97</v>
      </c>
      <c r="P15" s="81">
        <v>2841.4128467800001</v>
      </c>
      <c r="R15" s="80">
        <v>0.82250000000000001</v>
      </c>
      <c r="S15" s="80">
        <v>1.8E-3</v>
      </c>
    </row>
    <row r="16" spans="2:81">
      <c r="B16" t="s">
        <v>893</v>
      </c>
      <c r="C16" t="s">
        <v>894</v>
      </c>
      <c r="D16" t="s">
        <v>123</v>
      </c>
      <c r="E16" t="s">
        <v>895</v>
      </c>
      <c r="F16" t="s">
        <v>366</v>
      </c>
      <c r="G16" t="s">
        <v>412</v>
      </c>
      <c r="H16" t="s">
        <v>150</v>
      </c>
      <c r="I16" t="s">
        <v>896</v>
      </c>
      <c r="J16" s="77">
        <v>2.17</v>
      </c>
      <c r="K16" t="s">
        <v>102</v>
      </c>
      <c r="L16" s="78">
        <v>4.1000000000000002E-2</v>
      </c>
      <c r="M16" s="78">
        <v>6.2600000000000003E-2</v>
      </c>
      <c r="N16" s="77">
        <v>1030320.03</v>
      </c>
      <c r="O16" s="77">
        <v>95.84</v>
      </c>
      <c r="P16" s="77">
        <v>987.45871675199999</v>
      </c>
      <c r="Q16" s="78">
        <v>1.5E-3</v>
      </c>
      <c r="R16" s="78">
        <v>0.2858</v>
      </c>
      <c r="S16" s="78">
        <v>5.9999999999999995E-4</v>
      </c>
    </row>
    <row r="17" spans="2:19">
      <c r="B17" t="s">
        <v>897</v>
      </c>
      <c r="C17" t="s">
        <v>898</v>
      </c>
      <c r="D17" t="s">
        <v>123</v>
      </c>
      <c r="E17" t="s">
        <v>899</v>
      </c>
      <c r="F17" t="s">
        <v>434</v>
      </c>
      <c r="G17" t="s">
        <v>412</v>
      </c>
      <c r="H17" t="s">
        <v>150</v>
      </c>
      <c r="I17" t="s">
        <v>900</v>
      </c>
      <c r="J17" s="77">
        <v>3.21</v>
      </c>
      <c r="K17" t="s">
        <v>102</v>
      </c>
      <c r="L17" s="78">
        <v>4.4699999999999997E-2</v>
      </c>
      <c r="M17" s="78">
        <v>6.3399999999999998E-2</v>
      </c>
      <c r="N17" s="77">
        <v>1938876.94</v>
      </c>
      <c r="O17" s="77">
        <v>95.62</v>
      </c>
      <c r="P17" s="77">
        <v>1853.954130028</v>
      </c>
      <c r="Q17" s="78">
        <v>3.3999999999999998E-3</v>
      </c>
      <c r="R17" s="78">
        <v>0.53669999999999995</v>
      </c>
      <c r="S17" s="78">
        <v>1.1999999999999999E-3</v>
      </c>
    </row>
    <row r="18" spans="2:19">
      <c r="B18" s="79" t="s">
        <v>274</v>
      </c>
      <c r="C18" s="16"/>
      <c r="D18" s="16"/>
      <c r="E18" s="16"/>
      <c r="J18" s="81">
        <v>0</v>
      </c>
      <c r="M18" s="80">
        <v>0</v>
      </c>
      <c r="N18" s="81">
        <v>0</v>
      </c>
      <c r="P18" s="81">
        <v>0</v>
      </c>
      <c r="R18" s="80">
        <v>0</v>
      </c>
      <c r="S18" s="80">
        <v>0</v>
      </c>
    </row>
    <row r="19" spans="2:19">
      <c r="B19" t="s">
        <v>217</v>
      </c>
      <c r="C19" t="s">
        <v>217</v>
      </c>
      <c r="D19" s="16"/>
      <c r="E19" s="16"/>
      <c r="F19" t="s">
        <v>217</v>
      </c>
      <c r="G19" t="s">
        <v>217</v>
      </c>
      <c r="J19" s="77">
        <v>0</v>
      </c>
      <c r="K19" t="s">
        <v>217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  <c r="S19" s="78">
        <v>0</v>
      </c>
    </row>
    <row r="20" spans="2:19">
      <c r="B20" s="79" t="s">
        <v>616</v>
      </c>
      <c r="C20" s="16"/>
      <c r="D20" s="16"/>
      <c r="E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217</v>
      </c>
      <c r="C21" t="s">
        <v>217</v>
      </c>
      <c r="D21" s="16"/>
      <c r="E21" s="16"/>
      <c r="F21" t="s">
        <v>217</v>
      </c>
      <c r="G21" t="s">
        <v>217</v>
      </c>
      <c r="J21" s="77">
        <v>0</v>
      </c>
      <c r="K21" t="s">
        <v>217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222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s="79" t="s">
        <v>275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217</v>
      </c>
      <c r="C24" t="s">
        <v>217</v>
      </c>
      <c r="D24" s="16"/>
      <c r="E24" s="16"/>
      <c r="F24" t="s">
        <v>217</v>
      </c>
      <c r="G24" t="s">
        <v>217</v>
      </c>
      <c r="J24" s="77">
        <v>0</v>
      </c>
      <c r="K24" t="s">
        <v>217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276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217</v>
      </c>
      <c r="C26" t="s">
        <v>217</v>
      </c>
      <c r="D26" s="16"/>
      <c r="E26" s="16"/>
      <c r="F26" t="s">
        <v>217</v>
      </c>
      <c r="G26" t="s">
        <v>217</v>
      </c>
      <c r="J26" s="77">
        <v>0</v>
      </c>
      <c r="K26" t="s">
        <v>217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t="s">
        <v>224</v>
      </c>
      <c r="C27" s="16"/>
      <c r="D27" s="16"/>
      <c r="E27" s="16"/>
    </row>
    <row r="28" spans="2:19">
      <c r="B28" t="s">
        <v>269</v>
      </c>
      <c r="C28" s="16"/>
      <c r="D28" s="16"/>
      <c r="E28" s="16"/>
    </row>
    <row r="29" spans="2:19">
      <c r="B29" t="s">
        <v>270</v>
      </c>
      <c r="C29" s="16"/>
      <c r="D29" s="16"/>
      <c r="E29" s="16"/>
    </row>
    <row r="30" spans="2:19">
      <c r="B30" t="s">
        <v>271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  <c r="C4" t="s">
        <v>199</v>
      </c>
    </row>
    <row r="6" spans="2:9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7"/>
    </row>
    <row r="7" spans="2:98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201</v>
      </c>
      <c r="C12" s="16"/>
      <c r="D12" s="16"/>
      <c r="E12" s="16"/>
      <c r="H12" s="81">
        <v>0</v>
      </c>
      <c r="J12" s="81">
        <v>0</v>
      </c>
      <c r="L12" s="80">
        <v>0</v>
      </c>
      <c r="M12" s="80">
        <v>0</v>
      </c>
    </row>
    <row r="13" spans="2:98">
      <c r="B13" t="s">
        <v>217</v>
      </c>
      <c r="C13" t="s">
        <v>217</v>
      </c>
      <c r="D13" s="16"/>
      <c r="E13" s="16"/>
      <c r="F13" t="s">
        <v>217</v>
      </c>
      <c r="G13" t="s">
        <v>217</v>
      </c>
      <c r="H13" s="77">
        <v>0</v>
      </c>
      <c r="I13" s="77">
        <v>0</v>
      </c>
      <c r="J13" s="77">
        <v>0</v>
      </c>
      <c r="K13" s="78">
        <v>0</v>
      </c>
      <c r="L13" s="78">
        <v>0</v>
      </c>
      <c r="M13" s="78">
        <v>0</v>
      </c>
    </row>
    <row r="14" spans="2:98">
      <c r="B14" s="79" t="s">
        <v>222</v>
      </c>
      <c r="C14" s="16"/>
      <c r="D14" s="16"/>
      <c r="E14" s="16"/>
      <c r="H14" s="81">
        <v>0</v>
      </c>
      <c r="J14" s="81">
        <v>0</v>
      </c>
      <c r="L14" s="80">
        <v>0</v>
      </c>
      <c r="M14" s="80">
        <v>0</v>
      </c>
    </row>
    <row r="15" spans="2:98">
      <c r="B15" s="79" t="s">
        <v>275</v>
      </c>
      <c r="C15" s="16"/>
      <c r="D15" s="16"/>
      <c r="E15" s="16"/>
      <c r="H15" s="81">
        <v>0</v>
      </c>
      <c r="J15" s="81">
        <v>0</v>
      </c>
      <c r="L15" s="80">
        <v>0</v>
      </c>
      <c r="M15" s="80">
        <v>0</v>
      </c>
    </row>
    <row r="16" spans="2:98">
      <c r="B16" t="s">
        <v>217</v>
      </c>
      <c r="C16" t="s">
        <v>217</v>
      </c>
      <c r="D16" s="16"/>
      <c r="E16" s="16"/>
      <c r="F16" t="s">
        <v>217</v>
      </c>
      <c r="G16" t="s">
        <v>217</v>
      </c>
      <c r="H16" s="77">
        <v>0</v>
      </c>
      <c r="I16" s="77">
        <v>0</v>
      </c>
      <c r="J16" s="77">
        <v>0</v>
      </c>
      <c r="K16" s="78">
        <v>0</v>
      </c>
      <c r="L16" s="78">
        <v>0</v>
      </c>
      <c r="M16" s="78">
        <v>0</v>
      </c>
    </row>
    <row r="17" spans="2:13">
      <c r="B17" s="79" t="s">
        <v>276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217</v>
      </c>
      <c r="C18" t="s">
        <v>217</v>
      </c>
      <c r="D18" s="16"/>
      <c r="E18" s="16"/>
      <c r="F18" t="s">
        <v>217</v>
      </c>
      <c r="G18" t="s">
        <v>217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t="s">
        <v>224</v>
      </c>
      <c r="C19" s="16"/>
      <c r="D19" s="16"/>
      <c r="E19" s="16"/>
    </row>
    <row r="20" spans="2:13">
      <c r="B20" t="s">
        <v>269</v>
      </c>
      <c r="C20" s="16"/>
      <c r="D20" s="16"/>
      <c r="E20" s="16"/>
    </row>
    <row r="21" spans="2:13">
      <c r="B21" t="s">
        <v>270</v>
      </c>
      <c r="C21" s="16"/>
      <c r="D21" s="16"/>
      <c r="E21" s="16"/>
    </row>
    <row r="22" spans="2:13">
      <c r="B22" t="s">
        <v>271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6" spans="2:5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55" ht="26.25" customHeight="1">
      <c r="B7" s="95" t="s">
        <v>139</v>
      </c>
      <c r="C7" s="96"/>
      <c r="D7" s="96"/>
      <c r="E7" s="96"/>
      <c r="F7" s="96"/>
      <c r="G7" s="96"/>
      <c r="H7" s="96"/>
      <c r="I7" s="96"/>
      <c r="J7" s="96"/>
      <c r="K7" s="9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0</v>
      </c>
      <c r="G11" s="7"/>
      <c r="H11" s="75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201</v>
      </c>
      <c r="C12" s="16"/>
      <c r="F12" s="81">
        <v>0</v>
      </c>
      <c r="H12" s="81">
        <v>0</v>
      </c>
      <c r="J12" s="80">
        <v>0</v>
      </c>
      <c r="K12" s="80">
        <v>0</v>
      </c>
    </row>
    <row r="13" spans="2:55">
      <c r="B13" s="79" t="s">
        <v>901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217</v>
      </c>
      <c r="C14" t="s">
        <v>217</v>
      </c>
      <c r="D14" t="s">
        <v>217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902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5">
      <c r="B16" t="s">
        <v>217</v>
      </c>
      <c r="C16" t="s">
        <v>217</v>
      </c>
      <c r="D16" t="s">
        <v>217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903</v>
      </c>
      <c r="C17" s="16"/>
      <c r="F17" s="81">
        <v>0</v>
      </c>
      <c r="H17" s="81">
        <v>0</v>
      </c>
      <c r="J17" s="80">
        <v>0</v>
      </c>
      <c r="K17" s="80">
        <v>0</v>
      </c>
    </row>
    <row r="18" spans="2:11">
      <c r="B18" t="s">
        <v>217</v>
      </c>
      <c r="C18" t="s">
        <v>217</v>
      </c>
      <c r="D18" t="s">
        <v>217</v>
      </c>
      <c r="F18" s="77">
        <v>0</v>
      </c>
      <c r="G18" s="77">
        <v>0</v>
      </c>
      <c r="H18" s="77">
        <v>0</v>
      </c>
      <c r="I18" s="78">
        <v>0</v>
      </c>
      <c r="J18" s="78">
        <v>0</v>
      </c>
      <c r="K18" s="78">
        <v>0</v>
      </c>
    </row>
    <row r="19" spans="2:11">
      <c r="B19" s="79" t="s">
        <v>904</v>
      </c>
      <c r="C19" s="16"/>
      <c r="F19" s="81">
        <v>0</v>
      </c>
      <c r="H19" s="81">
        <v>0</v>
      </c>
      <c r="J19" s="80">
        <v>0</v>
      </c>
      <c r="K19" s="80">
        <v>0</v>
      </c>
    </row>
    <row r="20" spans="2:11">
      <c r="B20" t="s">
        <v>217</v>
      </c>
      <c r="C20" t="s">
        <v>217</v>
      </c>
      <c r="D20" t="s">
        <v>217</v>
      </c>
      <c r="F20" s="77">
        <v>0</v>
      </c>
      <c r="G20" s="77">
        <v>0</v>
      </c>
      <c r="H20" s="77">
        <v>0</v>
      </c>
      <c r="I20" s="78">
        <v>0</v>
      </c>
      <c r="J20" s="78">
        <v>0</v>
      </c>
      <c r="K20" s="78">
        <v>0</v>
      </c>
    </row>
    <row r="21" spans="2:11">
      <c r="B21" s="79" t="s">
        <v>222</v>
      </c>
      <c r="C21" s="16"/>
      <c r="F21" s="81">
        <v>0</v>
      </c>
      <c r="H21" s="81">
        <v>0</v>
      </c>
      <c r="J21" s="80">
        <v>0</v>
      </c>
      <c r="K21" s="80">
        <v>0</v>
      </c>
    </row>
    <row r="22" spans="2:11">
      <c r="B22" s="79" t="s">
        <v>905</v>
      </c>
      <c r="C22" s="16"/>
      <c r="F22" s="81">
        <v>0</v>
      </c>
      <c r="H22" s="81">
        <v>0</v>
      </c>
      <c r="J22" s="80">
        <v>0</v>
      </c>
      <c r="K22" s="80">
        <v>0</v>
      </c>
    </row>
    <row r="23" spans="2:11">
      <c r="B23" t="s">
        <v>217</v>
      </c>
      <c r="C23" t="s">
        <v>217</v>
      </c>
      <c r="D23" t="s">
        <v>217</v>
      </c>
      <c r="F23" s="77">
        <v>0</v>
      </c>
      <c r="G23" s="77">
        <v>0</v>
      </c>
      <c r="H23" s="77">
        <v>0</v>
      </c>
      <c r="I23" s="78">
        <v>0</v>
      </c>
      <c r="J23" s="78">
        <v>0</v>
      </c>
      <c r="K23" s="78">
        <v>0</v>
      </c>
    </row>
    <row r="24" spans="2:11">
      <c r="B24" s="79" t="s">
        <v>906</v>
      </c>
      <c r="C24" s="16"/>
      <c r="F24" s="81">
        <v>0</v>
      </c>
      <c r="H24" s="81">
        <v>0</v>
      </c>
      <c r="J24" s="80">
        <v>0</v>
      </c>
      <c r="K24" s="80">
        <v>0</v>
      </c>
    </row>
    <row r="25" spans="2:11">
      <c r="B25" t="s">
        <v>217</v>
      </c>
      <c r="C25" t="s">
        <v>217</v>
      </c>
      <c r="D25" t="s">
        <v>217</v>
      </c>
      <c r="F25" s="77">
        <v>0</v>
      </c>
      <c r="G25" s="77">
        <v>0</v>
      </c>
      <c r="H25" s="77">
        <v>0</v>
      </c>
      <c r="I25" s="78">
        <v>0</v>
      </c>
      <c r="J25" s="78">
        <v>0</v>
      </c>
      <c r="K25" s="78">
        <v>0</v>
      </c>
    </row>
    <row r="26" spans="2:11">
      <c r="B26" s="79" t="s">
        <v>907</v>
      </c>
      <c r="C26" s="16"/>
      <c r="F26" s="81">
        <v>0</v>
      </c>
      <c r="H26" s="81">
        <v>0</v>
      </c>
      <c r="J26" s="80">
        <v>0</v>
      </c>
      <c r="K26" s="80">
        <v>0</v>
      </c>
    </row>
    <row r="27" spans="2:11">
      <c r="B27" t="s">
        <v>217</v>
      </c>
      <c r="C27" t="s">
        <v>217</v>
      </c>
      <c r="D27" t="s">
        <v>217</v>
      </c>
      <c r="F27" s="77">
        <v>0</v>
      </c>
      <c r="G27" s="77">
        <v>0</v>
      </c>
      <c r="H27" s="77">
        <v>0</v>
      </c>
      <c r="I27" s="78">
        <v>0</v>
      </c>
      <c r="J27" s="78">
        <v>0</v>
      </c>
      <c r="K27" s="78">
        <v>0</v>
      </c>
    </row>
    <row r="28" spans="2:11">
      <c r="B28" s="79" t="s">
        <v>908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217</v>
      </c>
      <c r="C29" t="s">
        <v>217</v>
      </c>
      <c r="D29" t="s">
        <v>217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t="s">
        <v>224</v>
      </c>
      <c r="C30" s="16"/>
    </row>
    <row r="31" spans="2:11">
      <c r="B31" t="s">
        <v>269</v>
      </c>
      <c r="C31" s="16"/>
    </row>
    <row r="32" spans="2:11">
      <c r="B32" t="s">
        <v>270</v>
      </c>
      <c r="C32" s="16"/>
    </row>
    <row r="33" spans="2:3">
      <c r="B33" t="s">
        <v>271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  <c r="C4" t="s">
        <v>199</v>
      </c>
    </row>
    <row r="6" spans="2:5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9" ht="26.25" customHeight="1">
      <c r="B7" s="95" t="s">
        <v>141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909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217</v>
      </c>
      <c r="C13" t="s">
        <v>217</v>
      </c>
      <c r="D13" t="s">
        <v>217</v>
      </c>
      <c r="E13" t="s">
        <v>217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862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217</v>
      </c>
      <c r="C15" t="s">
        <v>217</v>
      </c>
      <c r="D15" t="s">
        <v>217</v>
      </c>
      <c r="E15" t="s">
        <v>217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224</v>
      </c>
      <c r="C16" s="16"/>
      <c r="D16" s="16"/>
    </row>
    <row r="17" spans="2:4">
      <c r="B17" t="s">
        <v>269</v>
      </c>
      <c r="C17" s="16"/>
      <c r="D17" s="16"/>
    </row>
    <row r="18" spans="2:4">
      <c r="B18" t="s">
        <v>270</v>
      </c>
      <c r="C18" s="16"/>
      <c r="D18" s="16"/>
    </row>
    <row r="19" spans="2:4">
      <c r="B19" t="s">
        <v>271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  <c r="C4" t="s">
        <v>199</v>
      </c>
    </row>
    <row r="6" spans="2:5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2" ht="26.25" customHeight="1">
      <c r="B7" s="95" t="s">
        <v>142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863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217</v>
      </c>
      <c r="C14" t="s">
        <v>217</v>
      </c>
      <c r="D14" t="s">
        <v>217</v>
      </c>
      <c r="E14" t="s">
        <v>217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864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217</v>
      </c>
      <c r="C16" t="s">
        <v>217</v>
      </c>
      <c r="D16" t="s">
        <v>217</v>
      </c>
      <c r="E16" t="s">
        <v>217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910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217</v>
      </c>
      <c r="C18" t="s">
        <v>217</v>
      </c>
      <c r="D18" t="s">
        <v>217</v>
      </c>
      <c r="E18" t="s">
        <v>217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865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217</v>
      </c>
      <c r="C20" t="s">
        <v>217</v>
      </c>
      <c r="D20" t="s">
        <v>217</v>
      </c>
      <c r="E20" t="s">
        <v>217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616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217</v>
      </c>
      <c r="C22" t="s">
        <v>217</v>
      </c>
      <c r="D22" t="s">
        <v>217</v>
      </c>
      <c r="E22" t="s">
        <v>217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222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863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217</v>
      </c>
      <c r="C25" t="s">
        <v>217</v>
      </c>
      <c r="D25" t="s">
        <v>217</v>
      </c>
      <c r="E25" t="s">
        <v>217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871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217</v>
      </c>
      <c r="C27" t="s">
        <v>217</v>
      </c>
      <c r="D27" t="s">
        <v>217</v>
      </c>
      <c r="E27" t="s">
        <v>217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865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217</v>
      </c>
      <c r="C29" t="s">
        <v>217</v>
      </c>
      <c r="D29" t="s">
        <v>217</v>
      </c>
      <c r="E29" t="s">
        <v>217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872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217</v>
      </c>
      <c r="C31" t="s">
        <v>217</v>
      </c>
      <c r="D31" t="s">
        <v>217</v>
      </c>
      <c r="E31" t="s">
        <v>217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616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217</v>
      </c>
      <c r="C33" t="s">
        <v>217</v>
      </c>
      <c r="D33" t="s">
        <v>217</v>
      </c>
      <c r="E33" t="s">
        <v>217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224</v>
      </c>
      <c r="C34" s="16"/>
      <c r="D34" s="16"/>
    </row>
    <row r="35" spans="2:12">
      <c r="B35" t="s">
        <v>269</v>
      </c>
      <c r="C35" s="16"/>
      <c r="D35" s="16"/>
    </row>
    <row r="36" spans="2:12">
      <c r="B36" t="s">
        <v>270</v>
      </c>
      <c r="C36" s="16"/>
      <c r="D36" s="16"/>
    </row>
    <row r="37" spans="2:12">
      <c r="B37" t="s">
        <v>271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  <c r="C4" t="s">
        <v>199</v>
      </c>
    </row>
    <row r="6" spans="2:4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49" ht="26.25" customHeight="1">
      <c r="B7" s="95" t="s">
        <v>143</v>
      </c>
      <c r="C7" s="96"/>
      <c r="D7" s="96"/>
      <c r="E7" s="96"/>
      <c r="F7" s="96"/>
      <c r="G7" s="96"/>
      <c r="H7" s="96"/>
      <c r="I7" s="96"/>
      <c r="J7" s="96"/>
      <c r="K7" s="9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0</v>
      </c>
      <c r="H11" s="7"/>
      <c r="I11" s="75">
        <v>0</v>
      </c>
      <c r="J11" s="76">
        <v>0</v>
      </c>
      <c r="K11" s="76">
        <v>0</v>
      </c>
      <c r="AW11" s="16"/>
    </row>
    <row r="12" spans="2:49">
      <c r="B12" s="79" t="s">
        <v>201</v>
      </c>
      <c r="C12" s="16"/>
      <c r="D12" s="16"/>
      <c r="G12" s="81">
        <v>0</v>
      </c>
      <c r="I12" s="81">
        <v>0</v>
      </c>
      <c r="J12" s="80">
        <v>0</v>
      </c>
      <c r="K12" s="80">
        <v>0</v>
      </c>
    </row>
    <row r="13" spans="2:49">
      <c r="B13" s="79" t="s">
        <v>863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217</v>
      </c>
      <c r="C14" t="s">
        <v>217</v>
      </c>
      <c r="D14" t="s">
        <v>217</v>
      </c>
      <c r="E14" t="s">
        <v>217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864</v>
      </c>
      <c r="C15" s="16"/>
      <c r="D15" s="16"/>
      <c r="G15" s="81">
        <v>0</v>
      </c>
      <c r="I15" s="81">
        <v>0</v>
      </c>
      <c r="J15" s="80">
        <v>0</v>
      </c>
      <c r="K15" s="80">
        <v>0</v>
      </c>
    </row>
    <row r="16" spans="2:49">
      <c r="B16" t="s">
        <v>217</v>
      </c>
      <c r="C16" t="s">
        <v>217</v>
      </c>
      <c r="D16" t="s">
        <v>217</v>
      </c>
      <c r="E16" t="s">
        <v>217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</row>
    <row r="17" spans="2:11">
      <c r="B17" s="79" t="s">
        <v>910</v>
      </c>
      <c r="C17" s="16"/>
      <c r="D17" s="16"/>
      <c r="G17" s="81">
        <v>0</v>
      </c>
      <c r="I17" s="81">
        <v>0</v>
      </c>
      <c r="J17" s="80">
        <v>0</v>
      </c>
      <c r="K17" s="80">
        <v>0</v>
      </c>
    </row>
    <row r="18" spans="2:11">
      <c r="B18" t="s">
        <v>217</v>
      </c>
      <c r="C18" t="s">
        <v>217</v>
      </c>
      <c r="D18" t="s">
        <v>217</v>
      </c>
      <c r="E18" t="s">
        <v>217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</row>
    <row r="19" spans="2:11">
      <c r="B19" s="79" t="s">
        <v>865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217</v>
      </c>
      <c r="C20" t="s">
        <v>217</v>
      </c>
      <c r="D20" t="s">
        <v>217</v>
      </c>
      <c r="E20" t="s">
        <v>217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616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217</v>
      </c>
      <c r="C22" t="s">
        <v>217</v>
      </c>
      <c r="D22" t="s">
        <v>217</v>
      </c>
      <c r="E22" t="s">
        <v>217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222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s="79" t="s">
        <v>863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217</v>
      </c>
      <c r="C25" t="s">
        <v>217</v>
      </c>
      <c r="D25" t="s">
        <v>217</v>
      </c>
      <c r="E25" t="s">
        <v>217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871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217</v>
      </c>
      <c r="C27" t="s">
        <v>217</v>
      </c>
      <c r="D27" t="s">
        <v>217</v>
      </c>
      <c r="E27" t="s">
        <v>217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865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217</v>
      </c>
      <c r="C29" t="s">
        <v>217</v>
      </c>
      <c r="D29" t="s">
        <v>217</v>
      </c>
      <c r="E29" t="s">
        <v>217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616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217</v>
      </c>
      <c r="C31" t="s">
        <v>217</v>
      </c>
      <c r="D31" t="s">
        <v>217</v>
      </c>
      <c r="E31" t="s">
        <v>217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t="s">
        <v>224</v>
      </c>
      <c r="C32" s="16"/>
      <c r="D32" s="16"/>
    </row>
    <row r="33" spans="2:4">
      <c r="B33" t="s">
        <v>269</v>
      </c>
      <c r="C33" s="16"/>
      <c r="D33" s="16"/>
    </row>
    <row r="34" spans="2:4">
      <c r="B34" t="s">
        <v>270</v>
      </c>
      <c r="C34" s="16"/>
      <c r="D34" s="16"/>
    </row>
    <row r="35" spans="2:4">
      <c r="B35" t="s">
        <v>271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  <c r="C4" t="s">
        <v>199</v>
      </c>
    </row>
    <row r="6" spans="2:7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78" ht="26.25" customHeight="1">
      <c r="B7" s="95" t="s">
        <v>145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201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873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217</v>
      </c>
      <c r="C14" t="s">
        <v>217</v>
      </c>
      <c r="D14" s="16"/>
      <c r="E14" t="s">
        <v>217</v>
      </c>
      <c r="H14" s="77">
        <v>0</v>
      </c>
      <c r="I14" t="s">
        <v>217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874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217</v>
      </c>
      <c r="C16" t="s">
        <v>217</v>
      </c>
      <c r="D16" s="16"/>
      <c r="E16" t="s">
        <v>217</v>
      </c>
      <c r="H16" s="77">
        <v>0</v>
      </c>
      <c r="I16" t="s">
        <v>217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875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876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217</v>
      </c>
      <c r="C19" t="s">
        <v>217</v>
      </c>
      <c r="D19" s="16"/>
      <c r="E19" t="s">
        <v>217</v>
      </c>
      <c r="H19" s="77">
        <v>0</v>
      </c>
      <c r="I19" t="s">
        <v>217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877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217</v>
      </c>
      <c r="C21" t="s">
        <v>217</v>
      </c>
      <c r="D21" s="16"/>
      <c r="E21" t="s">
        <v>217</v>
      </c>
      <c r="H21" s="77">
        <v>0</v>
      </c>
      <c r="I21" t="s">
        <v>217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878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217</v>
      </c>
      <c r="C23" t="s">
        <v>217</v>
      </c>
      <c r="D23" s="16"/>
      <c r="E23" t="s">
        <v>217</v>
      </c>
      <c r="H23" s="77">
        <v>0</v>
      </c>
      <c r="I23" t="s">
        <v>217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879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217</v>
      </c>
      <c r="C25" t="s">
        <v>217</v>
      </c>
      <c r="D25" s="16"/>
      <c r="E25" t="s">
        <v>217</v>
      </c>
      <c r="H25" s="77">
        <v>0</v>
      </c>
      <c r="I25" t="s">
        <v>217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222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873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217</v>
      </c>
      <c r="C28" t="s">
        <v>217</v>
      </c>
      <c r="D28" s="16"/>
      <c r="E28" t="s">
        <v>217</v>
      </c>
      <c r="H28" s="77">
        <v>0</v>
      </c>
      <c r="I28" t="s">
        <v>217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874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217</v>
      </c>
      <c r="C30" t="s">
        <v>217</v>
      </c>
      <c r="D30" s="16"/>
      <c r="E30" t="s">
        <v>217</v>
      </c>
      <c r="H30" s="77">
        <v>0</v>
      </c>
      <c r="I30" t="s">
        <v>217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875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876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217</v>
      </c>
      <c r="C33" t="s">
        <v>217</v>
      </c>
      <c r="D33" s="16"/>
      <c r="E33" t="s">
        <v>217</v>
      </c>
      <c r="H33" s="77">
        <v>0</v>
      </c>
      <c r="I33" t="s">
        <v>217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877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217</v>
      </c>
      <c r="C35" t="s">
        <v>217</v>
      </c>
      <c r="D35" s="16"/>
      <c r="E35" t="s">
        <v>217</v>
      </c>
      <c r="H35" s="77">
        <v>0</v>
      </c>
      <c r="I35" t="s">
        <v>217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878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217</v>
      </c>
      <c r="C37" t="s">
        <v>217</v>
      </c>
      <c r="D37" s="16"/>
      <c r="E37" t="s">
        <v>217</v>
      </c>
      <c r="H37" s="77">
        <v>0</v>
      </c>
      <c r="I37" t="s">
        <v>217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879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217</v>
      </c>
      <c r="C39" t="s">
        <v>217</v>
      </c>
      <c r="D39" s="16"/>
      <c r="E39" t="s">
        <v>217</v>
      </c>
      <c r="H39" s="77">
        <v>0</v>
      </c>
      <c r="I39" t="s">
        <v>217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224</v>
      </c>
      <c r="D40" s="16"/>
    </row>
    <row r="41" spans="2:17">
      <c r="B41" t="s">
        <v>269</v>
      </c>
      <c r="D41" s="16"/>
    </row>
    <row r="42" spans="2:17">
      <c r="B42" t="s">
        <v>270</v>
      </c>
      <c r="D42" s="16"/>
    </row>
    <row r="43" spans="2:17">
      <c r="B43" t="s">
        <v>271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4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6" spans="2:60">
      <c r="B6" s="2"/>
      <c r="C6" s="2"/>
    </row>
    <row r="7" spans="2:60" ht="26.25" customHeight="1">
      <c r="B7" s="95" t="s">
        <v>146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4.1100000000000003</v>
      </c>
      <c r="J11" s="18"/>
      <c r="K11" s="18"/>
      <c r="L11" s="18"/>
      <c r="M11" s="76">
        <v>0</v>
      </c>
      <c r="N11" s="75">
        <v>23482255.855</v>
      </c>
      <c r="O11" s="7"/>
      <c r="P11" s="75">
        <v>28831.455170220401</v>
      </c>
      <c r="Q11" s="76">
        <v>1</v>
      </c>
      <c r="R11" s="76">
        <v>1.83E-2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201</v>
      </c>
      <c r="I12" s="81">
        <v>4.1100000000000003</v>
      </c>
      <c r="M12" s="80">
        <v>0</v>
      </c>
      <c r="N12" s="81">
        <v>23482255.855</v>
      </c>
      <c r="P12" s="81">
        <v>28831.455170220401</v>
      </c>
      <c r="Q12" s="80">
        <v>1</v>
      </c>
      <c r="R12" s="80">
        <v>1.83E-2</v>
      </c>
    </row>
    <row r="13" spans="2:60">
      <c r="B13" s="79" t="s">
        <v>911</v>
      </c>
      <c r="I13" s="81">
        <v>4.1100000000000003</v>
      </c>
      <c r="M13" s="80">
        <v>0</v>
      </c>
      <c r="N13" s="81">
        <v>23482255.855</v>
      </c>
      <c r="P13" s="81">
        <v>28831.455170220401</v>
      </c>
      <c r="Q13" s="80">
        <v>1</v>
      </c>
      <c r="R13" s="80">
        <v>1.83E-2</v>
      </c>
    </row>
    <row r="14" spans="2:60">
      <c r="B14" t="s">
        <v>934</v>
      </c>
      <c r="C14" t="s">
        <v>912</v>
      </c>
      <c r="D14" t="s">
        <v>913</v>
      </c>
      <c r="F14" t="s">
        <v>914</v>
      </c>
      <c r="G14" t="s">
        <v>915</v>
      </c>
      <c r="H14" t="s">
        <v>916</v>
      </c>
      <c r="I14" s="77">
        <v>4.1100000000000003</v>
      </c>
      <c r="J14" t="s">
        <v>917</v>
      </c>
      <c r="K14" t="s">
        <v>102</v>
      </c>
      <c r="L14" s="78">
        <v>0</v>
      </c>
      <c r="M14" s="78">
        <v>0</v>
      </c>
      <c r="N14" s="77">
        <v>23482255.855</v>
      </c>
      <c r="O14" s="77">
        <v>122.77975058380693</v>
      </c>
      <c r="P14" s="77">
        <v>28831.455170220401</v>
      </c>
      <c r="Q14" s="78">
        <v>1</v>
      </c>
      <c r="R14" s="78">
        <v>1.83E-2</v>
      </c>
    </row>
    <row r="15" spans="2:60">
      <c r="B15" s="79" t="s">
        <v>918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217</v>
      </c>
      <c r="D16" t="s">
        <v>217</v>
      </c>
      <c r="F16" t="s">
        <v>217</v>
      </c>
      <c r="I16" s="77">
        <v>0</v>
      </c>
      <c r="J16" t="s">
        <v>217</v>
      </c>
      <c r="K16" t="s">
        <v>217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919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217</v>
      </c>
      <c r="D18" t="s">
        <v>217</v>
      </c>
      <c r="F18" t="s">
        <v>217</v>
      </c>
      <c r="I18" s="77">
        <v>0</v>
      </c>
      <c r="J18" t="s">
        <v>217</v>
      </c>
      <c r="K18" t="s">
        <v>217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920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217</v>
      </c>
      <c r="D20" t="s">
        <v>217</v>
      </c>
      <c r="F20" t="s">
        <v>217</v>
      </c>
      <c r="I20" s="77">
        <v>0</v>
      </c>
      <c r="J20" t="s">
        <v>217</v>
      </c>
      <c r="K20" t="s">
        <v>217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921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217</v>
      </c>
      <c r="D22" t="s">
        <v>217</v>
      </c>
      <c r="F22" t="s">
        <v>217</v>
      </c>
      <c r="I22" s="77">
        <v>0</v>
      </c>
      <c r="J22" t="s">
        <v>217</v>
      </c>
      <c r="K22" t="s">
        <v>217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922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923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217</v>
      </c>
      <c r="D25" t="s">
        <v>217</v>
      </c>
      <c r="F25" t="s">
        <v>217</v>
      </c>
      <c r="I25" s="77">
        <v>0</v>
      </c>
      <c r="J25" t="s">
        <v>217</v>
      </c>
      <c r="K25" t="s">
        <v>217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924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217</v>
      </c>
      <c r="D27" t="s">
        <v>217</v>
      </c>
      <c r="F27" t="s">
        <v>217</v>
      </c>
      <c r="I27" s="77">
        <v>0</v>
      </c>
      <c r="J27" t="s">
        <v>217</v>
      </c>
      <c r="K27" t="s">
        <v>217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925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217</v>
      </c>
      <c r="D29" t="s">
        <v>217</v>
      </c>
      <c r="F29" t="s">
        <v>217</v>
      </c>
      <c r="I29" s="77">
        <v>0</v>
      </c>
      <c r="J29" t="s">
        <v>217</v>
      </c>
      <c r="K29" t="s">
        <v>217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926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217</v>
      </c>
      <c r="D31" t="s">
        <v>217</v>
      </c>
      <c r="F31" t="s">
        <v>217</v>
      </c>
      <c r="I31" s="77">
        <v>0</v>
      </c>
      <c r="J31" t="s">
        <v>217</v>
      </c>
      <c r="K31" t="s">
        <v>217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222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927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217</v>
      </c>
      <c r="D34" t="s">
        <v>217</v>
      </c>
      <c r="F34" t="s">
        <v>217</v>
      </c>
      <c r="I34" s="77">
        <v>0</v>
      </c>
      <c r="J34" t="s">
        <v>217</v>
      </c>
      <c r="K34" t="s">
        <v>217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919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217</v>
      </c>
      <c r="D36" t="s">
        <v>217</v>
      </c>
      <c r="F36" t="s">
        <v>217</v>
      </c>
      <c r="I36" s="77">
        <v>0</v>
      </c>
      <c r="J36" t="s">
        <v>217</v>
      </c>
      <c r="K36" t="s">
        <v>217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920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217</v>
      </c>
      <c r="D38" t="s">
        <v>217</v>
      </c>
      <c r="F38" t="s">
        <v>217</v>
      </c>
      <c r="I38" s="77">
        <v>0</v>
      </c>
      <c r="J38" t="s">
        <v>217</v>
      </c>
      <c r="K38" t="s">
        <v>217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926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217</v>
      </c>
      <c r="D40" t="s">
        <v>217</v>
      </c>
      <c r="F40" t="s">
        <v>217</v>
      </c>
      <c r="I40" s="77">
        <v>0</v>
      </c>
      <c r="J40" t="s">
        <v>217</v>
      </c>
      <c r="K40" t="s">
        <v>217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224</v>
      </c>
    </row>
    <row r="42" spans="2:18">
      <c r="B42" t="s">
        <v>269</v>
      </c>
    </row>
    <row r="43" spans="2:18">
      <c r="B43" t="s">
        <v>270</v>
      </c>
    </row>
    <row r="44" spans="2:18">
      <c r="B44" t="s">
        <v>271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  <c r="C4" t="s">
        <v>199</v>
      </c>
    </row>
    <row r="5" spans="2:64">
      <c r="B5" s="2"/>
    </row>
    <row r="7" spans="2:64" ht="26.25" customHeight="1">
      <c r="B7" s="95" t="s">
        <v>153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885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217</v>
      </c>
      <c r="C14" t="s">
        <v>217</v>
      </c>
      <c r="E14" t="s">
        <v>217</v>
      </c>
      <c r="G14" s="77">
        <v>0</v>
      </c>
      <c r="H14" t="s">
        <v>217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886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217</v>
      </c>
      <c r="C16" t="s">
        <v>217</v>
      </c>
      <c r="E16" t="s">
        <v>217</v>
      </c>
      <c r="G16" s="77">
        <v>0</v>
      </c>
      <c r="H16" t="s">
        <v>217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928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217</v>
      </c>
      <c r="C18" t="s">
        <v>217</v>
      </c>
      <c r="E18" t="s">
        <v>217</v>
      </c>
      <c r="G18" s="77">
        <v>0</v>
      </c>
      <c r="H18" t="s">
        <v>217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929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217</v>
      </c>
      <c r="C20" t="s">
        <v>217</v>
      </c>
      <c r="E20" t="s">
        <v>217</v>
      </c>
      <c r="G20" s="77">
        <v>0</v>
      </c>
      <c r="H20" t="s">
        <v>217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616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217</v>
      </c>
      <c r="C22" t="s">
        <v>217</v>
      </c>
      <c r="E22" t="s">
        <v>217</v>
      </c>
      <c r="G22" s="77">
        <v>0</v>
      </c>
      <c r="H22" t="s">
        <v>217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222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217</v>
      </c>
      <c r="C24" t="s">
        <v>217</v>
      </c>
      <c r="E24" t="s">
        <v>217</v>
      </c>
      <c r="G24" s="77">
        <v>0</v>
      </c>
      <c r="H24" t="s">
        <v>217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224</v>
      </c>
    </row>
    <row r="26" spans="2:15">
      <c r="B26" t="s">
        <v>269</v>
      </c>
    </row>
    <row r="27" spans="2:15">
      <c r="B27" t="s">
        <v>270</v>
      </c>
    </row>
    <row r="28" spans="2:15">
      <c r="B28" t="s">
        <v>271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2"/>
    </row>
    <row r="7" spans="2:55" ht="26.25" customHeight="1">
      <c r="B7" s="95" t="s">
        <v>156</v>
      </c>
      <c r="C7" s="96"/>
      <c r="D7" s="96"/>
      <c r="E7" s="96"/>
      <c r="F7" s="96"/>
      <c r="G7" s="96"/>
      <c r="H7" s="96"/>
      <c r="I7" s="96"/>
      <c r="J7" s="9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201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930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217</v>
      </c>
      <c r="E14" s="78">
        <v>0</v>
      </c>
      <c r="F14" t="s">
        <v>217</v>
      </c>
      <c r="G14" s="77">
        <v>0</v>
      </c>
      <c r="H14" s="78">
        <v>0</v>
      </c>
      <c r="I14" s="78">
        <v>0</v>
      </c>
    </row>
    <row r="15" spans="2:55">
      <c r="B15" s="79" t="s">
        <v>931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217</v>
      </c>
      <c r="E16" s="78">
        <v>0</v>
      </c>
      <c r="F16" t="s">
        <v>217</v>
      </c>
      <c r="G16" s="77">
        <v>0</v>
      </c>
      <c r="H16" s="78">
        <v>0</v>
      </c>
      <c r="I16" s="78">
        <v>0</v>
      </c>
    </row>
    <row r="17" spans="2:9">
      <c r="B17" s="79" t="s">
        <v>222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930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217</v>
      </c>
      <c r="E19" s="78">
        <v>0</v>
      </c>
      <c r="F19" t="s">
        <v>217</v>
      </c>
      <c r="G19" s="77">
        <v>0</v>
      </c>
      <c r="H19" s="78">
        <v>0</v>
      </c>
      <c r="I19" s="78">
        <v>0</v>
      </c>
    </row>
    <row r="20" spans="2:9">
      <c r="B20" s="79" t="s">
        <v>931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217</v>
      </c>
      <c r="E21" s="78">
        <v>0</v>
      </c>
      <c r="F21" t="s">
        <v>217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7" spans="2:60" ht="26.25" customHeight="1">
      <c r="B7" s="95" t="s">
        <v>162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217</v>
      </c>
      <c r="D13" t="s">
        <v>217</v>
      </c>
      <c r="E13" s="19"/>
      <c r="F13" s="78">
        <v>0</v>
      </c>
      <c r="G13" t="s">
        <v>217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222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217</v>
      </c>
      <c r="D15" t="s">
        <v>217</v>
      </c>
      <c r="E15" s="19"/>
      <c r="F15" s="78">
        <v>0</v>
      </c>
      <c r="G15" t="s">
        <v>217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2"/>
    </row>
    <row r="7" spans="2:60" ht="26.25" customHeight="1">
      <c r="B7" s="95" t="s">
        <v>167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2.8142403300000001</v>
      </c>
      <c r="J11" s="76">
        <v>1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217</v>
      </c>
      <c r="C13" t="s">
        <v>217</v>
      </c>
      <c r="D13" t="s">
        <v>217</v>
      </c>
      <c r="E13" s="19"/>
      <c r="F13" s="78">
        <v>0</v>
      </c>
      <c r="G13" t="s">
        <v>217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222</v>
      </c>
      <c r="D14" s="19"/>
      <c r="E14" s="19"/>
      <c r="F14" s="19"/>
      <c r="G14" s="19"/>
      <c r="H14" s="80">
        <v>0</v>
      </c>
      <c r="I14" s="81">
        <v>2.8142403300000001</v>
      </c>
      <c r="J14" s="80">
        <v>1</v>
      </c>
      <c r="K14" s="80">
        <v>0</v>
      </c>
    </row>
    <row r="15" spans="2:60">
      <c r="B15" t="s">
        <v>932</v>
      </c>
      <c r="C15" t="s">
        <v>933</v>
      </c>
      <c r="D15" t="s">
        <v>217</v>
      </c>
      <c r="E15" t="s">
        <v>439</v>
      </c>
      <c r="F15" s="78">
        <v>0</v>
      </c>
      <c r="G15" t="s">
        <v>106</v>
      </c>
      <c r="H15" s="78">
        <v>0</v>
      </c>
      <c r="I15" s="77">
        <v>2.8142403300000001</v>
      </c>
      <c r="J15" s="78">
        <v>1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  <c r="C4" t="s">
        <v>199</v>
      </c>
    </row>
    <row r="5" spans="2:17">
      <c r="B5" s="2"/>
    </row>
    <row r="7" spans="2:17" ht="26.25" customHeight="1">
      <c r="B7" s="95" t="s">
        <v>169</v>
      </c>
      <c r="C7" s="96"/>
      <c r="D7" s="96"/>
    </row>
    <row r="8" spans="2:17" s="19" customFormat="1" ht="63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201</v>
      </c>
      <c r="C12" s="81">
        <v>0</v>
      </c>
    </row>
    <row r="13" spans="2:17">
      <c r="B13" t="s">
        <v>217</v>
      </c>
      <c r="C13" s="77">
        <v>0</v>
      </c>
    </row>
    <row r="14" spans="2:17">
      <c r="B14" s="79" t="s">
        <v>222</v>
      </c>
      <c r="C14" s="81">
        <v>0</v>
      </c>
    </row>
    <row r="15" spans="2:17">
      <c r="B15" t="s">
        <v>217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95" t="s">
        <v>173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273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217</v>
      </c>
      <c r="C14" t="s">
        <v>217</v>
      </c>
      <c r="D14" t="s">
        <v>217</v>
      </c>
      <c r="E14" t="s">
        <v>217</v>
      </c>
      <c r="H14" s="77">
        <v>0</v>
      </c>
      <c r="I14" t="s">
        <v>217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240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217</v>
      </c>
      <c r="C16" t="s">
        <v>217</v>
      </c>
      <c r="D16" t="s">
        <v>217</v>
      </c>
      <c r="E16" t="s">
        <v>217</v>
      </c>
      <c r="H16" s="77">
        <v>0</v>
      </c>
      <c r="I16" t="s">
        <v>217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274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217</v>
      </c>
      <c r="C18" t="s">
        <v>217</v>
      </c>
      <c r="D18" t="s">
        <v>217</v>
      </c>
      <c r="E18" t="s">
        <v>217</v>
      </c>
      <c r="H18" s="77">
        <v>0</v>
      </c>
      <c r="I18" t="s">
        <v>217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616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217</v>
      </c>
      <c r="C20" t="s">
        <v>217</v>
      </c>
      <c r="D20" t="s">
        <v>217</v>
      </c>
      <c r="E20" t="s">
        <v>217</v>
      </c>
      <c r="H20" s="77">
        <v>0</v>
      </c>
      <c r="I20" t="s">
        <v>217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222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275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217</v>
      </c>
      <c r="C23" t="s">
        <v>217</v>
      </c>
      <c r="D23" t="s">
        <v>217</v>
      </c>
      <c r="E23" t="s">
        <v>217</v>
      </c>
      <c r="H23" s="77">
        <v>0</v>
      </c>
      <c r="I23" t="s">
        <v>217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276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217</v>
      </c>
      <c r="C25" t="s">
        <v>217</v>
      </c>
      <c r="D25" t="s">
        <v>217</v>
      </c>
      <c r="E25" t="s">
        <v>217</v>
      </c>
      <c r="H25" s="77">
        <v>0</v>
      </c>
      <c r="I25" t="s">
        <v>217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224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95" t="s">
        <v>177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885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217</v>
      </c>
      <c r="C14" t="s">
        <v>217</v>
      </c>
      <c r="D14" t="s">
        <v>217</v>
      </c>
      <c r="E14" t="s">
        <v>217</v>
      </c>
      <c r="H14" s="77">
        <v>0</v>
      </c>
      <c r="I14" t="s">
        <v>217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886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217</v>
      </c>
      <c r="C16" t="s">
        <v>217</v>
      </c>
      <c r="D16" t="s">
        <v>217</v>
      </c>
      <c r="E16" t="s">
        <v>217</v>
      </c>
      <c r="H16" s="77">
        <v>0</v>
      </c>
      <c r="I16" t="s">
        <v>217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274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217</v>
      </c>
      <c r="C18" t="s">
        <v>217</v>
      </c>
      <c r="D18" t="s">
        <v>217</v>
      </c>
      <c r="E18" t="s">
        <v>217</v>
      </c>
      <c r="H18" s="77">
        <v>0</v>
      </c>
      <c r="I18" t="s">
        <v>217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616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217</v>
      </c>
      <c r="C20" t="s">
        <v>217</v>
      </c>
      <c r="D20" t="s">
        <v>217</v>
      </c>
      <c r="E20" t="s">
        <v>217</v>
      </c>
      <c r="H20" s="77">
        <v>0</v>
      </c>
      <c r="I20" t="s">
        <v>217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222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275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217</v>
      </c>
      <c r="C23" t="s">
        <v>217</v>
      </c>
      <c r="D23" t="s">
        <v>217</v>
      </c>
      <c r="E23" t="s">
        <v>217</v>
      </c>
      <c r="H23" s="77">
        <v>0</v>
      </c>
      <c r="I23" t="s">
        <v>217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276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217</v>
      </c>
      <c r="C25" t="s">
        <v>217</v>
      </c>
      <c r="D25" t="s">
        <v>217</v>
      </c>
      <c r="E25" t="s">
        <v>217</v>
      </c>
      <c r="H25" s="77">
        <v>0</v>
      </c>
      <c r="I25" t="s">
        <v>217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224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  <c r="C4" t="s">
        <v>199</v>
      </c>
    </row>
    <row r="5" spans="2:23">
      <c r="B5" s="2"/>
    </row>
    <row r="7" spans="2:23" ht="26.25" customHeight="1">
      <c r="B7" s="95" t="s">
        <v>179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201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885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217</v>
      </c>
      <c r="C14" t="s">
        <v>217</v>
      </c>
      <c r="D14" t="s">
        <v>217</v>
      </c>
      <c r="E14" t="s">
        <v>217</v>
      </c>
      <c r="F14" s="15"/>
      <c r="G14" s="15"/>
      <c r="H14" s="77">
        <v>0</v>
      </c>
      <c r="I14" t="s">
        <v>217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886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217</v>
      </c>
      <c r="C16" t="s">
        <v>217</v>
      </c>
      <c r="D16" t="s">
        <v>217</v>
      </c>
      <c r="E16" t="s">
        <v>217</v>
      </c>
      <c r="F16" s="15"/>
      <c r="G16" s="15"/>
      <c r="H16" s="77">
        <v>0</v>
      </c>
      <c r="I16" t="s">
        <v>217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274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217</v>
      </c>
      <c r="C18" t="s">
        <v>217</v>
      </c>
      <c r="D18" t="s">
        <v>217</v>
      </c>
      <c r="E18" t="s">
        <v>217</v>
      </c>
      <c r="F18" s="15"/>
      <c r="G18" s="15"/>
      <c r="H18" s="77">
        <v>0</v>
      </c>
      <c r="I18" t="s">
        <v>217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616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217</v>
      </c>
      <c r="C20" t="s">
        <v>217</v>
      </c>
      <c r="D20" t="s">
        <v>217</v>
      </c>
      <c r="E20" t="s">
        <v>217</v>
      </c>
      <c r="F20" s="15"/>
      <c r="G20" s="15"/>
      <c r="H20" s="77">
        <v>0</v>
      </c>
      <c r="I20" t="s">
        <v>217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222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275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217</v>
      </c>
      <c r="C23" t="s">
        <v>217</v>
      </c>
      <c r="D23" t="s">
        <v>217</v>
      </c>
      <c r="E23" t="s">
        <v>217</v>
      </c>
      <c r="H23" s="77">
        <v>0</v>
      </c>
      <c r="I23" t="s">
        <v>217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276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217</v>
      </c>
      <c r="C25" t="s">
        <v>217</v>
      </c>
      <c r="D25" t="s">
        <v>217</v>
      </c>
      <c r="E25" t="s">
        <v>217</v>
      </c>
      <c r="H25" s="77">
        <v>0</v>
      </c>
      <c r="I25" t="s">
        <v>217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224</v>
      </c>
      <c r="D26" s="16"/>
    </row>
    <row r="27" spans="2:23">
      <c r="B27" t="s">
        <v>269</v>
      </c>
      <c r="D27" s="16"/>
    </row>
    <row r="28" spans="2:23">
      <c r="B28" t="s">
        <v>270</v>
      </c>
      <c r="D28" s="16"/>
    </row>
    <row r="29" spans="2:23">
      <c r="B29" t="s">
        <v>271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57B53E-7C53-40FF-9551-2C5820D34F6A}">
  <ds:schemaRefs>
    <ds:schemaRef ds:uri="http://schemas.microsoft.com/office/2006/metadata/properties"/>
    <ds:schemaRef ds:uri="http://purl.org/dc/elements/1.1/"/>
    <ds:schemaRef ds:uri="http://schemas.microsoft.com/sharepoint/v3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1ca4df27-5183-4bee-9dbd-0c46c9c4aa40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934CA5B-C1DD-41D7-90D0-A4A47173BD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53B3A45-B91C-4467-B9AC-36BE22F0AB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ליטל מוליוף</cp:lastModifiedBy>
  <dcterms:created xsi:type="dcterms:W3CDTF">2015-11-10T09:34:27Z</dcterms:created>
  <dcterms:modified xsi:type="dcterms:W3CDTF">2022-11-28T10:19:50Z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