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37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K65" i="6" l="1"/>
  <c r="K62" i="6" s="1"/>
  <c r="K14" i="6"/>
  <c r="K12" i="6"/>
  <c r="K11" i="6" s="1"/>
  <c r="K10" i="6" s="1"/>
  <c r="C15" i="1" l="1"/>
  <c r="C41" i="1" s="1"/>
</calcChain>
</file>

<file path=xl/sharedStrings.xml><?xml version="1.0" encoding="utf-8"?>
<sst xmlns="http://schemas.openxmlformats.org/spreadsheetml/2006/main" count="4065" uniqueCount="972">
  <si>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</si>
  <si>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</si>
  <si>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</si>
  <si>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</si>
  <si>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</si>
  <si>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</si>
  <si>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</si>
  <si>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</si>
  <si>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</si>
  <si>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</si>
  <si>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</si>
  <si>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</si>
  <si>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</si>
  <si>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</si>
  <si>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</si>
  <si>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</si>
  <si>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</si>
  <si>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</si>
  <si>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</si>
  <si>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</si>
  <si>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</si>
  <si>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</si>
  <si>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</si>
  <si>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</si>
  <si>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</si>
  <si>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</si>
  <si>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</si>
  <si>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</si>
  <si>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</si>
  <si>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</si>
  <si>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</si>
  <si>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</si>
  <si>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</si>
  <si>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</si>
  <si>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</si>
  <si>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</si>
  <si>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</si>
  <si>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</si>
  <si>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</si>
  <si>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</si>
  <si>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</si>
  <si>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</si>
  <si>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</si>
  <si>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</si>
  <si>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</si>
  <si>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</si>
  <si>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</si>
  <si>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</si>
  <si>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</si>
  <si>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</si>
  <si>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</si>
  <si>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</si>
  <si>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</si>
  <si>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</si>
  <si>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</si>
  <si>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</si>
  <si>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</si>
  <si>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</si>
  <si>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</si>
  <si>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</si>
  <si>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</si>
  <si>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</si>
  <si>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</si>
  <si>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</si>
  <si>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</si>
  <si>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</si>
  <si>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</si>
  <si>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</si>
  <si>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</si>
  <si>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</si>
  <si>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</si>
  <si>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</si>
  <si>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</si>
  <si>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</si>
  <si>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</si>
  <si>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</si>
  <si>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</si>
  <si>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</si>
  <si>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</si>
  <si>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</si>
  <si>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</si>
  <si>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</si>
  <si>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</si>
  <si>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</si>
  <si>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</si>
  <si>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</si>
  <si>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</si>
  <si>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</si>
  <si>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</si>
  <si>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</si>
  <si>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</si>
  <si>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</si>
  <si>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</si>
  <si>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</si>
  <si>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</si>
  <si>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</si>
  <si>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</si>
  <si>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</si>
  <si>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</si>
  <si>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</si>
  <si>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</si>
  <si>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</si>
  <si>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</si>
  <si>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</si>
  <si>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</si>
  <si>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</si>
  <si>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</si>
  <si>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</si>
  <si>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</si>
  <si>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</si>
  <si>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</si>
  <si>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</si>
  <si>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</si>
  <si>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</si>
  <si>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</si>
  <si>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</si>
  <si>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</si>
  <si>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</si>
  <si>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</si>
  <si>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</si>
  <si>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</si>
  <si>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</si>
  <si>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</si>
  <si>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</si>
  <si>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</si>
  <si>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</si>
  <si>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</si>
  <si>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</si>
  <si>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</si>
  <si>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</si>
  <si>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</si>
  <si>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</si>
  <si>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</si>
  <si>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</si>
  <si>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</si>
  <si>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</si>
  <si>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</si>
  <si>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</si>
  <si>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</si>
  <si>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</si>
  <si>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</si>
  <si>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</si>
  <si>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</si>
  <si>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</si>
  <si>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</si>
  <si>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</si>
  <si>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</si>
  <si>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</si>
  <si>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</si>
  <si>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</si>
  <si>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</si>
  <si>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</si>
  <si>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</si>
  <si>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</si>
  <si>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</si>
  <si>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</si>
  <si>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</si>
  <si>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</si>
  <si>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</si>
  <si>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</si>
  <si>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</si>
  <si>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</si>
  <si>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</si>
  <si>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</si>
  <si>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</si>
  <si>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</si>
  <si>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</si>
  <si>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</si>
  <si>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</si>
  <si>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</si>
  <si>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</si>
  <si>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</si>
  <si>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</si>
  <si>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</si>
  <si>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</si>
  <si>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</si>
  <si>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</si>
  <si>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</si>
  <si>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</si>
  <si>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</si>
  <si>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</si>
  <si>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</si>
  <si>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</si>
  <si>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</si>
  <si>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</si>
  <si>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</si>
  <si>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</si>
  <si>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</si>
  <si>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</si>
  <si>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</si>
  <si>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</si>
  <si>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</si>
  <si>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</si>
  <si>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</si>
  <si>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</si>
  <si>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</si>
  <si>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31/03/2020</t>
  </si>
  <si>
    <t>בסט אינווסט מיטב דש כללי</t>
  </si>
  <si>
    <t>9719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</si>
  <si>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</si>
  <si>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</si>
  <si>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</si>
  <si>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</si>
  <si>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</si>
  <si>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</si>
  <si>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S&amp;P מעלות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</si>
  <si>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</si>
  <si>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</si>
  <si>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</si>
  <si>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</si>
  <si>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</si>
  <si>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</si>
  <si>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-20001(לקבל)-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</si>
  <si>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</si>
  <si>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</si>
  <si>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</si>
  <si>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</si>
  <si>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</si>
  <si>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</si>
  <si>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</si>
  <si>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</si>
  <si>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</si>
  <si>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</si>
  <si>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</si>
  <si>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</si>
  <si>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</si>
  <si>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</si>
  <si>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</si>
  <si>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</si>
  <si>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07/01/20</t>
  </si>
  <si>
    <t>ממצמ0922- האוצר - ממשלתית צמודה</t>
  </si>
  <si>
    <t>1124056</t>
  </si>
  <si>
    <t>11/07/17</t>
  </si>
  <si>
    <t>ממצמ0923</t>
  </si>
  <si>
    <t>1128081</t>
  </si>
  <si>
    <t>ממשלתי צמוד 0545</t>
  </si>
  <si>
    <t>1134865</t>
  </si>
  <si>
    <t>13/03/19</t>
  </si>
  <si>
    <t>צמוד 1020</t>
  </si>
  <si>
    <t>1137181</t>
  </si>
  <si>
    <t>28/11/17</t>
  </si>
  <si>
    <t>סה"כ לא צמודות</t>
  </si>
  <si>
    <t>סה"כ מלווה קצר מועד</t>
  </si>
  <si>
    <t>סה"כ שחר</t>
  </si>
  <si>
    <t>ממשל שקלית 0421</t>
  </si>
  <si>
    <t>1138130</t>
  </si>
  <si>
    <t>13/12/17</t>
  </si>
  <si>
    <t>ממשל שקלית 1122- האוצר - ממשלתית שקלית</t>
  </si>
  <si>
    <t>1141225</t>
  </si>
  <si>
    <t>22/08/18</t>
  </si>
  <si>
    <t>ממשלתי 0122- האוצר - ממשלתית שקלית</t>
  </si>
  <si>
    <t>1123272</t>
  </si>
  <si>
    <t>12/01/20</t>
  </si>
  <si>
    <t>ממשלתי 0323</t>
  </si>
  <si>
    <t>1126747</t>
  </si>
  <si>
    <t>20/11/18</t>
  </si>
  <si>
    <t>ממשלתי 0324- האוצר - ממשלתית שקלית</t>
  </si>
  <si>
    <t>1130848</t>
  </si>
  <si>
    <t>17/02/19</t>
  </si>
  <si>
    <t>ממשלתי 0825- האוצר - ממשלתית שקלית</t>
  </si>
  <si>
    <t>1135557</t>
  </si>
  <si>
    <t>15/11/16</t>
  </si>
  <si>
    <t>ממשק0142- האוצר - ממשלתית שקלית</t>
  </si>
  <si>
    <t>1125400</t>
  </si>
  <si>
    <t>28/10/18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</si>
  <si>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</si>
  <si>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</si>
  <si>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</si>
  <si>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</si>
  <si>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</si>
  <si>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</si>
  <si>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</si>
  <si>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</si>
  <si>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</si>
  <si>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</si>
  <si>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</si>
  <si>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</si>
  <si>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נמלי ישראל אג"ח ב- נמלי ישראל</t>
  </si>
  <si>
    <t>1145572</t>
  </si>
  <si>
    <t>513569780</t>
  </si>
  <si>
    <t>נדל"ן מניב</t>
  </si>
  <si>
    <t>19/12/19</t>
  </si>
  <si>
    <t>אמות אג2- אמות</t>
  </si>
  <si>
    <t>1126630</t>
  </si>
  <si>
    <t>520026683</t>
  </si>
  <si>
    <t>04/02/18</t>
  </si>
  <si>
    <t>ביג  אגח יג- ביג</t>
  </si>
  <si>
    <t>1159516</t>
  </si>
  <si>
    <t>513623314</t>
  </si>
  <si>
    <t>30/07/19</t>
  </si>
  <si>
    <t>לאומי שה נד 300- לאומי</t>
  </si>
  <si>
    <t>6040257</t>
  </si>
  <si>
    <t>520018078</t>
  </si>
  <si>
    <t>בנקים</t>
  </si>
  <si>
    <t>11/06/15</t>
  </si>
  <si>
    <t>אגוד הנפ אגח יא</t>
  </si>
  <si>
    <t>1157353</t>
  </si>
  <si>
    <t>513668277</t>
  </si>
  <si>
    <t>02/04/19</t>
  </si>
  <si>
    <t>אגוד הנפקות אג"ח י</t>
  </si>
  <si>
    <t>1154764</t>
  </si>
  <si>
    <t>06/09/18</t>
  </si>
  <si>
    <t>אלוני חץ אג8- אלוני חץ</t>
  </si>
  <si>
    <t>3900271</t>
  </si>
  <si>
    <t>520038506</t>
  </si>
  <si>
    <t>28/03/19</t>
  </si>
  <si>
    <t>בזק.ק6- בזק</t>
  </si>
  <si>
    <t>2300143</t>
  </si>
  <si>
    <t>520031931</t>
  </si>
  <si>
    <t>10/04/19</t>
  </si>
  <si>
    <t>גזית גלוב אגח יג- גזית גלוב</t>
  </si>
  <si>
    <t>1260652</t>
  </si>
  <si>
    <t>520033234</t>
  </si>
  <si>
    <t>25/12/18</t>
  </si>
  <si>
    <t>הפניקס אגח 2- הפניקס</t>
  </si>
  <si>
    <t>7670177</t>
  </si>
  <si>
    <t>520017450</t>
  </si>
  <si>
    <t>ביטוח</t>
  </si>
  <si>
    <t>04/01/18</t>
  </si>
  <si>
    <t>ירושלים הנפקות אג"ח ט- ירושלים הנפקות</t>
  </si>
  <si>
    <t>1127422</t>
  </si>
  <si>
    <t>513682146</t>
  </si>
  <si>
    <t>22/06/15</t>
  </si>
  <si>
    <t>מליסרון   אגח ו- מליסרון</t>
  </si>
  <si>
    <t>3230125</t>
  </si>
  <si>
    <t>520037789</t>
  </si>
  <si>
    <t>11/07/16</t>
  </si>
  <si>
    <t>מליסרון אג"ח יג- מליסרון</t>
  </si>
  <si>
    <t>3230224</t>
  </si>
  <si>
    <t>08/05/16</t>
  </si>
  <si>
    <t>סלע נדל"ן אג1- סלע קפיטל נדל"ן</t>
  </si>
  <si>
    <t>1128586</t>
  </si>
  <si>
    <t>513992529</t>
  </si>
  <si>
    <t>04/09/17</t>
  </si>
  <si>
    <t>סלע נדל"ן אג3</t>
  </si>
  <si>
    <t>1138973</t>
  </si>
  <si>
    <t>24/12/19</t>
  </si>
  <si>
    <t>אשטרום נכסים אג"ח 11</t>
  </si>
  <si>
    <t>2510238</t>
  </si>
  <si>
    <t>520036617</t>
  </si>
  <si>
    <t>04/09/18</t>
  </si>
  <si>
    <t>גירון     אגח ו- גירון פיתוח</t>
  </si>
  <si>
    <t>1139849</t>
  </si>
  <si>
    <t>520044520</t>
  </si>
  <si>
    <t>06/08/18</t>
  </si>
  <si>
    <t>גירון אג"ח 7</t>
  </si>
  <si>
    <t>1142629</t>
  </si>
  <si>
    <t>04/02/19</t>
  </si>
  <si>
    <t>רבוע נדלן אגח ו- רבוע נדלן</t>
  </si>
  <si>
    <t>1140607</t>
  </si>
  <si>
    <t>513765859</t>
  </si>
  <si>
    <t>12/12/18</t>
  </si>
  <si>
    <t>אגוד הנ שה נד 1</t>
  </si>
  <si>
    <t>1115278</t>
  </si>
  <si>
    <t>13/03/16</t>
  </si>
  <si>
    <t>דיסקונט שה א</t>
  </si>
  <si>
    <t>6910095</t>
  </si>
  <si>
    <t>520007030</t>
  </si>
  <si>
    <t>11/05/17</t>
  </si>
  <si>
    <t>חברה לישראל אג"ח 7- חברה לישראל</t>
  </si>
  <si>
    <t>5760160</t>
  </si>
  <si>
    <t>520028010</t>
  </si>
  <si>
    <t>07/03/18</t>
  </si>
  <si>
    <t>מגה אור החזקות אג"ח 6</t>
  </si>
  <si>
    <t>1138668</t>
  </si>
  <si>
    <t>513257873</t>
  </si>
  <si>
    <t>14/04/19</t>
  </si>
  <si>
    <t>שיכון ובינוי אג6- שיכון ובינוי</t>
  </si>
  <si>
    <t>1129733</t>
  </si>
  <si>
    <t>520036104</t>
  </si>
  <si>
    <t>20/02/18</t>
  </si>
  <si>
    <t>שיכון ובינוי אג8- שיכון ובינוי</t>
  </si>
  <si>
    <t>1135888</t>
  </si>
  <si>
    <t>25/02/18</t>
  </si>
  <si>
    <t>בזן אגח 1- בתי זיקוק</t>
  </si>
  <si>
    <t>2590255</t>
  </si>
  <si>
    <t>520036658</t>
  </si>
  <si>
    <t>אנרגיה</t>
  </si>
  <si>
    <t>10/03/16</t>
  </si>
  <si>
    <t>דיסקונט הש אג6- דיסקונט השקעות</t>
  </si>
  <si>
    <t>6390207</t>
  </si>
  <si>
    <t>520023896</t>
  </si>
  <si>
    <t>02/04/18</t>
  </si>
  <si>
    <t>חלל תקשורת אגח יח- חלל תקשורת</t>
  </si>
  <si>
    <t>1158518</t>
  </si>
  <si>
    <t>511396046</t>
  </si>
  <si>
    <t>לא מדורג</t>
  </si>
  <si>
    <t>23/06/19</t>
  </si>
  <si>
    <t>מניבים ריט אג"ח ב- מניבים  ריט</t>
  </si>
  <si>
    <t>1155928</t>
  </si>
  <si>
    <t>515327120</t>
  </si>
  <si>
    <t>29/11/18</t>
  </si>
  <si>
    <t>צור       אגח י- צור שמיר</t>
  </si>
  <si>
    <t>7300171</t>
  </si>
  <si>
    <t>520025586</t>
  </si>
  <si>
    <t>28/05/19</t>
  </si>
  <si>
    <t>אקויטל    אגח 2- אקויטל</t>
  </si>
  <si>
    <t>7550122</t>
  </si>
  <si>
    <t>520030859</t>
  </si>
  <si>
    <t>21/02/19</t>
  </si>
  <si>
    <t>גב ים אג8- גב-ים</t>
  </si>
  <si>
    <t>7590151</t>
  </si>
  <si>
    <t>520001736</t>
  </si>
  <si>
    <t>12/09/18</t>
  </si>
  <si>
    <t>זה זראסאי אג4- דה זראסאי גרופ</t>
  </si>
  <si>
    <t>1147560</t>
  </si>
  <si>
    <t>1744984</t>
  </si>
  <si>
    <t>14/01/19</t>
  </si>
  <si>
    <t>כיל       אגח ה</t>
  </si>
  <si>
    <t>2810299</t>
  </si>
  <si>
    <t>520027830</t>
  </si>
  <si>
    <t>כימיה, גומי ופלסטיק</t>
  </si>
  <si>
    <t>31/01/18</t>
  </si>
  <si>
    <t>סילברסטין אגח א- סילברסטין נכסים</t>
  </si>
  <si>
    <t>1145598</t>
  </si>
  <si>
    <t>1737</t>
  </si>
  <si>
    <t>אלוני חץ אג10- אלוני חץ</t>
  </si>
  <si>
    <t>3900362</t>
  </si>
  <si>
    <t>24/02/19</t>
  </si>
  <si>
    <t>אלוני חץ אג9- אלוני חץ</t>
  </si>
  <si>
    <t>3900354</t>
  </si>
  <si>
    <t>19/02/20</t>
  </si>
  <si>
    <t>אלוני חץ אגח יב- אלוני חץ</t>
  </si>
  <si>
    <t>3900495</t>
  </si>
  <si>
    <t>12/08/19</t>
  </si>
  <si>
    <t>בזק.ק7- בזק</t>
  </si>
  <si>
    <t>2300150</t>
  </si>
  <si>
    <t>הראל הנפ אגח טז- הראל הנפקות</t>
  </si>
  <si>
    <t>1157601</t>
  </si>
  <si>
    <t>513834200</t>
  </si>
  <si>
    <t>18/04/19</t>
  </si>
  <si>
    <t>ווסטדייל  אגח א- ווסטדייל אמריקה</t>
  </si>
  <si>
    <t>1157577</t>
  </si>
  <si>
    <t>1772</t>
  </si>
  <si>
    <t>וורטון אגח א- וורטון פרופרטיז</t>
  </si>
  <si>
    <t>1140169</t>
  </si>
  <si>
    <t>1866231</t>
  </si>
  <si>
    <t>09/02/20</t>
  </si>
  <si>
    <t>טאואר     אגח ז</t>
  </si>
  <si>
    <t>1138494</t>
  </si>
  <si>
    <t>520041997</t>
  </si>
  <si>
    <t>מוליכים למחצה</t>
  </si>
  <si>
    <t>28/06/16</t>
  </si>
  <si>
    <t>ישרס אג"ח 14- ישרס</t>
  </si>
  <si>
    <t>6130199</t>
  </si>
  <si>
    <t>520017807</t>
  </si>
  <si>
    <t>11/02/20</t>
  </si>
  <si>
    <t>כלל ביטוח  אגח יא- כללביט מימון</t>
  </si>
  <si>
    <t>1160647</t>
  </si>
  <si>
    <t>513754069</t>
  </si>
  <si>
    <t>24/09/19</t>
  </si>
  <si>
    <t>מגדל הון  אג"ח ז- מגדל ביטוח הון</t>
  </si>
  <si>
    <t>1156041</t>
  </si>
  <si>
    <t>513230029</t>
  </si>
  <si>
    <t>06/08/19</t>
  </si>
  <si>
    <t>נמקו      אגח א- נמקו ריאלטי</t>
  </si>
  <si>
    <t>1139575</t>
  </si>
  <si>
    <t>1665</t>
  </si>
  <si>
    <t>נמקו אגח ב- נמקו ריאלטי</t>
  </si>
  <si>
    <t>1160258</t>
  </si>
  <si>
    <t>18/09/19</t>
  </si>
  <si>
    <t>פניקס הון אגח י- הפניקס גיוסי הון</t>
  </si>
  <si>
    <t>1155530</t>
  </si>
  <si>
    <t>514290345</t>
  </si>
  <si>
    <t>04/11/18</t>
  </si>
  <si>
    <t>קיי.בי.אס אגח א</t>
  </si>
  <si>
    <t>1137918</t>
  </si>
  <si>
    <t>1900288</t>
  </si>
  <si>
    <t>17/02/20</t>
  </si>
  <si>
    <t>אלדן תחבורה אג3- אלדן תחבורה</t>
  </si>
  <si>
    <t>1140813</t>
  </si>
  <si>
    <t>510454333</t>
  </si>
  <si>
    <t>16/04/18</t>
  </si>
  <si>
    <t>לייטסטון אג1- לייטסטון</t>
  </si>
  <si>
    <t>1133891</t>
  </si>
  <si>
    <t>1630</t>
  </si>
  <si>
    <t>21/05/19</t>
  </si>
  <si>
    <t>מויניאן   אגח ב- מויניאן לימיטד</t>
  </si>
  <si>
    <t>1143015</t>
  </si>
  <si>
    <t>1643</t>
  </si>
  <si>
    <t>18/01/18</t>
  </si>
  <si>
    <t>מויניאן אג"ח א'- מויניאן לימיטד</t>
  </si>
  <si>
    <t>1135656</t>
  </si>
  <si>
    <t>ספנסר אגח ג- ספנסר אקוויטי</t>
  </si>
  <si>
    <t>1147495</t>
  </si>
  <si>
    <t>1838863</t>
  </si>
  <si>
    <t>09/01/19</t>
  </si>
  <si>
    <t>קורנרסטון אגח א- קורנרסטון</t>
  </si>
  <si>
    <t>1139732</t>
  </si>
  <si>
    <t>1920997</t>
  </si>
  <si>
    <t>אשדר אגח 5- אשדר</t>
  </si>
  <si>
    <t>1157783</t>
  </si>
  <si>
    <t>510609761</t>
  </si>
  <si>
    <t>13/05/19</t>
  </si>
  <si>
    <t>אשטרום קב אגח ג- אשטרום קבוצה</t>
  </si>
  <si>
    <t>1140102</t>
  </si>
  <si>
    <t>510381601</t>
  </si>
  <si>
    <t>חברה לישראל אגח 12- חברה לישראל</t>
  </si>
  <si>
    <t>5760251</t>
  </si>
  <si>
    <t>נכסים ובנין אגח ט- נכסים ובנין</t>
  </si>
  <si>
    <t>6990212</t>
  </si>
  <si>
    <t>520025438</t>
  </si>
  <si>
    <t>29/05/19</t>
  </si>
  <si>
    <t>סטרוברי   אגח ב- סטרוברי</t>
  </si>
  <si>
    <t>1145432</t>
  </si>
  <si>
    <t>1863501</t>
  </si>
  <si>
    <t>25/04/18</t>
  </si>
  <si>
    <t>אלון רבוע אגח ד- אלון רבוע כחול</t>
  </si>
  <si>
    <t>1139583</t>
  </si>
  <si>
    <t>520042847</t>
  </si>
  <si>
    <t>25/12/17</t>
  </si>
  <si>
    <t>אמ.די.ג'י אגח ב- אמ.די.ג'י</t>
  </si>
  <si>
    <t>1140557</t>
  </si>
  <si>
    <t>1632</t>
  </si>
  <si>
    <t>19/11/18</t>
  </si>
  <si>
    <t>אאורה אג"ח י"ב- אאורה</t>
  </si>
  <si>
    <t>3730454</t>
  </si>
  <si>
    <t>520038274</t>
  </si>
  <si>
    <t>12/08/18</t>
  </si>
  <si>
    <t>דיסק השק  אגח י- דיסקונט השקעות</t>
  </si>
  <si>
    <t>6390348</t>
  </si>
  <si>
    <t>12/09/19</t>
  </si>
  <si>
    <t>בי קומיוניק אג"ח 3</t>
  </si>
  <si>
    <t>1139203</t>
  </si>
  <si>
    <t>512832742</t>
  </si>
  <si>
    <t>07/02/19</t>
  </si>
  <si>
    <t>אמ אר אר  אגח א</t>
  </si>
  <si>
    <t>1154772</t>
  </si>
  <si>
    <t>1983001</t>
  </si>
  <si>
    <t>28/11/18</t>
  </si>
  <si>
    <t>בי קומיונק אגח ד</t>
  </si>
  <si>
    <t>02/12/19</t>
  </si>
  <si>
    <t>ישראמקו אג1- ישראמקו יהש</t>
  </si>
  <si>
    <t>2320174</t>
  </si>
  <si>
    <t>550010003</t>
  </si>
  <si>
    <t>חיפושי נפט וגז</t>
  </si>
  <si>
    <t>03/08/17</t>
  </si>
  <si>
    <t>דלק תמלוגים אג"ח א- דלק תמלוגים</t>
  </si>
  <si>
    <t>1147479</t>
  </si>
  <si>
    <t>514837111</t>
  </si>
  <si>
    <t>03/06/18</t>
  </si>
  <si>
    <t>חברה לישראל אג"ח 11</t>
  </si>
  <si>
    <t>5760244</t>
  </si>
  <si>
    <t>18/12/19</t>
  </si>
  <si>
    <t>נאויטס מימ אג2- נאוויטס מימון</t>
  </si>
  <si>
    <t>1141373</t>
  </si>
  <si>
    <t>515643484</t>
  </si>
  <si>
    <t>17/12/19</t>
  </si>
  <si>
    <t>בזן       אגח ט- בתי זיקוק</t>
  </si>
  <si>
    <t>2590461</t>
  </si>
  <si>
    <t>15/05/17</t>
  </si>
  <si>
    <t>פננטפארק  אגח א- פננטפארק</t>
  </si>
  <si>
    <t>1142371</t>
  </si>
  <si>
    <t>1504619</t>
  </si>
  <si>
    <t>20/12/17</t>
  </si>
  <si>
    <t>חלל תקש   אג יז- חלל תקשורת</t>
  </si>
  <si>
    <t>1140888</t>
  </si>
  <si>
    <t>30/08/17</t>
  </si>
  <si>
    <t>חלל תקש  אגח טז- חלל תקשורת</t>
  </si>
  <si>
    <t>1139922</t>
  </si>
  <si>
    <t>25/01/17</t>
  </si>
  <si>
    <t>סה"כ אחר</t>
  </si>
  <si>
    <t>BACR 3.695 16/05/24</t>
  </si>
  <si>
    <t>US06738EBC84</t>
  </si>
  <si>
    <t>בלומברג</t>
  </si>
  <si>
    <t>520029281</t>
  </si>
  <si>
    <t>Banks</t>
  </si>
  <si>
    <t>Baa3</t>
  </si>
  <si>
    <t>Moodys</t>
  </si>
  <si>
    <t>29/08/18</t>
  </si>
  <si>
    <t>TURK 4.875 19/06/24</t>
  </si>
  <si>
    <t>XS1028951264</t>
  </si>
  <si>
    <t>NYSE</t>
  </si>
  <si>
    <t>5004</t>
  </si>
  <si>
    <t>Telecommunication Services</t>
  </si>
  <si>
    <t>BB+</t>
  </si>
  <si>
    <t>S&amp;P</t>
  </si>
  <si>
    <t>14/08/18</t>
  </si>
  <si>
    <t>סה"כ תל אביב 35</t>
  </si>
  <si>
    <t>גזית גלוב- גזית גלוב</t>
  </si>
  <si>
    <t>126011</t>
  </si>
  <si>
    <t>פניקס    1- הפניקס</t>
  </si>
  <si>
    <t>767012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</si>
  <si>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</si>
  <si>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</si>
  <si>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</si>
  <si>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</si>
  <si>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</si>
  <si>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</si>
  <si>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</si>
  <si>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חברה לישראל- חברה לישראל</t>
  </si>
  <si>
    <t>576017</t>
  </si>
  <si>
    <t>אנרג'יאן- אנרג'יאן</t>
  </si>
  <si>
    <t>1155290</t>
  </si>
  <si>
    <t>560033185</t>
  </si>
  <si>
    <t>דלק קד יהש- דלק קידוחים יהש</t>
  </si>
  <si>
    <t>475020</t>
  </si>
  <si>
    <t>550013098</t>
  </si>
  <si>
    <t>אירפורט סיטי- איירפורט סיטי</t>
  </si>
  <si>
    <t>1095835</t>
  </si>
  <si>
    <t>511659401</t>
  </si>
  <si>
    <t>אלוני חץ- אלוני חץ</t>
  </si>
  <si>
    <t>390013</t>
  </si>
  <si>
    <t>מבני תעשיה- מבני תעשיה</t>
  </si>
  <si>
    <t>226019</t>
  </si>
  <si>
    <t>520024126</t>
  </si>
  <si>
    <t>מליסרון- מליסרון</t>
  </si>
  <si>
    <t>323014</t>
  </si>
  <si>
    <t>טבע- טבע</t>
  </si>
  <si>
    <t>629014</t>
  </si>
  <si>
    <t>520013954</t>
  </si>
  <si>
    <t>פארמה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</si>
  <si>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</si>
  <si>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</si>
  <si>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</si>
  <si>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</si>
  <si>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</si>
  <si>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</si>
  <si>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</si>
  <si>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</si>
  <si>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</si>
  <si>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אפריקה נכסים- אפי נכסים</t>
  </si>
  <si>
    <t>1091354</t>
  </si>
  <si>
    <t>510560188</t>
  </si>
  <si>
    <t>נורסטאר החזקות- נורסטאר החזקות</t>
  </si>
  <si>
    <t>723007</t>
  </si>
  <si>
    <t>44528798375</t>
  </si>
  <si>
    <t>מיטרוניקס</t>
  </si>
  <si>
    <t>1091065</t>
  </si>
  <si>
    <t>511527202</t>
  </si>
  <si>
    <t>אלקטרוניקה ואופטיקה</t>
  </si>
  <si>
    <t>ארקו אחזקות- ארקו החזקות</t>
  </si>
  <si>
    <t>310011</t>
  </si>
  <si>
    <t>520037367</t>
  </si>
  <si>
    <t>פז נפט- פז נפט</t>
  </si>
  <si>
    <t>1100007</t>
  </si>
  <si>
    <t>510216054</t>
  </si>
  <si>
    <t>כלל ביטוח- כלל עסקי ביטוח</t>
  </si>
  <si>
    <t>224014</t>
  </si>
  <si>
    <t>520036120</t>
  </si>
  <si>
    <t>מנורה    1- מנורה מבטחים החזקות</t>
  </si>
  <si>
    <t>566018</t>
  </si>
  <si>
    <t>520007469</t>
  </si>
  <si>
    <t>אייאיאס תעש- אייאיאס</t>
  </si>
  <si>
    <t>431015</t>
  </si>
  <si>
    <t>520039132</t>
  </si>
  <si>
    <t>נאוויטס פטר יהש- נאוויטס פטרו</t>
  </si>
  <si>
    <t>1141969</t>
  </si>
  <si>
    <t>550263107</t>
  </si>
  <si>
    <t>סקופ- סקופ</t>
  </si>
  <si>
    <t>288019</t>
  </si>
  <si>
    <t>520037425</t>
  </si>
  <si>
    <t>מסחר</t>
  </si>
  <si>
    <t>דמרי- דמרי</t>
  </si>
  <si>
    <t>1090315</t>
  </si>
  <si>
    <t>511399388</t>
  </si>
  <si>
    <t>ישרס     1- ישרס</t>
  </si>
  <si>
    <t>613034</t>
  </si>
  <si>
    <t>מגה אור(דיבידנד לקבל)- מגה אור</t>
  </si>
  <si>
    <t>1104488</t>
  </si>
  <si>
    <t>סלע נדל"ן- סלע קפיטל נדל"ן</t>
  </si>
  <si>
    <t>1109644</t>
  </si>
  <si>
    <t>רבוע נדלן- רבוע נדלן</t>
  </si>
  <si>
    <t>1098565</t>
  </si>
  <si>
    <t>ריט 1- ריט1</t>
  </si>
  <si>
    <t>1098920</t>
  </si>
  <si>
    <t>513821488</t>
  </si>
  <si>
    <t>אנלייט אנרגיה- אנלייט אנרגיה</t>
  </si>
  <si>
    <t>720011</t>
  </si>
  <si>
    <t>520041146</t>
  </si>
  <si>
    <t>אנרג'יקס- אנרג'יקס</t>
  </si>
  <si>
    <t>1123355</t>
  </si>
  <si>
    <t>513901371</t>
  </si>
  <si>
    <t>ישראכרט- ישראכרט</t>
  </si>
  <si>
    <t>1157403</t>
  </si>
  <si>
    <t>510706153</t>
  </si>
  <si>
    <t>סלקום</t>
  </si>
  <si>
    <t>1101534</t>
  </si>
  <si>
    <t>511930125</t>
  </si>
  <si>
    <t>פרטנר- פרטנר</t>
  </si>
  <si>
    <t>1083484</t>
  </si>
  <si>
    <t>520044314</t>
  </si>
  <si>
    <t>סה"כ מניות היתר</t>
  </si>
  <si>
    <t>מדיפאואר- מדיפאואר</t>
  </si>
  <si>
    <t>1139955</t>
  </si>
  <si>
    <t>123830</t>
  </si>
  <si>
    <t>אגוד- אגוד</t>
  </si>
  <si>
    <t>722314</t>
  </si>
  <si>
    <t>520018649</t>
  </si>
  <si>
    <t>כלל משקאות- כלל משקאות</t>
  </si>
  <si>
    <t>1147685</t>
  </si>
  <si>
    <t>515818524</t>
  </si>
  <si>
    <t>מזון</t>
  </si>
  <si>
    <t>איתמר</t>
  </si>
  <si>
    <t>1102458</t>
  </si>
  <si>
    <t>512434218</t>
  </si>
  <si>
    <t>מכשור רפואי</t>
  </si>
  <si>
    <t>בריינסוויי 0.01- בריינסוויי</t>
  </si>
  <si>
    <t>1100718</t>
  </si>
  <si>
    <t>513890764</t>
  </si>
  <si>
    <t>טלסיס- טלסיס</t>
  </si>
  <si>
    <t>354019</t>
  </si>
  <si>
    <t>520038100</t>
  </si>
  <si>
    <t>וויי בוקס נדל"ן- וויי בוקס</t>
  </si>
  <si>
    <t>486027</t>
  </si>
  <si>
    <t>520038688</t>
  </si>
  <si>
    <t>שירותי בנק אוטומטיים בע"מ (שבא)- שירותי בנק אוטומטיים בע"מ</t>
  </si>
  <si>
    <t>1158161</t>
  </si>
  <si>
    <t>510792773</t>
  </si>
  <si>
    <t>סה"כ call 001 אופציות</t>
  </si>
  <si>
    <t>MOSAIC-MOS</t>
  </si>
  <si>
    <t>US61945C1036</t>
  </si>
  <si>
    <t>5095</t>
  </si>
  <si>
    <t>Materials</t>
  </si>
  <si>
    <t>NUTRIEN - NTR</t>
  </si>
  <si>
    <t>CA67077M1086</t>
  </si>
  <si>
    <t>5045</t>
  </si>
  <si>
    <t>INTEL CORP INTC</t>
  </si>
  <si>
    <t>US4581401001</t>
  </si>
  <si>
    <t>5087</t>
  </si>
  <si>
    <t>Media</t>
  </si>
  <si>
    <t>ATRIUM EUROPEAN-ARTS AV- ATRIUM EUROPEAN</t>
  </si>
  <si>
    <t>JE00B3DCF752</t>
  </si>
  <si>
    <t>4595</t>
  </si>
  <si>
    <t>Real Estate</t>
  </si>
  <si>
    <t>NVIDIA CORP - NVDA</t>
  </si>
  <si>
    <t>US67066G1040</t>
  </si>
  <si>
    <t>4967</t>
  </si>
  <si>
    <t>Semiconductors &amp; Semiconductor Equipment</t>
  </si>
  <si>
    <t>ALIBABA GROUP H</t>
  </si>
  <si>
    <t>US01609W1027</t>
  </si>
  <si>
    <t>4806</t>
  </si>
  <si>
    <t>Software &amp; Services</t>
  </si>
  <si>
    <t>MSFT -  MICROSOFT- MICROSOFT</t>
  </si>
  <si>
    <t>us5949181045</t>
  </si>
  <si>
    <t>5083</t>
  </si>
  <si>
    <t>VERINT SYSTEMS US</t>
  </si>
  <si>
    <t>US9234X1000</t>
  </si>
  <si>
    <t>NASDAQ</t>
  </si>
  <si>
    <t>5159</t>
  </si>
  <si>
    <t>SOLAREDGE</t>
  </si>
  <si>
    <t>US83417M1045</t>
  </si>
  <si>
    <t>4744</t>
  </si>
  <si>
    <t>Technology Hardware &amp; Equipment</t>
  </si>
  <si>
    <t>AIR LEASE CORP-AL</t>
  </si>
  <si>
    <t>US00912X3026</t>
  </si>
  <si>
    <t>5121</t>
  </si>
  <si>
    <t>Transportation</t>
  </si>
  <si>
    <t>סה"כ שמחקות מדדי מניות בישראל</t>
  </si>
  <si>
    <t>סה"כ שמחקות מדדי מניות בחו"ל</t>
  </si>
  <si>
    <t>הראל S&amp;P500</t>
  </si>
  <si>
    <t>1149020</t>
  </si>
  <si>
    <t>511776783</t>
  </si>
  <si>
    <t>פסגות NASDAQ 100</t>
  </si>
  <si>
    <t>1148147</t>
  </si>
  <si>
    <t>513765339</t>
  </si>
  <si>
    <t>פסגות S&amp;P500</t>
  </si>
  <si>
    <t>1148162</t>
  </si>
  <si>
    <t>קסם S&amp;P 500 (4A) ETF מנוטרלת- קסם קרנות נאמנות</t>
  </si>
  <si>
    <t>1146604</t>
  </si>
  <si>
    <t>510938608</t>
  </si>
  <si>
    <t>קסם S&amp;P500</t>
  </si>
  <si>
    <t>1146471</t>
  </si>
  <si>
    <t>פסגות NDX 100 (4A)ETF מנוטרלת מט"ח- פסגות קרנות מדד</t>
  </si>
  <si>
    <t>1149822</t>
  </si>
  <si>
    <t>קרנות סל</t>
  </si>
  <si>
    <t>קסם NDX100(4A)ETF מנוטרלת מט"ח- קסם קרנות נאמנות</t>
  </si>
  <si>
    <t>1146612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</si>
  <si>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</si>
  <si>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</si>
  <si>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</si>
  <si>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</si>
  <si>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QQQQ - Nasdaq 100- INVESCO POWERSHARES</t>
  </si>
  <si>
    <t>US73935A1043</t>
  </si>
  <si>
    <t>1290</t>
  </si>
  <si>
    <t>Other</t>
  </si>
  <si>
    <t>CSI-KWEB CHINA</t>
  </si>
  <si>
    <t>US5007673065</t>
  </si>
  <si>
    <t>4868</t>
  </si>
  <si>
    <t>KBA CHINA-KBA</t>
  </si>
  <si>
    <t>US5007674055</t>
  </si>
  <si>
    <t>LYXOR ETF FTSE</t>
  </si>
  <si>
    <t>LU1650492173</t>
  </si>
  <si>
    <t>EURONEXT</t>
  </si>
  <si>
    <t>4617</t>
  </si>
  <si>
    <t>סה"כ שמחקות מדדים אחרים</t>
  </si>
  <si>
    <t>ISHARES IBOXX H</t>
  </si>
  <si>
    <t>US4642885135</t>
  </si>
  <si>
    <t>2235</t>
  </si>
  <si>
    <t>סה"כ אג"ח ממשלתי</t>
  </si>
  <si>
    <t>סה"כ אגח קונצרני</t>
  </si>
  <si>
    <t>סה"כ כתבי אופציות בישראל</t>
  </si>
  <si>
    <t>רני צים    אפ 4 01/04/2021- רני צים</t>
  </si>
  <si>
    <t>1143627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</si>
  <si>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</si>
  <si>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</si>
  <si>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</si>
  <si>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</si>
  <si>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</si>
  <si>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</si>
  <si>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</si>
  <si>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</si>
  <si>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</si>
  <si>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</si>
  <si>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</si>
  <si>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</si>
  <si>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</si>
  <si>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</si>
  <si>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</si>
  <si>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</si>
  <si>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</si>
  <si>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</si>
  <si>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</si>
  <si>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</si>
  <si>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</si>
  <si>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</si>
  <si>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</si>
  <si>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</si>
  <si>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 מימון ישיר קב</t>
  </si>
  <si>
    <t>1139740</t>
  </si>
  <si>
    <t>513893123</t>
  </si>
  <si>
    <t>מקס איט אג"ח-רמ- מקס איט</t>
  </si>
  <si>
    <t>1155506</t>
  </si>
  <si>
    <t>512905423</t>
  </si>
  <si>
    <t>17/04/19</t>
  </si>
  <si>
    <t>מקס איט אגחג-רמ- מקס איט</t>
  </si>
  <si>
    <t>1158799</t>
  </si>
  <si>
    <t>08/07/19</t>
  </si>
  <si>
    <t>אליהו הנפקות אג"ח א'- אליהו הנפקות</t>
  </si>
  <si>
    <t>1142009</t>
  </si>
  <si>
    <t>515703528</t>
  </si>
  <si>
    <t>24/09/17</t>
  </si>
  <si>
    <t>כלל תעש אג טז-רמ- כלל תעשיות</t>
  </si>
  <si>
    <t>6080238</t>
  </si>
  <si>
    <t>520021874</t>
  </si>
  <si>
    <t>29/12/19</t>
  </si>
  <si>
    <t>י.ח.ק אגח א -רמ- י.ח.ק להשקעות</t>
  </si>
  <si>
    <t>1143007</t>
  </si>
  <si>
    <t>550016091</t>
  </si>
  <si>
    <t>15/01/18</t>
  </si>
  <si>
    <t>אורמת אגח 2 -רמ- אורמת טכנו</t>
  </si>
  <si>
    <t>1139161</t>
  </si>
  <si>
    <t>511597239</t>
  </si>
  <si>
    <t>18/09/16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</si>
  <si>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</si>
  <si>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</si>
  <si>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</si>
  <si>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</si>
  <si>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</si>
  <si>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</si>
  <si>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</si>
  <si>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</si>
  <si>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</si>
  <si>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מגדל בטוח אפ 3- מגדל בטוח</t>
  </si>
  <si>
    <t>110498</t>
  </si>
  <si>
    <t>מגדל ביטוח אפ 2- מגדל בטוח</t>
  </si>
  <si>
    <t>110497</t>
  </si>
  <si>
    <t>סה"כ מט"ח/מט"ח</t>
  </si>
  <si>
    <t>סה"כ כנגד חסכון עמיתים/מבוטחים</t>
  </si>
  <si>
    <t>996354</t>
  </si>
  <si>
    <t>לא</t>
  </si>
  <si>
    <t>4340</t>
  </si>
  <si>
    <t>03/03/20</t>
  </si>
  <si>
    <t>996370</t>
  </si>
  <si>
    <t>05/06/18</t>
  </si>
  <si>
    <t>996380</t>
  </si>
  <si>
    <t>04/07/18</t>
  </si>
  <si>
    <t>996392</t>
  </si>
  <si>
    <t>23/07/18</t>
  </si>
  <si>
    <t>996417</t>
  </si>
  <si>
    <t>07/09/18</t>
  </si>
  <si>
    <t>29/10/19</t>
  </si>
  <si>
    <t>996428</t>
  </si>
  <si>
    <t>22/10/18</t>
  </si>
  <si>
    <t>996452</t>
  </si>
  <si>
    <t>22/11/18</t>
  </si>
  <si>
    <t>996464</t>
  </si>
  <si>
    <t>16/12/18</t>
  </si>
  <si>
    <t>26/12/19</t>
  </si>
  <si>
    <t>996472</t>
  </si>
  <si>
    <t>27/12/18</t>
  </si>
  <si>
    <t>996521</t>
  </si>
  <si>
    <t>28/04/19</t>
  </si>
  <si>
    <t>996532</t>
  </si>
  <si>
    <t>15/05/19</t>
  </si>
  <si>
    <t>996541</t>
  </si>
  <si>
    <t>26/05/19</t>
  </si>
  <si>
    <t>996547</t>
  </si>
  <si>
    <t>12/06/19</t>
  </si>
  <si>
    <t>996559</t>
  </si>
  <si>
    <t>27/06/19</t>
  </si>
  <si>
    <t>996587</t>
  </si>
  <si>
    <t>07/08/19</t>
  </si>
  <si>
    <t>996605</t>
  </si>
  <si>
    <t>22/08/19</t>
  </si>
  <si>
    <t>996608</t>
  </si>
  <si>
    <t>996632</t>
  </si>
  <si>
    <t>23/09/19</t>
  </si>
  <si>
    <t>996689</t>
  </si>
  <si>
    <t>24/11/19</t>
  </si>
  <si>
    <t>996693</t>
  </si>
  <si>
    <t>996740</t>
  </si>
  <si>
    <t>20/02/20</t>
  </si>
  <si>
    <t>996755</t>
  </si>
  <si>
    <t>09/01/20</t>
  </si>
  <si>
    <t>996779</t>
  </si>
  <si>
    <t>29/01/20</t>
  </si>
  <si>
    <t>996780</t>
  </si>
  <si>
    <t>996810</t>
  </si>
  <si>
    <t>23/02/20</t>
  </si>
  <si>
    <t>996816</t>
  </si>
  <si>
    <t>25/02/20</t>
  </si>
  <si>
    <t>996829</t>
  </si>
  <si>
    <t>11/03/20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</si>
  <si>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</si>
  <si>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</si>
  <si>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</si>
  <si>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</si>
  <si>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</si>
  <si>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</si>
  <si>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</si>
  <si>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</si>
  <si>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</si>
  <si>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</si>
  <si>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</si>
  <si>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</si>
  <si>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</si>
  <si>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</si>
  <si>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ilAAA</t>
  </si>
  <si>
    <t>Aa1.il</t>
  </si>
  <si>
    <t>ilAA</t>
  </si>
  <si>
    <t>Aa3.il</t>
  </si>
  <si>
    <t>ilAA-</t>
  </si>
  <si>
    <t>ilA+</t>
  </si>
  <si>
    <t>A1.il</t>
  </si>
  <si>
    <t>A2.il</t>
  </si>
  <si>
    <t>ilA</t>
  </si>
  <si>
    <t>ilA-</t>
  </si>
  <si>
    <t>ilBBB</t>
  </si>
  <si>
    <t>Baa1.il</t>
  </si>
  <si>
    <t>Caa2.il</t>
  </si>
  <si>
    <t>AA-.il</t>
  </si>
  <si>
    <t>ilAA+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</si>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</sst>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#,##0.00000000000000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3" fontId="2" fillId="0" borderId="0" xfId="1" applyNumberFormat="1" applyFont="1" applyAlignment="1">
      <alignment horizontal="center"/>
    </xf>
    <xf numFmtId="168" fontId="2" fillId="0" borderId="0" xfId="1" applyNumberFormat="1" applyFont="1" applyAlignment="1">
      <alignment horizontal="center"/>
    </xf>
    <xf numFmtId="0" fontId="1" fillId="0" borderId="0" xfId="0" applyFont="1"/>
    <xf numFmtId="0" fontId="0" fillId="0" borderId="0" xfId="0" applyNumberForma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8" tableBorderDxfId="417">
  <autoFilter ref="B6:D42">
    <filterColumn colId="0" hiddenButton="1"/>
    <filterColumn colId="1" hiddenButton="1"/>
    <filterColumn colId="2" hiddenButton="1"/>
  </autoFilter>
  <tableColumns count="3">
    <tableColumn id="1" name="עמודה1" dataDxfId="416" dataCellStyle="Normal_2007-16618"/>
    <tableColumn id="2" name="שווי הוגן" dataDxfId="415"/>
    <tableColumn id="3" name="שעור מנכסי השקעה*" dataDxfId="4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9" totalsRowShown="0" headerRowDxfId="413" headerRowBorderDxfId="412" tableBorderDxfId="411" headerRowCellStyle="Normal_2007-16618">
  <autoFilter ref="C44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3" totalsRowShown="0" headerRowDxfId="396" dataDxfId="397" headerRowBorderDxfId="409" tableBorderDxfId="410">
  <autoFilter ref="A6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8"/>
    <tableColumn id="2" name="מספר ני&quot;ע" dataDxfId="407"/>
    <tableColumn id="3" name="מספר מנפיק" dataDxfId="406"/>
    <tableColumn id="4" name="דירוג" dataDxfId="405"/>
    <tableColumn id="5" name="שם מדרג" dataDxfId="404"/>
    <tableColumn id="6" name="סוג מטבע" dataDxfId="403"/>
    <tableColumn id="7" name="שיעור ריבית" dataDxfId="402"/>
    <tableColumn id="8" name="תשואה לפידיון" dataDxfId="401"/>
    <tableColumn id="9" name="שווי שוק" dataDxfId="400"/>
    <tableColumn id="10" name="שעור מנכסי אפיק ההשקעה" dataDxfId="399"/>
    <tableColumn id="11" name="שעור מסך נכסי השקעה" dataDxfId="3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8" totalsRowShown="0" headerRowDxfId="375" dataDxfId="376" headerRowBorderDxfId="394" tableBorderDxfId="395">
  <autoFilter ref="A7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3"/>
    <tableColumn id="2" name="מספר ני&quot;ע" dataDxfId="392"/>
    <tableColumn id="3" name="זירת מסחר" dataDxfId="391"/>
    <tableColumn id="4" name="דירוג" dataDxfId="390"/>
    <tableColumn id="5" name="שם מדרג" dataDxfId="389"/>
    <tableColumn id="6" name="תאריך רכישה" dataDxfId="388"/>
    <tableColumn id="7" name="מח&quot;מ" dataDxfId="387"/>
    <tableColumn id="8" name="סוג מטבע" dataDxfId="386"/>
    <tableColumn id="9" name="שיעור ריבית" dataDxfId="385"/>
    <tableColumn id="10" name="תשואה לפידיון" dataDxfId="384"/>
    <tableColumn id="11" name="ערך נקוב****" dataDxfId="383"/>
    <tableColumn id="12" name="שער***" dataDxfId="382"/>
    <tableColumn id="13" name="פדיון/ריבית/דיבידנד לקבל*****  " dataDxfId="381"/>
    <tableColumn id="14" name="שווי שוק" dataDxfId="380"/>
    <tableColumn id="15" name="שעור מערך נקוב**** מונפק" dataDxfId="379"/>
    <tableColumn id="16" name="שעור מנכסי אפיק ההשקעה" dataDxfId="378"/>
    <tableColumn id="17" name="שעור מסך נכסי השקעה**" dataDxfId="3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1" dataDxfId="352" headerRowBorderDxfId="373" tableBorderDxfId="374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2"/>
    <tableColumn id="2" name="מספר ני&quot;ע" dataDxfId="371"/>
    <tableColumn id="3" name="זירת מסחר" dataDxfId="370"/>
    <tableColumn id="4" name="ספק מידע" dataDxfId="369"/>
    <tableColumn id="5" name="מספר מנפיק" dataDxfId="368"/>
    <tableColumn id="6" name="ענף מסחר" dataDxfId="367"/>
    <tableColumn id="7" name="דירוג" dataDxfId="366"/>
    <tableColumn id="8" name="שם מדרג" dataDxfId="365"/>
    <tableColumn id="9" name="תאריך רכישה" dataDxfId="364"/>
    <tableColumn id="10" name="מח&quot;מ" dataDxfId="363"/>
    <tableColumn id="11" name="סוג מטבע" dataDxfId="362"/>
    <tableColumn id="12" name="שיעור ריבית" dataDxfId="361"/>
    <tableColumn id="13" name="תשואה לפידיון" dataDxfId="360"/>
    <tableColumn id="14" name="ערך נקוב****" dataDxfId="359"/>
    <tableColumn id="15" name="שער***" dataDxfId="358"/>
    <tableColumn id="16" name="פדיון/ריבית/דיבידנד לקבל*****  " dataDxfId="357"/>
    <tableColumn id="17" name="שווי שוק" dataDxfId="356"/>
    <tableColumn id="18" name="שעור מערך נקוב מונפק" dataDxfId="355"/>
    <tableColumn id="19" name="שעור מנכסי אפיק ההשקעה" dataDxfId="354"/>
    <tableColumn id="20" name="שעור מסך נכסי השקעה**" dataDxfId="3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98" totalsRowShown="0" headerRowDxfId="333" dataDxfId="334" headerRowBorderDxfId="349" tableBorderDxfId="350">
  <autoFilter ref="A7:T9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 dataDxfId="348"/>
    <tableColumn id="4" name="ספק מידע" dataDxfId="347"/>
    <tableColumn id="5" name="מספר מנפיק" dataDxfId="346"/>
    <tableColumn id="6" name="ענף מסחר"/>
    <tableColumn id="7" name="דירוג"/>
    <tableColumn id="8" name="שם מדרג" dataDxfId="345"/>
    <tableColumn id="9" name="תאריך רכישה" dataDxfId="344"/>
    <tableColumn id="10" name="מח&quot;מ" dataDxfId="343"/>
    <tableColumn id="11" name="סוג מטבע"/>
    <tableColumn id="12" name="שיעור ריבית" dataDxfId="342"/>
    <tableColumn id="13" name="תשואה לפידיון" dataDxfId="341"/>
    <tableColumn id="14" name="ערך נקוב****" dataDxfId="340"/>
    <tableColumn id="15" name="שער***" dataDxfId="339"/>
    <tableColumn id="16" name="פדיון/ריבית/דיבידנד לקבל*****  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75" totalsRowShown="0" headerRowDxfId="322" dataDxfId="323" headerRowBorderDxfId="331" tableBorderDxfId="332">
  <autoFilter ref="A7:N7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0"/>
    <tableColumn id="9" name="שער***" dataDxfId="329"/>
    <tableColumn id="10" name="פדיון/ריבית/דיבידנד לקבל*****  " dataDxfId="328"/>
    <tableColumn id="11" name="שווי שוק" dataDxfId="327"/>
    <tableColumn id="12" name="שעור מערך נקוב מונפק" dataDxfId="326"/>
    <tableColumn id="13" name="שעור מנכסי אפיק ההשקעה" dataDxfId="325"/>
    <tableColumn id="14" name="שעור מסך נכסי השקעה**" dataDxfId="3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41" totalsRowShown="0" headerRowDxfId="310" dataDxfId="311" headerRowBorderDxfId="320" tableBorderDxfId="321">
  <autoFilter ref="A7:M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9"/>
    <tableColumn id="4" name="מספר מנפיק" dataDxfId="318"/>
    <tableColumn id="5" name="ענף מסחר"/>
    <tableColumn id="6" name="סוג מטבע"/>
    <tableColumn id="7" name="ערך נקוב****" dataDxfId="317"/>
    <tableColumn id="8" name="שער***" dataDxfId="316"/>
    <tableColumn id="9" name="פדיון/ריבית/דיבידנד לקבל*****  "/>
    <tableColumn id="10" name="שווי שוק" dataDxfId="315"/>
    <tableColumn id="11" name="שעור מערך נקוב מונפק" dataDxfId="314"/>
    <tableColumn id="12" name="שעור מנכסי אפיק ההשקעה" dataDxfId="313"/>
    <tableColumn id="13" name="שעור מסך נכסי השקעה**" dataDxfId="3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97" dataDxfId="298" headerRowBorderDxfId="308" tableBorderDxfId="309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7"/>
    <tableColumn id="4" name="מספר מנפיק" dataDxfId="306"/>
    <tableColumn id="5" name="ענף מסחר"/>
    <tableColumn id="6" name="דירוג"/>
    <tableColumn id="7" name="שם מדרג" dataDxfId="305"/>
    <tableColumn id="8" name="סוג מטבע"/>
    <tableColumn id="9" name="ערך נקוב****" dataDxfId="304"/>
    <tableColumn id="10" name="שער***" dataDxfId="303"/>
    <tableColumn id="11" name="שווי שוק" dataDxfId="302"/>
    <tableColumn id="12" name="שעור מערך נקוב מונפק" dataDxfId="301"/>
    <tableColumn id="13" name="שעור מנכסי אפיק ההשקעה" dataDxfId="300"/>
    <tableColumn id="14" name="שעור מסך נכסי השקעה**" dataDxfId="2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2" dataDxfId="283" headerRowBorderDxfId="295" tableBorderDxfId="296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4"/>
    <tableColumn id="2" name="מספר ני&quot;ע" dataDxfId="293"/>
    <tableColumn id="3" name="זירת מסחר" dataDxfId="292"/>
    <tableColumn id="4" name="ענף מסחר" dataDxfId="291"/>
    <tableColumn id="5" name="סוג מטבע" dataDxfId="290"/>
    <tableColumn id="6" name="ערך נקוב****" dataDxfId="289"/>
    <tableColumn id="7" name="שער***" dataDxfId="288"/>
    <tableColumn id="8" name="שווי שוק" dataDxfId="287"/>
    <tableColumn id="9" name="שעור מערך נקוב מונפק" dataDxfId="286"/>
    <tableColumn id="10" name="שעור מנכסי אפיק ההשקעה" dataDxfId="285"/>
    <tableColumn id="11" name="שעור מסך נכסי השקעה**" dataDxfId="2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1" dataDxfId="272" headerRowBorderDxfId="280" tableBorderDxfId="281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9"/>
    <tableColumn id="4" name="ענף מסחר"/>
    <tableColumn id="5" name="סוג מטבע"/>
    <tableColumn id="6" name="ערך נקוב****" dataDxfId="278"/>
    <tableColumn id="7" name="שער***" dataDxfId="277"/>
    <tableColumn id="8" name="שווי שוק" dataDxfId="276"/>
    <tableColumn id="9" name="שעור מערך נקוב מונפק" dataDxfId="275"/>
    <tableColumn id="10" name="שעור מנכסי אפיק ההשקעה" dataDxfId="274"/>
    <tableColumn id="11" name="שעור מסך נכסי השקעה**" dataDxfId="2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67" headerRowBorderDxfId="269" tableBorderDxfId="270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8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51" dataDxfId="252" headerRowBorderDxfId="265" tableBorderDxfId="266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4"/>
    <tableColumn id="4" name="דירוג"/>
    <tableColumn id="5" name="שם מדרג" dataDxfId="263"/>
    <tableColumn id="6" name="תאריך רכישה" dataDxfId="262"/>
    <tableColumn id="7" name="מח&quot;מ" dataDxfId="261"/>
    <tableColumn id="8" name="סוג מטבע"/>
    <tableColumn id="9" name="שיעור ריבית" dataDxfId="260"/>
    <tableColumn id="10" name="תשואה לפידיון" dataDxfId="259"/>
    <tableColumn id="11" name="ערך נקוב****" dataDxfId="258"/>
    <tableColumn id="12" name="שער***" dataDxfId="257"/>
    <tableColumn id="13" name="שווי שוק" dataDxfId="256"/>
    <tableColumn id="14" name="שעור מערך נקוב מונפק" dataDxfId="255"/>
    <tableColumn id="15" name="שעור מנכסי אפיק ההשקעה" dataDxfId="254"/>
    <tableColumn id="16" name="שעור מסך נכסי השקעה**" dataDxfId="2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32" dataDxfId="233" headerRowBorderDxfId="249" tableBorderDxfId="250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8"/>
    <tableColumn id="2" name="מספר ני&quot;ע" dataDxfId="247"/>
    <tableColumn id="3" name="דירוג" dataDxfId="246"/>
    <tableColumn id="4" name="שם מדרג" dataDxfId="245"/>
    <tableColumn id="5" name="תאריך רכישה" dataDxfId="244"/>
    <tableColumn id="6" name="מח&quot;מ" dataDxfId="243"/>
    <tableColumn id="7" name="סוג מטבע" dataDxfId="242"/>
    <tableColumn id="8" name="שיעור ריבית" dataDxfId="241"/>
    <tableColumn id="9" name="תשואה לפידיון" dataDxfId="240"/>
    <tableColumn id="10" name="ערך נקוב****" dataDxfId="239"/>
    <tableColumn id="11" name="שער***" dataDxfId="238"/>
    <tableColumn id="12" name="שווי הוגן" dataDxfId="237"/>
    <tableColumn id="13" name="שעור מערך נקוב מונפק" dataDxfId="236"/>
    <tableColumn id="14" name="שעור מנכסי אפיק ההשקעה" dataDxfId="235"/>
    <tableColumn id="15" name="שעור מסך נכסי השקעה**" dataDxfId="2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10" dataDxfId="211" headerRowBorderDxfId="230" tableBorderDxfId="231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9"/>
    <tableColumn id="2" name="מספר ני&quot;ע" dataDxfId="228"/>
    <tableColumn id="3" name="ספק המידע" dataDxfId="227"/>
    <tableColumn id="4" name="מספר מנפיק" dataDxfId="226"/>
    <tableColumn id="5" name="ענף מסחר" dataDxfId="225"/>
    <tableColumn id="6" name="דירוג" dataDxfId="224"/>
    <tableColumn id="7" name="שם מדרג" dataDxfId="223"/>
    <tableColumn id="8" name="תאריך רכישה" dataDxfId="222"/>
    <tableColumn id="9" name="מח&quot;מ" dataDxfId="221"/>
    <tableColumn id="10" name="סוג מטבע" dataDxfId="220"/>
    <tableColumn id="11" name="שיעור ריבית" dataDxfId="219"/>
    <tableColumn id="12" name="תשואה לפידיון" dataDxfId="218"/>
    <tableColumn id="13" name="ערך נקוב****" dataDxfId="217"/>
    <tableColumn id="14" name="שער***" dataDxfId="216"/>
    <tableColumn id="15" name="שווי הוגן" dataDxfId="215"/>
    <tableColumn id="16" name="שעור מערך נקוב מונפק" dataDxfId="214"/>
    <tableColumn id="17" name="שעור מנכסי אפיק ההשקעה" dataDxfId="213"/>
    <tableColumn id="18" name="שעור מסך נכסי השקעה**" dataDxfId="2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8" totalsRowShown="0" headerRowDxfId="188" dataDxfId="189" headerRowBorderDxfId="208" tableBorderDxfId="209">
  <autoFilter ref="A7:R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7"/>
    <tableColumn id="2" name="מספר ני&quot;ע" dataDxfId="206"/>
    <tableColumn id="3" name="ספק המידע" dataDxfId="205"/>
    <tableColumn id="4" name="מספר מנפיק" dataDxfId="204"/>
    <tableColumn id="5" name="ענף מסחר" dataDxfId="203"/>
    <tableColumn id="6" name="דירוג" dataDxfId="202"/>
    <tableColumn id="7" name="שם מדרג" dataDxfId="201"/>
    <tableColumn id="8" name="תאריך רכישה" dataDxfId="200"/>
    <tableColumn id="9" name="מח&quot;מ" dataDxfId="199"/>
    <tableColumn id="10" name="סוג מטבע" dataDxfId="198"/>
    <tableColumn id="11" name="שיעור ריבית" dataDxfId="197"/>
    <tableColumn id="12" name="תשואה לפידיון" dataDxfId="196"/>
    <tableColumn id="13" name="ערך נקוב****" dataDxfId="195"/>
    <tableColumn id="14" name="שער***" dataDxfId="194"/>
    <tableColumn id="15" name="שווי הוגן" dataDxfId="193"/>
    <tableColumn id="16" name="שעור מערך נקוב מונפק" dataDxfId="192"/>
    <tableColumn id="17" name="שעור מנכסי אפיק ההשקעה" dataDxfId="191"/>
    <tableColumn id="18" name="שעור מסך נכסי השקעה**" dataDxfId="1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72" dataDxfId="173" headerRowBorderDxfId="186" tableBorderDxfId="187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5"/>
    <tableColumn id="2" name="מספר ני&quot;ע" dataDxfId="184"/>
    <tableColumn id="3" name="ספק המידע" dataDxfId="183"/>
    <tableColumn id="4" name="מספר מנפיק" dataDxfId="182"/>
    <tableColumn id="5" name="ענף מסחר" dataDxfId="181"/>
    <tableColumn id="6" name="סוג מטבע" dataDxfId="180"/>
    <tableColumn id="7" name="ערך נקוב****" dataDxfId="179"/>
    <tableColumn id="8" name="שער***" dataDxfId="178"/>
    <tableColumn id="9" name="שווי הוגן" dataDxfId="177"/>
    <tableColumn id="10" name="שעור מערך נקוב מונפק" dataDxfId="176"/>
    <tableColumn id="11" name="שעור מנכסי אפיק ההשקעה" dataDxfId="175"/>
    <tableColumn id="12" name="שעור מסך נכסי השקעה**" dataDxfId="1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61" dataDxfId="162" headerRowBorderDxfId="170" tableBorderDxfId="171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9"/>
    <tableColumn id="5" name="ערך נקוב****" dataDxfId="168"/>
    <tableColumn id="6" name="שער***" dataDxfId="167"/>
    <tableColumn id="7" name="שווי הוגן" dataDxfId="166"/>
    <tableColumn id="8" name="שעור מערך נקוב מונפק" dataDxfId="165"/>
    <tableColumn id="9" name="שעור מנכסי אפיק ההשקעה" dataDxfId="164"/>
    <tableColumn id="10" name="שעור מסך נכסי השקעה**" dataDxfId="1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5" totalsRowShown="0" headerRowDxfId="150" dataDxfId="151" headerRowBorderDxfId="159" tableBorderDxfId="160">
  <autoFilter ref="A7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8"/>
    <tableColumn id="6" name="ערך נקוב****" dataDxfId="157"/>
    <tableColumn id="7" name="שער***" dataDxfId="156"/>
    <tableColumn id="8" name="שווי הוגן" dataDxfId="155"/>
    <tableColumn id="9" name="שעור מערך נקוב מונפק" dataDxfId="154"/>
    <tableColumn id="10" name="שעור מנכסי אפיק ההשקעה" dataDxfId="153"/>
    <tableColumn id="11" name="שעור מסך נכסי השקעה**" dataDxfId="1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9" dataDxfId="140" headerRowBorderDxfId="148" tableBorderDxfId="149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7"/>
    <tableColumn id="6" name="ערך נקוב****" dataDxfId="146"/>
    <tableColumn id="7" name="שער***" dataDxfId="145"/>
    <tableColumn id="8" name="שווי הוגן" dataDxfId="144"/>
    <tableColumn id="9" name="שעור מערך נקוב מונפק" dataDxfId="143"/>
    <tableColumn id="10" name="שעור מנכסי אפיק ההשקעה" dataDxfId="142"/>
    <tableColumn id="11" name="שעור מסך נכסי השקעה**" dataDxfId="1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29" dataDxfId="130" headerRowBorderDxfId="137" tableBorderDxfId="138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6"/>
    <tableColumn id="6" name="ערך נקוב****" dataDxfId="135"/>
    <tableColumn id="7" name="שער***" dataDxfId="134"/>
    <tableColumn id="8" name="שווי הוגן" dataDxfId="133"/>
    <tableColumn id="9" name="שעור מנכסי אפיק ההשקעה" dataDxfId="132"/>
    <tableColumn id="10" name="שעור מסך נכסי השקעה**" dataDxfId="1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3" dataDxfId="114" headerRowBorderDxfId="127" tableBorderDxfId="128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6"/>
    <tableColumn id="4" name="דירוג"/>
    <tableColumn id="5" name="שם מדרג" dataDxfId="125"/>
    <tableColumn id="6" name="תאריך רכישה" dataDxfId="124"/>
    <tableColumn id="7" name="מח&quot;מ" dataDxfId="123"/>
    <tableColumn id="8" name="סוג מטבע"/>
    <tableColumn id="9" name="שיעור ריבית" dataDxfId="122"/>
    <tableColumn id="10" name="תשואה לפידיון" dataDxfId="121"/>
    <tableColumn id="11" name="ערך נקוב****" dataDxfId="120"/>
    <tableColumn id="12" name="שער***" dataDxfId="119"/>
    <tableColumn id="13" name="שווי הוגן" dataDxfId="118"/>
    <tableColumn id="14" name="שעור מערך נקוב מונפק" dataDxfId="117"/>
    <tableColumn id="15" name="שעור מנכסי אפיק ההשקעה" dataDxfId="116"/>
    <tableColumn id="16" name="שעור מסך נכסי השקעה**" dataDxfId="1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70" totalsRowShown="0" headerRowDxfId="96" dataDxfId="97" headerRowBorderDxfId="111" tableBorderDxfId="112">
  <autoFilter ref="A6:Q7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0"/>
    <tableColumn id="3" name="מספר ני&quot;ע" dataDxfId="109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workbookViewId="0">
      <selection activeCell="B6" sqref="B6"/>
    </sheetView>
  </sheetViews>
  <sheetFormatPr defaultColWidth="0" defaultRowHeight="18" zeroHeight="1"/>
  <cols>
    <col min="1" max="1" width="28.140625" style="1" customWidth="1"/>
    <col min="2" max="2" width="47.28515625" style="11" customWidth="1"/>
    <col min="3" max="3" width="18" style="1" customWidth="1"/>
    <col min="4" max="4" width="21.42578125" style="1" customWidth="1"/>
    <col min="5" max="5" width="6.7109375" style="1" hidden="1" customWidth="1"/>
    <col min="6" max="6" width="11.42578125" style="1" hidden="1" customWidth="1"/>
    <col min="7" max="7" width="26.140625" style="1" hidden="1" customWidth="1"/>
    <col min="8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 ht="26.25" customHeight="1">
      <c r="B5" s="74" t="s">
        <v>4</v>
      </c>
      <c r="C5" s="75"/>
      <c r="D5" s="76"/>
    </row>
    <row r="6" spans="1:36" s="3" customFormat="1">
      <c r="B6" s="40" t="s">
        <v>971</v>
      </c>
      <c r="C6" s="77" t="s">
        <v>5</v>
      </c>
      <c r="D6" s="78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943</v>
      </c>
      <c r="B10" s="57" t="s">
        <v>13</v>
      </c>
      <c r="C10" s="63">
        <v>19911.429617295998</v>
      </c>
      <c r="D10" s="64">
        <v>6.1400000000000003E-2</v>
      </c>
      <c r="F10" s="70"/>
    </row>
    <row r="11" spans="1:36">
      <c r="B11" s="57" t="s">
        <v>14</v>
      </c>
      <c r="C11" s="50"/>
      <c r="D11" s="50"/>
    </row>
    <row r="12" spans="1:36">
      <c r="A12" s="9" t="s">
        <v>944</v>
      </c>
      <c r="B12" s="58" t="s">
        <v>15</v>
      </c>
      <c r="C12" s="65">
        <v>78895.180403200007</v>
      </c>
      <c r="D12" s="66">
        <v>0.2432</v>
      </c>
      <c r="F12" s="70"/>
    </row>
    <row r="13" spans="1:36">
      <c r="A13" s="9" t="s">
        <v>945</v>
      </c>
      <c r="B13" s="58" t="s">
        <v>16</v>
      </c>
      <c r="C13" s="65">
        <v>0</v>
      </c>
      <c r="D13" s="66">
        <v>0</v>
      </c>
    </row>
    <row r="14" spans="1:36">
      <c r="A14" s="9" t="s">
        <v>946</v>
      </c>
      <c r="B14" s="58" t="s">
        <v>17</v>
      </c>
      <c r="C14" s="65">
        <v>90344.365902486999</v>
      </c>
      <c r="D14" s="66">
        <v>0.27839999999999998</v>
      </c>
      <c r="F14" s="70"/>
    </row>
    <row r="15" spans="1:36">
      <c r="A15" s="9" t="s">
        <v>947</v>
      </c>
      <c r="B15" s="58" t="s">
        <v>18</v>
      </c>
      <c r="C15" s="65">
        <f>מניות!K10</f>
        <v>62558.292758835989</v>
      </c>
      <c r="D15" s="66">
        <v>0.1928</v>
      </c>
      <c r="F15" s="70"/>
      <c r="G15" s="71"/>
    </row>
    <row r="16" spans="1:36">
      <c r="A16" s="9" t="s">
        <v>765</v>
      </c>
      <c r="B16" s="58" t="s">
        <v>194</v>
      </c>
      <c r="C16" s="65">
        <v>54317.656904290001</v>
      </c>
      <c r="D16" s="66">
        <v>0.16739999999999999</v>
      </c>
      <c r="F16" s="70"/>
    </row>
    <row r="17" spans="1:4">
      <c r="A17" s="9" t="s">
        <v>948</v>
      </c>
      <c r="B17" s="58" t="s">
        <v>19</v>
      </c>
      <c r="C17" s="65">
        <v>0</v>
      </c>
      <c r="D17" s="66">
        <v>0</v>
      </c>
    </row>
    <row r="18" spans="1:4">
      <c r="A18" s="9" t="s">
        <v>949</v>
      </c>
      <c r="B18" s="58" t="s">
        <v>20</v>
      </c>
      <c r="C18" s="65">
        <v>82.821124999999995</v>
      </c>
      <c r="D18" s="66">
        <v>2.9999999999999997E-4</v>
      </c>
    </row>
    <row r="19" spans="1:4">
      <c r="A19" s="9" t="s">
        <v>950</v>
      </c>
      <c r="B19" s="58" t="s">
        <v>21</v>
      </c>
      <c r="C19" s="65">
        <v>0</v>
      </c>
      <c r="D19" s="66">
        <v>0</v>
      </c>
    </row>
    <row r="20" spans="1:4">
      <c r="A20" s="9" t="s">
        <v>951</v>
      </c>
      <c r="B20" s="58" t="s">
        <v>22</v>
      </c>
      <c r="C20" s="65">
        <v>2.6219149000000002</v>
      </c>
      <c r="D20" s="66">
        <v>0</v>
      </c>
    </row>
    <row r="21" spans="1:4">
      <c r="A21" s="9" t="s">
        <v>952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953</v>
      </c>
      <c r="B23" s="58" t="s">
        <v>25</v>
      </c>
      <c r="C23" s="65">
        <v>0</v>
      </c>
      <c r="D23" s="66">
        <v>0</v>
      </c>
    </row>
    <row r="24" spans="1:4">
      <c r="A24" s="9" t="s">
        <v>954</v>
      </c>
      <c r="B24" s="58" t="s">
        <v>26</v>
      </c>
      <c r="C24" s="65">
        <v>0</v>
      </c>
      <c r="D24" s="66">
        <v>0</v>
      </c>
    </row>
    <row r="25" spans="1:4">
      <c r="A25" s="9" t="s">
        <v>955</v>
      </c>
      <c r="B25" s="58" t="s">
        <v>17</v>
      </c>
      <c r="C25" s="65">
        <v>14271.674107858</v>
      </c>
      <c r="D25" s="66">
        <v>4.3999999999999997E-2</v>
      </c>
    </row>
    <row r="26" spans="1:4">
      <c r="A26" s="9" t="s">
        <v>956</v>
      </c>
      <c r="B26" s="58" t="s">
        <v>27</v>
      </c>
      <c r="C26" s="65">
        <v>0</v>
      </c>
      <c r="D26" s="66">
        <v>0</v>
      </c>
    </row>
    <row r="27" spans="1:4">
      <c r="A27" s="9" t="s">
        <v>957</v>
      </c>
      <c r="B27" s="58" t="s">
        <v>28</v>
      </c>
      <c r="C27" s="65">
        <v>0</v>
      </c>
      <c r="D27" s="66">
        <v>0</v>
      </c>
    </row>
    <row r="28" spans="1:4">
      <c r="A28" s="9" t="s">
        <v>958</v>
      </c>
      <c r="B28" s="58" t="s">
        <v>29</v>
      </c>
      <c r="C28" s="65">
        <v>17.794</v>
      </c>
      <c r="D28" s="66">
        <v>1E-4</v>
      </c>
    </row>
    <row r="29" spans="1:4">
      <c r="A29" s="9" t="s">
        <v>959</v>
      </c>
      <c r="B29" s="58" t="s">
        <v>30</v>
      </c>
      <c r="C29" s="65">
        <v>0</v>
      </c>
      <c r="D29" s="66">
        <v>0</v>
      </c>
    </row>
    <row r="30" spans="1:4">
      <c r="A30" s="9" t="s">
        <v>960</v>
      </c>
      <c r="B30" s="58" t="s">
        <v>31</v>
      </c>
      <c r="C30" s="65">
        <v>0</v>
      </c>
      <c r="D30" s="66">
        <v>0</v>
      </c>
    </row>
    <row r="31" spans="1:4">
      <c r="A31" s="9" t="s">
        <v>961</v>
      </c>
      <c r="B31" s="58" t="s">
        <v>32</v>
      </c>
      <c r="C31" s="65">
        <v>0</v>
      </c>
      <c r="D31" s="66">
        <v>0</v>
      </c>
    </row>
    <row r="32" spans="1:4">
      <c r="A32" s="9" t="s">
        <v>962</v>
      </c>
      <c r="B32" s="57" t="s">
        <v>33</v>
      </c>
      <c r="C32" s="65">
        <v>4069.6434604715441</v>
      </c>
      <c r="D32" s="66">
        <v>1.2500000000000001E-2</v>
      </c>
    </row>
    <row r="33" spans="1:4">
      <c r="A33" s="9" t="s">
        <v>963</v>
      </c>
      <c r="B33" s="57" t="s">
        <v>34</v>
      </c>
      <c r="C33" s="65">
        <v>0</v>
      </c>
      <c r="D33" s="66">
        <v>0</v>
      </c>
    </row>
    <row r="34" spans="1:4">
      <c r="A34" s="9" t="s">
        <v>964</v>
      </c>
      <c r="B34" s="57" t="s">
        <v>35</v>
      </c>
      <c r="C34" s="65">
        <v>0</v>
      </c>
      <c r="D34" s="66">
        <v>0</v>
      </c>
    </row>
    <row r="35" spans="1:4">
      <c r="A35" s="9" t="s">
        <v>965</v>
      </c>
      <c r="B35" s="57" t="s">
        <v>36</v>
      </c>
      <c r="C35" s="65">
        <v>0</v>
      </c>
      <c r="D35" s="66">
        <v>0</v>
      </c>
    </row>
    <row r="36" spans="1:4">
      <c r="A36" s="9" t="s">
        <v>966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967</v>
      </c>
      <c r="B38" s="60" t="s">
        <v>39</v>
      </c>
      <c r="C38" s="65">
        <v>0</v>
      </c>
      <c r="D38" s="66">
        <v>0</v>
      </c>
    </row>
    <row r="39" spans="1:4">
      <c r="A39" s="9" t="s">
        <v>968</v>
      </c>
      <c r="B39" s="60" t="s">
        <v>40</v>
      </c>
      <c r="C39" s="65">
        <v>0</v>
      </c>
      <c r="D39" s="66">
        <v>0</v>
      </c>
    </row>
    <row r="40" spans="1:4">
      <c r="A40" s="9" t="s">
        <v>969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f>SUM(C10:C40)</f>
        <v>324471.4801943386</v>
      </c>
      <c r="D41" s="66">
        <v>1</v>
      </c>
    </row>
    <row r="42" spans="1:4">
      <c r="A42" s="9" t="s">
        <v>970</v>
      </c>
      <c r="B42" s="61" t="s">
        <v>43</v>
      </c>
      <c r="C42" s="65">
        <v>0</v>
      </c>
      <c r="D42" s="66">
        <v>0</v>
      </c>
    </row>
    <row r="43" spans="1:4">
      <c r="B43" s="10" t="s">
        <v>199</v>
      </c>
    </row>
    <row r="44" spans="1:4">
      <c r="C44" s="79" t="s">
        <v>44</v>
      </c>
      <c r="D44" s="78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3.9003000000000001</v>
      </c>
    </row>
    <row r="47" spans="1:4">
      <c r="C47" t="s">
        <v>122</v>
      </c>
      <c r="D47">
        <v>4.3953100000000003</v>
      </c>
    </row>
    <row r="48" spans="1:4">
      <c r="C48" t="s">
        <v>105</v>
      </c>
      <c r="D48">
        <v>3.5649999999999999</v>
      </c>
    </row>
    <row r="49" spans="3:4">
      <c r="C49" t="s">
        <v>112</v>
      </c>
      <c r="D49">
        <v>4.3986000000000001</v>
      </c>
    </row>
    <row r="50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7" sqref="A7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 ht="26.25" customHeight="1">
      <c r="A5" s="80" t="s">
        <v>46</v>
      </c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2" s="16" customFormat="1">
      <c r="A6" s="82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19911.429617295998</v>
      </c>
      <c r="J9" s="64">
        <v>1</v>
      </c>
      <c r="K9" s="64">
        <v>6.1400000000000003E-2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v>19911.429617295998</v>
      </c>
      <c r="J10" s="68">
        <v>1</v>
      </c>
      <c r="K10" s="68">
        <v>6.1400000000000003E-2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v>17929.2811</v>
      </c>
      <c r="J11" s="68">
        <v>0.90049999999999997</v>
      </c>
      <c r="K11" s="68">
        <v>5.5300000000000002E-2</v>
      </c>
    </row>
    <row r="12" spans="1:12">
      <c r="A12" t="s">
        <v>202</v>
      </c>
      <c r="B12" t="s">
        <v>203</v>
      </c>
      <c r="C12" t="s">
        <v>204</v>
      </c>
      <c r="D12" s="72" t="s">
        <v>928</v>
      </c>
      <c r="E12" t="s">
        <v>205</v>
      </c>
      <c r="F12" t="s">
        <v>101</v>
      </c>
      <c r="G12" s="66">
        <v>0</v>
      </c>
      <c r="H12" s="66">
        <v>0</v>
      </c>
      <c r="I12" s="65">
        <v>5786.9089999999997</v>
      </c>
      <c r="J12" s="66">
        <v>0.29060000000000002</v>
      </c>
      <c r="K12" s="66">
        <v>1.78E-2</v>
      </c>
    </row>
    <row r="13" spans="1:12">
      <c r="A13" t="s">
        <v>206</v>
      </c>
      <c r="B13" t="s">
        <v>203</v>
      </c>
      <c r="C13" t="s">
        <v>204</v>
      </c>
      <c r="D13" s="72" t="s">
        <v>928</v>
      </c>
      <c r="E13" t="s">
        <v>205</v>
      </c>
      <c r="F13" t="s">
        <v>101</v>
      </c>
      <c r="G13" s="66">
        <v>0</v>
      </c>
      <c r="H13" s="66">
        <v>0</v>
      </c>
      <c r="I13" s="65">
        <v>12142.372100000001</v>
      </c>
      <c r="J13" s="66">
        <v>0.60980000000000001</v>
      </c>
      <c r="K13" s="66">
        <v>3.7400000000000003E-2</v>
      </c>
    </row>
    <row r="14" spans="1:12">
      <c r="A14" s="67" t="s">
        <v>207</v>
      </c>
      <c r="C14" s="14"/>
      <c r="H14" s="68">
        <v>0</v>
      </c>
      <c r="I14" s="69">
        <v>1982.1485172959999</v>
      </c>
      <c r="J14" s="68">
        <v>9.9500000000000005E-2</v>
      </c>
      <c r="K14" s="68">
        <v>6.1000000000000004E-3</v>
      </c>
    </row>
    <row r="15" spans="1:12">
      <c r="A15" t="s">
        <v>208</v>
      </c>
      <c r="B15" t="s">
        <v>209</v>
      </c>
      <c r="C15" t="s">
        <v>204</v>
      </c>
      <c r="D15" s="72" t="s">
        <v>928</v>
      </c>
      <c r="E15" t="s">
        <v>205</v>
      </c>
      <c r="F15" t="s">
        <v>109</v>
      </c>
      <c r="G15" s="66">
        <v>0</v>
      </c>
      <c r="H15" s="66">
        <v>0</v>
      </c>
      <c r="I15" s="65">
        <v>84.300460151999999</v>
      </c>
      <c r="J15" s="66">
        <v>4.1999999999999997E-3</v>
      </c>
      <c r="K15" s="66">
        <v>2.9999999999999997E-4</v>
      </c>
    </row>
    <row r="16" spans="1:12">
      <c r="A16" t="s">
        <v>210</v>
      </c>
      <c r="B16" t="s">
        <v>211</v>
      </c>
      <c r="C16" t="s">
        <v>204</v>
      </c>
      <c r="D16" s="72" t="s">
        <v>928</v>
      </c>
      <c r="E16" t="s">
        <v>205</v>
      </c>
      <c r="F16" t="s">
        <v>105</v>
      </c>
      <c r="G16" s="66">
        <v>0</v>
      </c>
      <c r="H16" s="66">
        <v>0</v>
      </c>
      <c r="I16" s="65">
        <v>753.23598034999998</v>
      </c>
      <c r="J16" s="66">
        <v>3.78E-2</v>
      </c>
      <c r="K16" s="66">
        <v>2.3E-3</v>
      </c>
    </row>
    <row r="17" spans="1:11">
      <c r="A17" t="s">
        <v>212</v>
      </c>
      <c r="B17" t="s">
        <v>211</v>
      </c>
      <c r="C17" t="s">
        <v>204</v>
      </c>
      <c r="D17" s="72" t="s">
        <v>928</v>
      </c>
      <c r="E17" t="s">
        <v>205</v>
      </c>
      <c r="F17" t="s">
        <v>105</v>
      </c>
      <c r="G17" s="66">
        <v>0</v>
      </c>
      <c r="H17" s="66">
        <v>0</v>
      </c>
      <c r="I17" s="65">
        <v>1136.1775853500001</v>
      </c>
      <c r="J17" s="66">
        <v>5.7099999999999998E-2</v>
      </c>
      <c r="K17" s="66">
        <v>3.5000000000000001E-3</v>
      </c>
    </row>
    <row r="18" spans="1:11">
      <c r="A18" t="s">
        <v>213</v>
      </c>
      <c r="B18" t="s">
        <v>214</v>
      </c>
      <c r="C18" t="s">
        <v>204</v>
      </c>
      <c r="D18" s="72" t="s">
        <v>928</v>
      </c>
      <c r="E18" t="s">
        <v>205</v>
      </c>
      <c r="F18" t="s">
        <v>112</v>
      </c>
      <c r="G18" s="66">
        <v>0</v>
      </c>
      <c r="H18" s="66">
        <v>0</v>
      </c>
      <c r="I18" s="65">
        <v>8.4344914440000007</v>
      </c>
      <c r="J18" s="66">
        <v>4.0000000000000002E-4</v>
      </c>
      <c r="K18" s="66">
        <v>0</v>
      </c>
    </row>
    <row r="19" spans="1:11">
      <c r="A19" s="67" t="s">
        <v>215</v>
      </c>
      <c r="C19" s="14"/>
      <c r="H19" s="68">
        <v>0</v>
      </c>
      <c r="I19" s="69">
        <v>0</v>
      </c>
      <c r="J19" s="68">
        <v>0</v>
      </c>
      <c r="K19" s="68">
        <v>0</v>
      </c>
    </row>
    <row r="20" spans="1:11">
      <c r="A20" t="s">
        <v>216</v>
      </c>
      <c r="B20" t="s">
        <v>216</v>
      </c>
      <c r="C20" s="14"/>
      <c r="D20" t="s">
        <v>216</v>
      </c>
      <c r="F20" t="s">
        <v>216</v>
      </c>
      <c r="G20" s="66">
        <v>0</v>
      </c>
      <c r="H20" s="66">
        <v>0</v>
      </c>
      <c r="I20" s="65">
        <v>0</v>
      </c>
      <c r="J20" s="66">
        <v>0</v>
      </c>
      <c r="K20" s="66">
        <v>0</v>
      </c>
    </row>
    <row r="21" spans="1:11">
      <c r="A21" s="67" t="s">
        <v>217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216</v>
      </c>
      <c r="B22" t="s">
        <v>216</v>
      </c>
      <c r="C22" s="14"/>
      <c r="D22" t="s">
        <v>216</v>
      </c>
      <c r="F22" t="s">
        <v>216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218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216</v>
      </c>
      <c r="B24" t="s">
        <v>216</v>
      </c>
      <c r="C24" s="14"/>
      <c r="D24" t="s">
        <v>216</v>
      </c>
      <c r="F24" t="s">
        <v>216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219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216</v>
      </c>
      <c r="B26" t="s">
        <v>216</v>
      </c>
      <c r="C26" s="14"/>
      <c r="D26" t="s">
        <v>216</v>
      </c>
      <c r="F26" t="s">
        <v>216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220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216</v>
      </c>
      <c r="B28" t="s">
        <v>216</v>
      </c>
      <c r="C28" s="14"/>
      <c r="D28" t="s">
        <v>216</v>
      </c>
      <c r="F28" t="s">
        <v>216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221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s="67" t="s">
        <v>222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216</v>
      </c>
      <c r="B31" t="s">
        <v>216</v>
      </c>
      <c r="C31" s="14"/>
      <c r="D31" t="s">
        <v>216</v>
      </c>
      <c r="F31" t="s">
        <v>216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220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216</v>
      </c>
      <c r="B33" t="s">
        <v>216</v>
      </c>
      <c r="C33" s="14"/>
      <c r="D33" t="s">
        <v>216</v>
      </c>
      <c r="F33" t="s">
        <v>216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t="s">
        <v>223</v>
      </c>
      <c r="C34" s="14"/>
    </row>
    <row r="35" spans="1:11" hidden="1"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 ht="21.75" customHeight="1">
      <c r="A5" s="85" t="s">
        <v>67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</row>
    <row r="6" spans="1:52" ht="27.75" customHeight="1">
      <c r="A6" s="88" t="s">
        <v>68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1" t="s">
        <v>191</v>
      </c>
      <c r="N7" s="41" t="s">
        <v>55</v>
      </c>
      <c r="O7" s="41" t="s">
        <v>188</v>
      </c>
      <c r="P7" s="41" t="s">
        <v>56</v>
      </c>
      <c r="Q7" s="92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4.8899999999999997</v>
      </c>
      <c r="H10" s="7"/>
      <c r="I10" s="7"/>
      <c r="J10" s="64">
        <v>4.7000000000000002E-3</v>
      </c>
      <c r="K10" s="63">
        <v>70334637</v>
      </c>
      <c r="L10" s="7"/>
      <c r="M10" s="63">
        <v>0</v>
      </c>
      <c r="N10" s="63">
        <v>78895.180403200007</v>
      </c>
      <c r="O10" s="7"/>
      <c r="P10" s="64">
        <v>1</v>
      </c>
      <c r="Q10" s="64">
        <v>0.2432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4.8899999999999997</v>
      </c>
      <c r="J11" s="68">
        <v>4.7000000000000002E-3</v>
      </c>
      <c r="K11" s="69">
        <v>70334637</v>
      </c>
      <c r="M11" s="69">
        <v>0</v>
      </c>
      <c r="N11" s="69">
        <v>78895.180403200007</v>
      </c>
      <c r="P11" s="68">
        <v>1</v>
      </c>
      <c r="Q11" s="68">
        <v>0.2432</v>
      </c>
    </row>
    <row r="12" spans="1:52">
      <c r="A12" s="67" t="s">
        <v>224</v>
      </c>
      <c r="B12" s="14"/>
      <c r="C12" s="14"/>
      <c r="G12" s="69">
        <v>9.0299999999999994</v>
      </c>
      <c r="J12" s="68">
        <v>4.3E-3</v>
      </c>
      <c r="K12" s="69">
        <v>21004200</v>
      </c>
      <c r="M12" s="69">
        <v>0</v>
      </c>
      <c r="N12" s="69">
        <v>24064.419857100002</v>
      </c>
      <c r="P12" s="68">
        <v>0.30499999999999999</v>
      </c>
      <c r="Q12" s="68">
        <v>7.4200000000000002E-2</v>
      </c>
    </row>
    <row r="13" spans="1:52">
      <c r="A13" s="67" t="s">
        <v>225</v>
      </c>
      <c r="B13" s="14"/>
      <c r="C13" s="14"/>
      <c r="G13" s="69">
        <v>9.0299999999999994</v>
      </c>
      <c r="J13" s="68">
        <v>4.3E-3</v>
      </c>
      <c r="K13" s="69">
        <v>21004200</v>
      </c>
      <c r="M13" s="69">
        <v>0</v>
      </c>
      <c r="N13" s="69">
        <v>24064.419857100002</v>
      </c>
      <c r="P13" s="68">
        <v>0.30499999999999999</v>
      </c>
      <c r="Q13" s="68">
        <v>7.4200000000000002E-2</v>
      </c>
    </row>
    <row r="14" spans="1:52">
      <c r="A14" t="s">
        <v>226</v>
      </c>
      <c r="B14" t="s">
        <v>227</v>
      </c>
      <c r="C14" t="s">
        <v>99</v>
      </c>
      <c r="D14" t="s">
        <v>228</v>
      </c>
      <c r="E14" t="s">
        <v>205</v>
      </c>
      <c r="F14" t="s">
        <v>229</v>
      </c>
      <c r="G14" s="65">
        <v>4</v>
      </c>
      <c r="H14" t="s">
        <v>101</v>
      </c>
      <c r="I14" s="66">
        <v>0.04</v>
      </c>
      <c r="J14" s="66">
        <v>-1E-3</v>
      </c>
      <c r="K14" s="65">
        <v>3282702</v>
      </c>
      <c r="L14" s="65">
        <v>149</v>
      </c>
      <c r="M14" s="65">
        <v>0</v>
      </c>
      <c r="N14" s="65">
        <v>4891.2259800000002</v>
      </c>
      <c r="O14" s="66">
        <v>2.9999999999999997E-4</v>
      </c>
      <c r="P14" s="66">
        <v>6.2E-2</v>
      </c>
      <c r="Q14" s="66">
        <v>1.5100000000000001E-2</v>
      </c>
    </row>
    <row r="15" spans="1:52">
      <c r="A15" t="s">
        <v>230</v>
      </c>
      <c r="B15" t="s">
        <v>231</v>
      </c>
      <c r="C15" t="s">
        <v>99</v>
      </c>
      <c r="D15" t="s">
        <v>228</v>
      </c>
      <c r="E15" t="s">
        <v>205</v>
      </c>
      <c r="F15" t="s">
        <v>232</v>
      </c>
      <c r="G15" s="65">
        <v>2.42</v>
      </c>
      <c r="H15" t="s">
        <v>101</v>
      </c>
      <c r="I15" s="66">
        <v>2.75E-2</v>
      </c>
      <c r="J15" s="66">
        <v>1.2999999999999999E-3</v>
      </c>
      <c r="K15" s="65">
        <v>1325000</v>
      </c>
      <c r="L15" s="65">
        <v>111.99</v>
      </c>
      <c r="M15" s="65">
        <v>0</v>
      </c>
      <c r="N15" s="65">
        <v>1483.8675000000001</v>
      </c>
      <c r="O15" s="66">
        <v>1E-4</v>
      </c>
      <c r="P15" s="66">
        <v>1.8800000000000001E-2</v>
      </c>
      <c r="Q15" s="66">
        <v>4.5999999999999999E-3</v>
      </c>
    </row>
    <row r="16" spans="1:52">
      <c r="A16" t="s">
        <v>233</v>
      </c>
      <c r="B16" t="s">
        <v>234</v>
      </c>
      <c r="C16" t="s">
        <v>99</v>
      </c>
      <c r="D16" t="s">
        <v>228</v>
      </c>
      <c r="E16" t="s">
        <v>205</v>
      </c>
      <c r="F16" t="s">
        <v>229</v>
      </c>
      <c r="G16" s="65">
        <v>3.4</v>
      </c>
      <c r="H16" t="s">
        <v>101</v>
      </c>
      <c r="I16" s="66">
        <v>1.7500000000000002E-2</v>
      </c>
      <c r="J16" s="66">
        <v>5.9999999999999995E-4</v>
      </c>
      <c r="K16" s="65">
        <v>5779130</v>
      </c>
      <c r="L16" s="65">
        <v>108.8</v>
      </c>
      <c r="M16" s="65">
        <v>0</v>
      </c>
      <c r="N16" s="65">
        <v>6287.69344</v>
      </c>
      <c r="O16" s="66">
        <v>2.9999999999999997E-4</v>
      </c>
      <c r="P16" s="66">
        <v>7.9699999999999993E-2</v>
      </c>
      <c r="Q16" s="66">
        <v>1.9400000000000001E-2</v>
      </c>
    </row>
    <row r="17" spans="1:17">
      <c r="A17" t="s">
        <v>235</v>
      </c>
      <c r="B17" t="s">
        <v>236</v>
      </c>
      <c r="C17" t="s">
        <v>99</v>
      </c>
      <c r="D17" t="s">
        <v>228</v>
      </c>
      <c r="E17" t="s">
        <v>205</v>
      </c>
      <c r="F17" t="s">
        <v>237</v>
      </c>
      <c r="G17" s="65">
        <v>22.37</v>
      </c>
      <c r="H17" t="s">
        <v>101</v>
      </c>
      <c r="I17" s="66">
        <v>0.01</v>
      </c>
      <c r="J17" s="66">
        <v>6.0000000000000001E-3</v>
      </c>
      <c r="K17" s="65">
        <v>6851623</v>
      </c>
      <c r="L17" s="65">
        <v>111.32</v>
      </c>
      <c r="M17" s="65">
        <v>0</v>
      </c>
      <c r="N17" s="65">
        <v>7627.2267235999998</v>
      </c>
      <c r="O17" s="66">
        <v>4.0000000000000002E-4</v>
      </c>
      <c r="P17" s="66">
        <v>9.6699999999999994E-2</v>
      </c>
      <c r="Q17" s="66">
        <v>2.35E-2</v>
      </c>
    </row>
    <row r="18" spans="1:17">
      <c r="A18" t="s">
        <v>238</v>
      </c>
      <c r="B18" t="s">
        <v>239</v>
      </c>
      <c r="C18" t="s">
        <v>99</v>
      </c>
      <c r="D18" t="s">
        <v>228</v>
      </c>
      <c r="E18" t="s">
        <v>205</v>
      </c>
      <c r="F18" t="s">
        <v>240</v>
      </c>
      <c r="G18" s="65">
        <v>0.57999999999999996</v>
      </c>
      <c r="H18" t="s">
        <v>101</v>
      </c>
      <c r="I18" s="66">
        <v>1E-3</v>
      </c>
      <c r="J18" s="66">
        <v>1.49E-2</v>
      </c>
      <c r="K18" s="65">
        <v>3765745</v>
      </c>
      <c r="L18" s="65">
        <v>100.23</v>
      </c>
      <c r="M18" s="65">
        <v>0</v>
      </c>
      <c r="N18" s="65">
        <v>3774.4062134999999</v>
      </c>
      <c r="O18" s="66">
        <v>2.0000000000000001E-4</v>
      </c>
      <c r="P18" s="66">
        <v>4.7800000000000002E-2</v>
      </c>
      <c r="Q18" s="66">
        <v>1.1599999999999999E-2</v>
      </c>
    </row>
    <row r="19" spans="1:17">
      <c r="A19" s="67" t="s">
        <v>241</v>
      </c>
      <c r="B19" s="14"/>
      <c r="C19" s="14"/>
      <c r="G19" s="69">
        <v>3.07</v>
      </c>
      <c r="J19" s="68">
        <v>4.8999999999999998E-3</v>
      </c>
      <c r="K19" s="69">
        <v>49330437</v>
      </c>
      <c r="M19" s="69">
        <v>0</v>
      </c>
      <c r="N19" s="69">
        <v>54830.760546099998</v>
      </c>
      <c r="P19" s="68">
        <v>0.69499999999999995</v>
      </c>
      <c r="Q19" s="68">
        <v>0.16900000000000001</v>
      </c>
    </row>
    <row r="20" spans="1:17">
      <c r="A20" s="67" t="s">
        <v>242</v>
      </c>
      <c r="B20" s="14"/>
      <c r="C20" s="14"/>
      <c r="G20" s="69">
        <v>0</v>
      </c>
      <c r="J20" s="68">
        <v>0</v>
      </c>
      <c r="K20" s="69">
        <v>0</v>
      </c>
      <c r="M20" s="69">
        <v>0</v>
      </c>
      <c r="N20" s="69">
        <v>0</v>
      </c>
      <c r="P20" s="68">
        <v>0</v>
      </c>
      <c r="Q20" s="68">
        <v>0</v>
      </c>
    </row>
    <row r="21" spans="1:17">
      <c r="A21" t="s">
        <v>216</v>
      </c>
      <c r="B21" t="s">
        <v>216</v>
      </c>
      <c r="C21" s="14"/>
      <c r="D21" t="s">
        <v>216</v>
      </c>
      <c r="G21" s="65">
        <v>0</v>
      </c>
      <c r="H21" t="s">
        <v>216</v>
      </c>
      <c r="I21" s="66">
        <v>0</v>
      </c>
      <c r="J21" s="66">
        <v>0</v>
      </c>
      <c r="K21" s="65">
        <v>0</v>
      </c>
      <c r="L21" s="65">
        <v>0</v>
      </c>
      <c r="N21" s="65">
        <v>0</v>
      </c>
      <c r="O21" s="66">
        <v>0</v>
      </c>
      <c r="P21" s="66">
        <v>0</v>
      </c>
      <c r="Q21" s="66">
        <v>0</v>
      </c>
    </row>
    <row r="22" spans="1:17">
      <c r="A22" s="67" t="s">
        <v>243</v>
      </c>
      <c r="B22" s="14"/>
      <c r="C22" s="14"/>
      <c r="G22" s="69">
        <v>3.07</v>
      </c>
      <c r="J22" s="68">
        <v>4.8999999999999998E-3</v>
      </c>
      <c r="K22" s="69">
        <v>49330437</v>
      </c>
      <c r="M22" s="69">
        <v>0</v>
      </c>
      <c r="N22" s="69">
        <v>54830.760546099998</v>
      </c>
      <c r="P22" s="68">
        <v>0.69499999999999995</v>
      </c>
      <c r="Q22" s="68">
        <v>0.16900000000000001</v>
      </c>
    </row>
    <row r="23" spans="1:17">
      <c r="A23" t="s">
        <v>244</v>
      </c>
      <c r="B23" t="s">
        <v>245</v>
      </c>
      <c r="C23" t="s">
        <v>99</v>
      </c>
      <c r="D23" t="s">
        <v>228</v>
      </c>
      <c r="E23" t="s">
        <v>205</v>
      </c>
      <c r="F23" t="s">
        <v>246</v>
      </c>
      <c r="G23" s="65">
        <v>1.07</v>
      </c>
      <c r="H23" t="s">
        <v>101</v>
      </c>
      <c r="I23" s="66">
        <v>0.01</v>
      </c>
      <c r="J23" s="66">
        <v>2.5000000000000001E-3</v>
      </c>
      <c r="K23" s="65">
        <v>4385224</v>
      </c>
      <c r="L23" s="65">
        <v>101.73</v>
      </c>
      <c r="M23" s="65">
        <v>0</v>
      </c>
      <c r="N23" s="65">
        <v>4461.0883752</v>
      </c>
      <c r="O23" s="66">
        <v>2.9999999999999997E-4</v>
      </c>
      <c r="P23" s="66">
        <v>5.6500000000000002E-2</v>
      </c>
      <c r="Q23" s="66">
        <v>1.37E-2</v>
      </c>
    </row>
    <row r="24" spans="1:17">
      <c r="A24" t="s">
        <v>247</v>
      </c>
      <c r="B24" t="s">
        <v>248</v>
      </c>
      <c r="C24" t="s">
        <v>99</v>
      </c>
      <c r="D24" t="s">
        <v>228</v>
      </c>
      <c r="E24" t="s">
        <v>149</v>
      </c>
      <c r="F24" t="s">
        <v>249</v>
      </c>
      <c r="G24" s="65">
        <v>2.63</v>
      </c>
      <c r="H24" t="s">
        <v>101</v>
      </c>
      <c r="I24" s="66">
        <v>1.2500000000000001E-2</v>
      </c>
      <c r="J24" s="66">
        <v>4.4000000000000003E-3</v>
      </c>
      <c r="K24" s="65">
        <v>3608047</v>
      </c>
      <c r="L24" s="65">
        <v>102.56</v>
      </c>
      <c r="M24" s="65">
        <v>0</v>
      </c>
      <c r="N24" s="65">
        <v>3700.4130031999998</v>
      </c>
      <c r="O24" s="66">
        <v>2.9999999999999997E-4</v>
      </c>
      <c r="P24" s="66">
        <v>4.6899999999999997E-2</v>
      </c>
      <c r="Q24" s="66">
        <v>1.14E-2</v>
      </c>
    </row>
    <row r="25" spans="1:17">
      <c r="A25" t="s">
        <v>250</v>
      </c>
      <c r="B25" t="s">
        <v>251</v>
      </c>
      <c r="C25" t="s">
        <v>99</v>
      </c>
      <c r="D25" t="s">
        <v>228</v>
      </c>
      <c r="E25" t="s">
        <v>205</v>
      </c>
      <c r="F25" t="s">
        <v>252</v>
      </c>
      <c r="G25" s="65">
        <v>1.79</v>
      </c>
      <c r="H25" t="s">
        <v>101</v>
      </c>
      <c r="I25" s="66">
        <v>5.5E-2</v>
      </c>
      <c r="J25" s="66">
        <v>3.5000000000000001E-3</v>
      </c>
      <c r="K25" s="65">
        <v>18130873</v>
      </c>
      <c r="L25" s="65">
        <v>110.31</v>
      </c>
      <c r="M25" s="65">
        <v>0</v>
      </c>
      <c r="N25" s="65">
        <v>20000.166006300002</v>
      </c>
      <c r="O25" s="66">
        <v>1E-3</v>
      </c>
      <c r="P25" s="66">
        <v>0.2535</v>
      </c>
      <c r="Q25" s="66">
        <v>6.1600000000000002E-2</v>
      </c>
    </row>
    <row r="26" spans="1:17">
      <c r="A26" t="s">
        <v>253</v>
      </c>
      <c r="B26" t="s">
        <v>254</v>
      </c>
      <c r="C26" t="s">
        <v>99</v>
      </c>
      <c r="D26" t="s">
        <v>228</v>
      </c>
      <c r="E26" t="s">
        <v>205</v>
      </c>
      <c r="F26" t="s">
        <v>255</v>
      </c>
      <c r="G26" s="65">
        <v>2.89</v>
      </c>
      <c r="H26" t="s">
        <v>101</v>
      </c>
      <c r="I26" s="66">
        <v>4.2500000000000003E-2</v>
      </c>
      <c r="J26" s="66">
        <v>4.8999999999999998E-3</v>
      </c>
      <c r="K26" s="65">
        <v>10822234</v>
      </c>
      <c r="L26" s="65">
        <v>111.16</v>
      </c>
      <c r="M26" s="65">
        <v>0</v>
      </c>
      <c r="N26" s="65">
        <v>12029.995314399999</v>
      </c>
      <c r="O26" s="66">
        <v>5.9999999999999995E-4</v>
      </c>
      <c r="P26" s="66">
        <v>0.1525</v>
      </c>
      <c r="Q26" s="66">
        <v>3.7100000000000001E-2</v>
      </c>
    </row>
    <row r="27" spans="1:17">
      <c r="A27" t="s">
        <v>256</v>
      </c>
      <c r="B27" t="s">
        <v>257</v>
      </c>
      <c r="C27" t="s">
        <v>99</v>
      </c>
      <c r="D27" t="s">
        <v>228</v>
      </c>
      <c r="E27" t="s">
        <v>205</v>
      </c>
      <c r="F27" t="s">
        <v>258</v>
      </c>
      <c r="G27" s="65">
        <v>3.8</v>
      </c>
      <c r="H27" t="s">
        <v>101</v>
      </c>
      <c r="I27" s="66">
        <v>3.7499999999999999E-2</v>
      </c>
      <c r="J27" s="66">
        <v>5.4999999999999997E-3</v>
      </c>
      <c r="K27" s="65">
        <v>10140470</v>
      </c>
      <c r="L27" s="65">
        <v>112.64</v>
      </c>
      <c r="M27" s="65">
        <v>0</v>
      </c>
      <c r="N27" s="65">
        <v>11422.225408</v>
      </c>
      <c r="O27" s="66">
        <v>5.9999999999999995E-4</v>
      </c>
      <c r="P27" s="66">
        <v>0.14480000000000001</v>
      </c>
      <c r="Q27" s="66">
        <v>3.5200000000000002E-2</v>
      </c>
    </row>
    <row r="28" spans="1:17">
      <c r="A28" t="s">
        <v>259</v>
      </c>
      <c r="B28" t="s">
        <v>260</v>
      </c>
      <c r="C28" t="s">
        <v>99</v>
      </c>
      <c r="D28" t="s">
        <v>228</v>
      </c>
      <c r="E28" t="s">
        <v>205</v>
      </c>
      <c r="F28" t="s">
        <v>261</v>
      </c>
      <c r="G28" s="65">
        <v>5.18</v>
      </c>
      <c r="H28" t="s">
        <v>101</v>
      </c>
      <c r="I28" s="66">
        <v>1.7500000000000002E-2</v>
      </c>
      <c r="J28" s="66">
        <v>7.3000000000000001E-3</v>
      </c>
      <c r="K28" s="65">
        <v>830000</v>
      </c>
      <c r="L28" s="65">
        <v>106.39</v>
      </c>
      <c r="M28" s="65">
        <v>0</v>
      </c>
      <c r="N28" s="65">
        <v>883.03700000000003</v>
      </c>
      <c r="O28" s="66">
        <v>0</v>
      </c>
      <c r="P28" s="66">
        <v>1.12E-2</v>
      </c>
      <c r="Q28" s="66">
        <v>2.7000000000000001E-3</v>
      </c>
    </row>
    <row r="29" spans="1:17">
      <c r="A29" t="s">
        <v>262</v>
      </c>
      <c r="B29" t="s">
        <v>263</v>
      </c>
      <c r="C29" t="s">
        <v>99</v>
      </c>
      <c r="D29" t="s">
        <v>228</v>
      </c>
      <c r="E29" t="s">
        <v>205</v>
      </c>
      <c r="F29" t="s">
        <v>264</v>
      </c>
      <c r="G29" s="65">
        <v>15.13</v>
      </c>
      <c r="H29" t="s">
        <v>101</v>
      </c>
      <c r="I29" s="66">
        <v>5.5E-2</v>
      </c>
      <c r="J29" s="66">
        <v>1.8800000000000001E-2</v>
      </c>
      <c r="K29" s="65">
        <v>1413589</v>
      </c>
      <c r="L29" s="65">
        <v>165.1</v>
      </c>
      <c r="M29" s="65">
        <v>0</v>
      </c>
      <c r="N29" s="65">
        <v>2333.835439</v>
      </c>
      <c r="O29" s="66">
        <v>1E-4</v>
      </c>
      <c r="P29" s="66">
        <v>2.9600000000000001E-2</v>
      </c>
      <c r="Q29" s="66">
        <v>7.1999999999999998E-3</v>
      </c>
    </row>
    <row r="30" spans="1:17">
      <c r="A30" s="67" t="s">
        <v>265</v>
      </c>
      <c r="B30" s="14"/>
      <c r="C30" s="14"/>
      <c r="G30" s="69">
        <v>0</v>
      </c>
      <c r="J30" s="68">
        <v>0</v>
      </c>
      <c r="K30" s="69">
        <v>0</v>
      </c>
      <c r="M30" s="69">
        <v>0</v>
      </c>
      <c r="N30" s="69">
        <v>0</v>
      </c>
      <c r="P30" s="68">
        <v>0</v>
      </c>
      <c r="Q30" s="68">
        <v>0</v>
      </c>
    </row>
    <row r="31" spans="1:17">
      <c r="A31" t="s">
        <v>216</v>
      </c>
      <c r="B31" t="s">
        <v>216</v>
      </c>
      <c r="C31" s="14"/>
      <c r="D31" t="s">
        <v>216</v>
      </c>
      <c r="G31" s="65">
        <v>0</v>
      </c>
      <c r="H31" t="s">
        <v>216</v>
      </c>
      <c r="I31" s="66">
        <v>0</v>
      </c>
      <c r="J31" s="66">
        <v>0</v>
      </c>
      <c r="K31" s="65">
        <v>0</v>
      </c>
      <c r="L31" s="65">
        <v>0</v>
      </c>
      <c r="N31" s="65">
        <v>0</v>
      </c>
      <c r="O31" s="66">
        <v>0</v>
      </c>
      <c r="P31" s="66">
        <v>0</v>
      </c>
      <c r="Q31" s="66">
        <v>0</v>
      </c>
    </row>
    <row r="32" spans="1:17">
      <c r="A32" s="67" t="s">
        <v>266</v>
      </c>
      <c r="B32" s="14"/>
      <c r="C32" s="14"/>
      <c r="G32" s="69">
        <v>0</v>
      </c>
      <c r="J32" s="68">
        <v>0</v>
      </c>
      <c r="K32" s="69">
        <v>0</v>
      </c>
      <c r="M32" s="69">
        <v>0</v>
      </c>
      <c r="N32" s="69">
        <v>0</v>
      </c>
      <c r="P32" s="68">
        <v>0</v>
      </c>
      <c r="Q32" s="68">
        <v>0</v>
      </c>
    </row>
    <row r="33" spans="1:17">
      <c r="A33" t="s">
        <v>216</v>
      </c>
      <c r="B33" t="s">
        <v>216</v>
      </c>
      <c r="C33" s="14"/>
      <c r="D33" t="s">
        <v>216</v>
      </c>
      <c r="G33" s="65">
        <v>0</v>
      </c>
      <c r="H33" t="s">
        <v>216</v>
      </c>
      <c r="I33" s="66">
        <v>0</v>
      </c>
      <c r="J33" s="66">
        <v>0</v>
      </c>
      <c r="K33" s="65">
        <v>0</v>
      </c>
      <c r="L33" s="65">
        <v>0</v>
      </c>
      <c r="N33" s="65">
        <v>0</v>
      </c>
      <c r="O33" s="66">
        <v>0</v>
      </c>
      <c r="P33" s="66">
        <v>0</v>
      </c>
      <c r="Q33" s="66">
        <v>0</v>
      </c>
    </row>
    <row r="34" spans="1:17">
      <c r="A34" s="67" t="s">
        <v>221</v>
      </c>
      <c r="B34" s="14"/>
      <c r="C34" s="14"/>
      <c r="G34" s="69">
        <v>0</v>
      </c>
      <c r="J34" s="68">
        <v>0</v>
      </c>
      <c r="K34" s="69">
        <v>0</v>
      </c>
      <c r="M34" s="69">
        <v>0</v>
      </c>
      <c r="N34" s="69">
        <v>0</v>
      </c>
      <c r="P34" s="68">
        <v>0</v>
      </c>
      <c r="Q34" s="68">
        <v>0</v>
      </c>
    </row>
    <row r="35" spans="1:17">
      <c r="A35" s="67" t="s">
        <v>267</v>
      </c>
      <c r="B35" s="14"/>
      <c r="C35" s="14"/>
      <c r="G35" s="69">
        <v>0</v>
      </c>
      <c r="J35" s="68">
        <v>0</v>
      </c>
      <c r="K35" s="69">
        <v>0</v>
      </c>
      <c r="M35" s="69">
        <v>0</v>
      </c>
      <c r="N35" s="69">
        <v>0</v>
      </c>
      <c r="P35" s="68">
        <v>0</v>
      </c>
      <c r="Q35" s="68">
        <v>0</v>
      </c>
    </row>
    <row r="36" spans="1:17">
      <c r="A36" t="s">
        <v>216</v>
      </c>
      <c r="B36" t="s">
        <v>216</v>
      </c>
      <c r="C36" s="14"/>
      <c r="D36" t="s">
        <v>216</v>
      </c>
      <c r="G36" s="65">
        <v>0</v>
      </c>
      <c r="H36" t="s">
        <v>216</v>
      </c>
      <c r="I36" s="66">
        <v>0</v>
      </c>
      <c r="J36" s="66">
        <v>0</v>
      </c>
      <c r="K36" s="65">
        <v>0</v>
      </c>
      <c r="L36" s="65">
        <v>0</v>
      </c>
      <c r="N36" s="65">
        <v>0</v>
      </c>
      <c r="O36" s="66">
        <v>0</v>
      </c>
      <c r="P36" s="66">
        <v>0</v>
      </c>
      <c r="Q36" s="66">
        <v>0</v>
      </c>
    </row>
    <row r="37" spans="1:17">
      <c r="A37" s="67" t="s">
        <v>268</v>
      </c>
      <c r="B37" s="14"/>
      <c r="C37" s="14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t="s">
        <v>216</v>
      </c>
      <c r="B38" t="s">
        <v>216</v>
      </c>
      <c r="C38" s="14"/>
      <c r="D38" t="s">
        <v>216</v>
      </c>
      <c r="G38" s="65">
        <v>0</v>
      </c>
      <c r="H38" t="s">
        <v>216</v>
      </c>
      <c r="I38" s="66">
        <v>0</v>
      </c>
      <c r="J38" s="66">
        <v>0</v>
      </c>
      <c r="K38" s="65">
        <v>0</v>
      </c>
      <c r="L38" s="65">
        <v>0</v>
      </c>
      <c r="N38" s="65">
        <v>0</v>
      </c>
      <c r="O38" s="66">
        <v>0</v>
      </c>
      <c r="P38" s="66">
        <v>0</v>
      </c>
      <c r="Q38" s="66">
        <v>0</v>
      </c>
    </row>
    <row r="39" spans="1:17">
      <c r="A39" s="83" t="s">
        <v>269</v>
      </c>
      <c r="B39" s="14"/>
      <c r="C39" s="14"/>
    </row>
    <row r="40" spans="1:17">
      <c r="A40" s="83" t="s">
        <v>270</v>
      </c>
      <c r="B40" s="14"/>
      <c r="C40" s="14"/>
    </row>
    <row r="41" spans="1:17">
      <c r="A41" s="83" t="s">
        <v>271</v>
      </c>
      <c r="B41" s="14"/>
      <c r="C41" s="14"/>
    </row>
    <row r="42" spans="1:17">
      <c r="A42" s="83" t="s">
        <v>272</v>
      </c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8 M10:M1048576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 ht="26.25" customHeight="1">
      <c r="A5" s="84" t="s">
        <v>67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4"/>
      <c r="BO5" s="16"/>
    </row>
    <row r="6" spans="1:67" ht="26.25" customHeight="1">
      <c r="A6" s="84" t="s">
        <v>81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J6" s="16"/>
      <c r="BO6" s="16"/>
    </row>
    <row r="7" spans="1:67" s="16" customFormat="1" ht="20.25">
      <c r="A7" s="95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1" t="s">
        <v>191</v>
      </c>
      <c r="Q7" s="43" t="s">
        <v>55</v>
      </c>
      <c r="R7" s="43" t="s">
        <v>72</v>
      </c>
      <c r="S7" s="43" t="s">
        <v>56</v>
      </c>
      <c r="T7" s="96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273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216</v>
      </c>
      <c r="B13" t="s">
        <v>216</v>
      </c>
      <c r="C13" s="14"/>
      <c r="D13" s="14"/>
      <c r="E13" s="14"/>
      <c r="F13" t="s">
        <v>216</v>
      </c>
      <c r="G13" t="s">
        <v>216</v>
      </c>
      <c r="J13" s="65">
        <v>0</v>
      </c>
      <c r="K13" t="s">
        <v>216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241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216</v>
      </c>
      <c r="B15" t="s">
        <v>216</v>
      </c>
      <c r="C15" s="14"/>
      <c r="D15" s="14"/>
      <c r="E15" s="14"/>
      <c r="F15" t="s">
        <v>216</v>
      </c>
      <c r="G15" t="s">
        <v>216</v>
      </c>
      <c r="J15" s="65">
        <v>0</v>
      </c>
      <c r="K15" t="s">
        <v>216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274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216</v>
      </c>
      <c r="B17" t="s">
        <v>216</v>
      </c>
      <c r="C17" s="14"/>
      <c r="D17" s="14"/>
      <c r="E17" s="14"/>
      <c r="F17" t="s">
        <v>216</v>
      </c>
      <c r="G17" t="s">
        <v>216</v>
      </c>
      <c r="J17" s="65">
        <v>0</v>
      </c>
      <c r="K17" t="s">
        <v>216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221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275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216</v>
      </c>
      <c r="B20" t="s">
        <v>216</v>
      </c>
      <c r="C20" s="14"/>
      <c r="D20" s="14"/>
      <c r="E20" s="14"/>
      <c r="F20" t="s">
        <v>216</v>
      </c>
      <c r="G20" t="s">
        <v>216</v>
      </c>
      <c r="J20" s="65">
        <v>0</v>
      </c>
      <c r="K20" t="s">
        <v>216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276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216</v>
      </c>
      <c r="B22" t="s">
        <v>216</v>
      </c>
      <c r="C22" s="14"/>
      <c r="D22" s="14"/>
      <c r="E22" s="14"/>
      <c r="F22" t="s">
        <v>216</v>
      </c>
      <c r="G22" t="s">
        <v>216</v>
      </c>
      <c r="J22" s="65">
        <v>0</v>
      </c>
      <c r="K22" t="s">
        <v>216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3" t="s">
        <v>223</v>
      </c>
      <c r="B23" s="14"/>
      <c r="C23" s="14"/>
      <c r="D23" s="14"/>
      <c r="E23" s="14"/>
      <c r="F23" s="14"/>
    </row>
    <row r="24" spans="1:20">
      <c r="A24" s="83" t="s">
        <v>269</v>
      </c>
      <c r="B24" s="14"/>
      <c r="C24" s="14"/>
      <c r="D24" s="14"/>
      <c r="E24" s="14"/>
      <c r="F24" s="14"/>
    </row>
    <row r="25" spans="1:20">
      <c r="A25" s="83" t="s">
        <v>270</v>
      </c>
      <c r="B25" s="14"/>
      <c r="C25" s="14"/>
      <c r="D25" s="14"/>
      <c r="E25" s="14"/>
      <c r="F25" s="14"/>
    </row>
    <row r="26" spans="1:20">
      <c r="A26" s="83" t="s">
        <v>271</v>
      </c>
      <c r="B26" s="14"/>
      <c r="C26" s="14"/>
      <c r="D26" s="14"/>
      <c r="E26" s="14"/>
      <c r="F26" s="14"/>
    </row>
    <row r="27" spans="1:20">
      <c r="A27" s="83" t="s">
        <v>272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L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9"/>
    </row>
    <row r="6" spans="1:63" ht="26.25" customHeight="1">
      <c r="A6" s="97" t="s">
        <v>88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9"/>
      <c r="BK6" s="16"/>
    </row>
    <row r="7" spans="1:63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1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BG7" s="14"/>
      <c r="BH7" s="14"/>
    </row>
    <row r="8" spans="1:63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F8" s="14"/>
      <c r="BG8" s="14"/>
      <c r="BH8" s="14"/>
      <c r="BK8" s="20"/>
    </row>
    <row r="9" spans="1:63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BF9" s="14"/>
      <c r="BG9" s="16"/>
      <c r="BH9" s="14"/>
    </row>
    <row r="10" spans="1:63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4.1399999999999997</v>
      </c>
      <c r="K10" s="7"/>
      <c r="L10" s="7"/>
      <c r="M10" s="64">
        <v>4.9000000000000002E-2</v>
      </c>
      <c r="N10" s="63">
        <v>91643953.780000001</v>
      </c>
      <c r="O10" s="28"/>
      <c r="P10" s="63">
        <v>98.873729999999995</v>
      </c>
      <c r="Q10" s="63">
        <v>90344.365902486999</v>
      </c>
      <c r="R10" s="7"/>
      <c r="S10" s="64">
        <v>1</v>
      </c>
      <c r="T10" s="64">
        <v>0.27839999999999998</v>
      </c>
      <c r="BF10" s="14"/>
      <c r="BG10" s="16"/>
      <c r="BH10" s="14"/>
      <c r="BK10" s="14"/>
    </row>
    <row r="11" spans="1:63">
      <c r="A11" s="67" t="s">
        <v>200</v>
      </c>
      <c r="B11" s="14"/>
      <c r="C11" s="14"/>
      <c r="D11" s="14"/>
      <c r="E11" s="14"/>
      <c r="J11" s="69">
        <v>4.1500000000000004</v>
      </c>
      <c r="M11" s="68">
        <v>4.8399999999999999E-2</v>
      </c>
      <c r="N11" s="69">
        <v>90953953.780000001</v>
      </c>
      <c r="P11" s="69">
        <v>98.873729999999995</v>
      </c>
      <c r="Q11" s="69">
        <v>88133.902870046004</v>
      </c>
      <c r="S11" s="68">
        <v>0.97550000000000003</v>
      </c>
      <c r="T11" s="68">
        <v>0.27160000000000001</v>
      </c>
    </row>
    <row r="12" spans="1:63">
      <c r="A12" s="67" t="s">
        <v>273</v>
      </c>
      <c r="B12" s="14"/>
      <c r="C12" s="14"/>
      <c r="D12" s="14"/>
      <c r="E12" s="14"/>
      <c r="J12" s="69">
        <v>4.45</v>
      </c>
      <c r="M12" s="68">
        <v>3.1099999999999999E-2</v>
      </c>
      <c r="N12" s="69">
        <v>34082844.710000001</v>
      </c>
      <c r="P12" s="69">
        <v>98.873729999999995</v>
      </c>
      <c r="Q12" s="69">
        <v>34430.477454393003</v>
      </c>
      <c r="S12" s="68">
        <v>0.38109999999999999</v>
      </c>
      <c r="T12" s="68">
        <v>0.1061</v>
      </c>
    </row>
    <row r="13" spans="1:63">
      <c r="A13" t="s">
        <v>277</v>
      </c>
      <c r="B13" t="s">
        <v>278</v>
      </c>
      <c r="C13" t="s">
        <v>99</v>
      </c>
      <c r="D13" t="s">
        <v>122</v>
      </c>
      <c r="E13" t="s">
        <v>279</v>
      </c>
      <c r="F13" t="s">
        <v>280</v>
      </c>
      <c r="G13" t="s">
        <v>929</v>
      </c>
      <c r="H13" t="s">
        <v>149</v>
      </c>
      <c r="I13" t="s">
        <v>281</v>
      </c>
      <c r="J13" s="65">
        <v>9.02</v>
      </c>
      <c r="K13" t="s">
        <v>101</v>
      </c>
      <c r="L13" s="66">
        <v>1.6500000000000001E-2</v>
      </c>
      <c r="M13" s="66">
        <v>1.41E-2</v>
      </c>
      <c r="N13" s="65">
        <v>1920726</v>
      </c>
      <c r="O13" s="65">
        <v>103.69</v>
      </c>
      <c r="P13" s="65">
        <v>0</v>
      </c>
      <c r="Q13" s="65">
        <v>1991.6007893999999</v>
      </c>
      <c r="R13" s="66">
        <v>1.2999999999999999E-3</v>
      </c>
      <c r="S13" s="66">
        <v>2.1999999999999999E-2</v>
      </c>
      <c r="T13" s="66">
        <v>6.1000000000000004E-3</v>
      </c>
    </row>
    <row r="14" spans="1:63">
      <c r="A14" t="s">
        <v>282</v>
      </c>
      <c r="B14" t="s">
        <v>283</v>
      </c>
      <c r="C14" t="s">
        <v>99</v>
      </c>
      <c r="D14" t="s">
        <v>122</v>
      </c>
      <c r="E14" t="s">
        <v>284</v>
      </c>
      <c r="F14" t="s">
        <v>280</v>
      </c>
      <c r="G14" t="s">
        <v>930</v>
      </c>
      <c r="H14" t="s">
        <v>205</v>
      </c>
      <c r="I14" t="s">
        <v>285</v>
      </c>
      <c r="J14" s="65">
        <v>1.21</v>
      </c>
      <c r="K14" t="s">
        <v>101</v>
      </c>
      <c r="L14" s="66">
        <v>4.8000000000000001E-2</v>
      </c>
      <c r="M14" s="66">
        <v>3.1199999999999999E-2</v>
      </c>
      <c r="N14" s="65">
        <v>610656.69999999995</v>
      </c>
      <c r="O14" s="65">
        <v>107.8</v>
      </c>
      <c r="P14" s="65">
        <v>0</v>
      </c>
      <c r="Q14" s="65">
        <v>658.2879226</v>
      </c>
      <c r="R14" s="66">
        <v>5.0000000000000001E-4</v>
      </c>
      <c r="S14" s="66">
        <v>7.3000000000000001E-3</v>
      </c>
      <c r="T14" s="66">
        <v>2E-3</v>
      </c>
    </row>
    <row r="15" spans="1:63">
      <c r="A15" t="s">
        <v>286</v>
      </c>
      <c r="B15" t="s">
        <v>287</v>
      </c>
      <c r="C15" t="s">
        <v>99</v>
      </c>
      <c r="D15" t="s">
        <v>122</v>
      </c>
      <c r="E15" t="s">
        <v>288</v>
      </c>
      <c r="F15" t="s">
        <v>280</v>
      </c>
      <c r="G15" t="s">
        <v>930</v>
      </c>
      <c r="H15" t="s">
        <v>205</v>
      </c>
      <c r="I15" t="s">
        <v>289</v>
      </c>
      <c r="J15" s="65">
        <v>7.06</v>
      </c>
      <c r="K15" t="s">
        <v>101</v>
      </c>
      <c r="L15" s="66">
        <v>7.7999999999999996E-3</v>
      </c>
      <c r="M15" s="66">
        <v>2.1899999999999999E-2</v>
      </c>
      <c r="N15" s="65">
        <v>821160.84</v>
      </c>
      <c r="O15" s="65">
        <v>89.92</v>
      </c>
      <c r="P15" s="65">
        <v>0</v>
      </c>
      <c r="Q15" s="65">
        <v>738.38782732799996</v>
      </c>
      <c r="R15" s="66">
        <v>1.8E-3</v>
      </c>
      <c r="S15" s="66">
        <v>8.2000000000000007E-3</v>
      </c>
      <c r="T15" s="66">
        <v>2.3E-3</v>
      </c>
    </row>
    <row r="16" spans="1:63">
      <c r="A16" t="s">
        <v>290</v>
      </c>
      <c r="B16" t="s">
        <v>291</v>
      </c>
      <c r="C16" t="s">
        <v>99</v>
      </c>
      <c r="D16" t="s">
        <v>122</v>
      </c>
      <c r="E16" t="s">
        <v>292</v>
      </c>
      <c r="F16" t="s">
        <v>293</v>
      </c>
      <c r="G16" t="s">
        <v>930</v>
      </c>
      <c r="H16" t="s">
        <v>205</v>
      </c>
      <c r="I16" t="s">
        <v>294</v>
      </c>
      <c r="J16" s="65">
        <v>0.36</v>
      </c>
      <c r="K16" t="s">
        <v>101</v>
      </c>
      <c r="L16" s="66">
        <v>0.05</v>
      </c>
      <c r="M16" s="66">
        <v>8.1000000000000003E-2</v>
      </c>
      <c r="N16" s="65">
        <v>15760</v>
      </c>
      <c r="O16" s="65">
        <v>109.96</v>
      </c>
      <c r="P16" s="65">
        <v>0</v>
      </c>
      <c r="Q16" s="65">
        <v>17.329695999999998</v>
      </c>
      <c r="R16" s="66">
        <v>0</v>
      </c>
      <c r="S16" s="66">
        <v>2.0000000000000001E-4</v>
      </c>
      <c r="T16" s="66">
        <v>1E-4</v>
      </c>
    </row>
    <row r="17" spans="1:20">
      <c r="A17" t="s">
        <v>295</v>
      </c>
      <c r="B17" t="s">
        <v>296</v>
      </c>
      <c r="C17" t="s">
        <v>99</v>
      </c>
      <c r="D17" t="s">
        <v>122</v>
      </c>
      <c r="E17" t="s">
        <v>297</v>
      </c>
      <c r="F17" t="s">
        <v>293</v>
      </c>
      <c r="G17" t="s">
        <v>931</v>
      </c>
      <c r="H17" t="s">
        <v>149</v>
      </c>
      <c r="I17" t="s">
        <v>298</v>
      </c>
      <c r="J17" s="65">
        <v>3.95</v>
      </c>
      <c r="K17" t="s">
        <v>101</v>
      </c>
      <c r="L17" s="66">
        <v>0.01</v>
      </c>
      <c r="M17" s="66">
        <v>1.03E-2</v>
      </c>
      <c r="N17" s="65">
        <v>1850000</v>
      </c>
      <c r="O17" s="65">
        <v>99.87</v>
      </c>
      <c r="P17" s="65">
        <v>18.518460000000001</v>
      </c>
      <c r="Q17" s="65">
        <v>1866.11346</v>
      </c>
      <c r="R17" s="66">
        <v>4.5999999999999999E-3</v>
      </c>
      <c r="S17" s="66">
        <v>2.07E-2</v>
      </c>
      <c r="T17" s="66">
        <v>5.7999999999999996E-3</v>
      </c>
    </row>
    <row r="18" spans="1:20">
      <c r="A18" t="s">
        <v>299</v>
      </c>
      <c r="B18" t="s">
        <v>300</v>
      </c>
      <c r="C18" t="s">
        <v>99</v>
      </c>
      <c r="D18" t="s">
        <v>122</v>
      </c>
      <c r="E18" t="s">
        <v>297</v>
      </c>
      <c r="F18" t="s">
        <v>293</v>
      </c>
      <c r="G18" t="s">
        <v>931</v>
      </c>
      <c r="H18" t="s">
        <v>149</v>
      </c>
      <c r="I18" t="s">
        <v>301</v>
      </c>
      <c r="J18" s="65">
        <v>2.4500000000000002</v>
      </c>
      <c r="K18" t="s">
        <v>101</v>
      </c>
      <c r="L18" s="66">
        <v>2.8E-3</v>
      </c>
      <c r="M18" s="66">
        <v>1.03E-2</v>
      </c>
      <c r="N18" s="65">
        <v>2615400</v>
      </c>
      <c r="O18" s="65">
        <v>98.35</v>
      </c>
      <c r="P18" s="65">
        <v>0</v>
      </c>
      <c r="Q18" s="65">
        <v>2572.2458999999999</v>
      </c>
      <c r="R18" s="66">
        <v>6.1999999999999998E-3</v>
      </c>
      <c r="S18" s="66">
        <v>2.8500000000000001E-2</v>
      </c>
      <c r="T18" s="66">
        <v>7.9000000000000008E-3</v>
      </c>
    </row>
    <row r="19" spans="1:20">
      <c r="A19" t="s">
        <v>302</v>
      </c>
      <c r="B19" t="s">
        <v>303</v>
      </c>
      <c r="C19" t="s">
        <v>99</v>
      </c>
      <c r="D19" t="s">
        <v>122</v>
      </c>
      <c r="E19" t="s">
        <v>304</v>
      </c>
      <c r="F19" t="s">
        <v>280</v>
      </c>
      <c r="G19" t="s">
        <v>932</v>
      </c>
      <c r="H19" t="s">
        <v>205</v>
      </c>
      <c r="I19" t="s">
        <v>305</v>
      </c>
      <c r="J19" s="65">
        <v>1.86</v>
      </c>
      <c r="K19" t="s">
        <v>101</v>
      </c>
      <c r="L19" s="66">
        <v>4.4499999999999998E-2</v>
      </c>
      <c r="M19" s="66">
        <v>2.75E-2</v>
      </c>
      <c r="N19" s="65">
        <v>774540.94</v>
      </c>
      <c r="O19" s="65">
        <v>107</v>
      </c>
      <c r="P19" s="65">
        <v>0</v>
      </c>
      <c r="Q19" s="65">
        <v>828.7588058</v>
      </c>
      <c r="R19" s="66">
        <v>1.1999999999999999E-3</v>
      </c>
      <c r="S19" s="66">
        <v>9.1999999999999998E-3</v>
      </c>
      <c r="T19" s="66">
        <v>2.5999999999999999E-3</v>
      </c>
    </row>
    <row r="20" spans="1:20">
      <c r="A20" t="s">
        <v>306</v>
      </c>
      <c r="B20" t="s">
        <v>307</v>
      </c>
      <c r="C20" t="s">
        <v>99</v>
      </c>
      <c r="D20" t="s">
        <v>122</v>
      </c>
      <c r="E20" t="s">
        <v>308</v>
      </c>
      <c r="F20" t="s">
        <v>131</v>
      </c>
      <c r="G20" t="s">
        <v>932</v>
      </c>
      <c r="H20" t="s">
        <v>205</v>
      </c>
      <c r="I20" t="s">
        <v>309</v>
      </c>
      <c r="J20" s="65">
        <v>1.61</v>
      </c>
      <c r="K20" t="s">
        <v>101</v>
      </c>
      <c r="L20" s="66">
        <v>3.6999999999999998E-2</v>
      </c>
      <c r="M20" s="66">
        <v>2.4500000000000001E-2</v>
      </c>
      <c r="N20" s="65">
        <v>1878457.2</v>
      </c>
      <c r="O20" s="65">
        <v>107.15</v>
      </c>
      <c r="P20" s="65">
        <v>0</v>
      </c>
      <c r="Q20" s="65">
        <v>2012.7668897999999</v>
      </c>
      <c r="R20" s="66">
        <v>1.2999999999999999E-3</v>
      </c>
      <c r="S20" s="66">
        <v>2.23E-2</v>
      </c>
      <c r="T20" s="66">
        <v>6.1999999999999998E-3</v>
      </c>
    </row>
    <row r="21" spans="1:20">
      <c r="A21" t="s">
        <v>310</v>
      </c>
      <c r="B21" t="s">
        <v>311</v>
      </c>
      <c r="C21" t="s">
        <v>99</v>
      </c>
      <c r="D21" t="s">
        <v>122</v>
      </c>
      <c r="E21" t="s">
        <v>312</v>
      </c>
      <c r="F21" t="s">
        <v>122</v>
      </c>
      <c r="G21" t="s">
        <v>932</v>
      </c>
      <c r="H21" t="s">
        <v>205</v>
      </c>
      <c r="I21" t="s">
        <v>313</v>
      </c>
      <c r="J21" s="65">
        <v>5.4</v>
      </c>
      <c r="K21" t="s">
        <v>101</v>
      </c>
      <c r="L21" s="66">
        <v>2.7799999999999998E-2</v>
      </c>
      <c r="M21" s="66">
        <v>3.39E-2</v>
      </c>
      <c r="N21" s="65">
        <v>4428055</v>
      </c>
      <c r="O21" s="65">
        <v>97.5</v>
      </c>
      <c r="P21" s="65">
        <v>0</v>
      </c>
      <c r="Q21" s="65">
        <v>4317.3536249999997</v>
      </c>
      <c r="R21" s="66">
        <v>2.5000000000000001E-3</v>
      </c>
      <c r="S21" s="66">
        <v>4.7800000000000002E-2</v>
      </c>
      <c r="T21" s="66">
        <v>1.3299999999999999E-2</v>
      </c>
    </row>
    <row r="22" spans="1:20">
      <c r="A22" t="s">
        <v>314</v>
      </c>
      <c r="B22" t="s">
        <v>315</v>
      </c>
      <c r="C22" t="s">
        <v>99</v>
      </c>
      <c r="D22" t="s">
        <v>122</v>
      </c>
      <c r="E22" t="s">
        <v>316</v>
      </c>
      <c r="F22" t="s">
        <v>317</v>
      </c>
      <c r="G22" t="s">
        <v>932</v>
      </c>
      <c r="H22" t="s">
        <v>205</v>
      </c>
      <c r="I22" t="s">
        <v>318</v>
      </c>
      <c r="J22" s="65">
        <v>2.41</v>
      </c>
      <c r="K22" t="s">
        <v>101</v>
      </c>
      <c r="L22" s="66">
        <v>2.5499999999999998E-2</v>
      </c>
      <c r="M22" s="66">
        <v>2.3800000000000002E-2</v>
      </c>
      <c r="N22" s="65">
        <v>455000</v>
      </c>
      <c r="O22" s="65">
        <v>102.2</v>
      </c>
      <c r="P22" s="65">
        <v>0</v>
      </c>
      <c r="Q22" s="65">
        <v>465.01</v>
      </c>
      <c r="R22" s="66">
        <v>1.2999999999999999E-3</v>
      </c>
      <c r="S22" s="66">
        <v>5.1000000000000004E-3</v>
      </c>
      <c r="T22" s="66">
        <v>1.4E-3</v>
      </c>
    </row>
    <row r="23" spans="1:20">
      <c r="A23" t="s">
        <v>319</v>
      </c>
      <c r="B23" t="s">
        <v>320</v>
      </c>
      <c r="C23" t="s">
        <v>99</v>
      </c>
      <c r="D23" t="s">
        <v>122</v>
      </c>
      <c r="E23" t="s">
        <v>321</v>
      </c>
      <c r="F23" t="s">
        <v>293</v>
      </c>
      <c r="G23" t="s">
        <v>932</v>
      </c>
      <c r="H23" t="s">
        <v>205</v>
      </c>
      <c r="I23" t="s">
        <v>322</v>
      </c>
      <c r="J23" s="65">
        <v>1.25</v>
      </c>
      <c r="K23" t="s">
        <v>101</v>
      </c>
      <c r="L23" s="66">
        <v>0.02</v>
      </c>
      <c r="M23" s="66">
        <v>1.6199999999999999E-2</v>
      </c>
      <c r="N23" s="65">
        <v>110469.2</v>
      </c>
      <c r="O23" s="65">
        <v>102.87</v>
      </c>
      <c r="P23" s="65">
        <v>0</v>
      </c>
      <c r="Q23" s="65">
        <v>113.63966603999999</v>
      </c>
      <c r="R23" s="66">
        <v>4.0000000000000002E-4</v>
      </c>
      <c r="S23" s="66">
        <v>1.2999999999999999E-3</v>
      </c>
      <c r="T23" s="66">
        <v>4.0000000000000002E-4</v>
      </c>
    </row>
    <row r="24" spans="1:20">
      <c r="A24" t="s">
        <v>323</v>
      </c>
      <c r="B24" t="s">
        <v>324</v>
      </c>
      <c r="C24" t="s">
        <v>99</v>
      </c>
      <c r="D24" t="s">
        <v>122</v>
      </c>
      <c r="E24" t="s">
        <v>325</v>
      </c>
      <c r="F24" t="s">
        <v>280</v>
      </c>
      <c r="G24" t="s">
        <v>932</v>
      </c>
      <c r="H24" t="s">
        <v>205</v>
      </c>
      <c r="I24" t="s">
        <v>326</v>
      </c>
      <c r="J24" s="65">
        <v>1.95</v>
      </c>
      <c r="K24" t="s">
        <v>101</v>
      </c>
      <c r="L24" s="66">
        <v>4.9000000000000002E-2</v>
      </c>
      <c r="M24" s="66">
        <v>3.4299999999999997E-2</v>
      </c>
      <c r="N24" s="65">
        <v>253981.1</v>
      </c>
      <c r="O24" s="65">
        <v>106</v>
      </c>
      <c r="P24" s="65">
        <v>6.4199900000000003</v>
      </c>
      <c r="Q24" s="65">
        <v>275.63995599999998</v>
      </c>
      <c r="R24" s="66">
        <v>5.0000000000000001E-4</v>
      </c>
      <c r="S24" s="66">
        <v>3.0999999999999999E-3</v>
      </c>
      <c r="T24" s="66">
        <v>8.0000000000000004E-4</v>
      </c>
    </row>
    <row r="25" spans="1:20">
      <c r="A25" t="s">
        <v>327</v>
      </c>
      <c r="B25" t="s">
        <v>328</v>
      </c>
      <c r="C25" t="s">
        <v>99</v>
      </c>
      <c r="D25" t="s">
        <v>122</v>
      </c>
      <c r="E25" t="s">
        <v>325</v>
      </c>
      <c r="F25" t="s">
        <v>280</v>
      </c>
      <c r="G25" t="s">
        <v>932</v>
      </c>
      <c r="H25" t="s">
        <v>205</v>
      </c>
      <c r="I25" t="s">
        <v>329</v>
      </c>
      <c r="J25" s="65">
        <v>1.59</v>
      </c>
      <c r="K25" t="s">
        <v>101</v>
      </c>
      <c r="L25" s="66">
        <v>5.8500000000000003E-2</v>
      </c>
      <c r="M25" s="66">
        <v>2.93E-2</v>
      </c>
      <c r="N25" s="65">
        <v>263038.48</v>
      </c>
      <c r="O25" s="65">
        <v>115.65</v>
      </c>
      <c r="P25" s="65">
        <v>0</v>
      </c>
      <c r="Q25" s="65">
        <v>304.20400211999998</v>
      </c>
      <c r="R25" s="66">
        <v>2.9999999999999997E-4</v>
      </c>
      <c r="S25" s="66">
        <v>3.3999999999999998E-3</v>
      </c>
      <c r="T25" s="66">
        <v>8.9999999999999998E-4</v>
      </c>
    </row>
    <row r="26" spans="1:20">
      <c r="A26" t="s">
        <v>330</v>
      </c>
      <c r="B26" t="s">
        <v>331</v>
      </c>
      <c r="C26" t="s">
        <v>99</v>
      </c>
      <c r="D26" t="s">
        <v>122</v>
      </c>
      <c r="E26" t="s">
        <v>332</v>
      </c>
      <c r="F26" t="s">
        <v>280</v>
      </c>
      <c r="G26" t="s">
        <v>931</v>
      </c>
      <c r="H26" t="s">
        <v>149</v>
      </c>
      <c r="I26" t="s">
        <v>333</v>
      </c>
      <c r="J26" s="65">
        <v>0.77</v>
      </c>
      <c r="K26" t="s">
        <v>101</v>
      </c>
      <c r="L26" s="66">
        <v>2.75E-2</v>
      </c>
      <c r="M26" s="66">
        <v>2.6100000000000002E-2</v>
      </c>
      <c r="N26" s="65">
        <v>41441.74</v>
      </c>
      <c r="O26" s="65">
        <v>101.99</v>
      </c>
      <c r="P26" s="65">
        <v>0</v>
      </c>
      <c r="Q26" s="65">
        <v>42.266430626000002</v>
      </c>
      <c r="R26" s="66">
        <v>2.0000000000000001E-4</v>
      </c>
      <c r="S26" s="66">
        <v>5.0000000000000001E-4</v>
      </c>
      <c r="T26" s="66">
        <v>1E-4</v>
      </c>
    </row>
    <row r="27" spans="1:20">
      <c r="A27" t="s">
        <v>334</v>
      </c>
      <c r="B27" t="s">
        <v>335</v>
      </c>
      <c r="C27" t="s">
        <v>99</v>
      </c>
      <c r="D27" t="s">
        <v>122</v>
      </c>
      <c r="E27" t="s">
        <v>332</v>
      </c>
      <c r="F27" t="s">
        <v>280</v>
      </c>
      <c r="G27" t="s">
        <v>931</v>
      </c>
      <c r="H27" t="s">
        <v>149</v>
      </c>
      <c r="I27" t="s">
        <v>336</v>
      </c>
      <c r="J27" s="65">
        <v>6.97</v>
      </c>
      <c r="K27" t="s">
        <v>101</v>
      </c>
      <c r="L27" s="66">
        <v>1.9599999999999999E-2</v>
      </c>
      <c r="M27" s="66">
        <v>1.9300000000000001E-2</v>
      </c>
      <c r="N27" s="65">
        <v>1622074</v>
      </c>
      <c r="O27" s="65">
        <v>101.9</v>
      </c>
      <c r="P27" s="65">
        <v>0</v>
      </c>
      <c r="Q27" s="65">
        <v>1652.8934059999999</v>
      </c>
      <c r="R27" s="66">
        <v>1.6000000000000001E-3</v>
      </c>
      <c r="S27" s="66">
        <v>1.83E-2</v>
      </c>
      <c r="T27" s="66">
        <v>5.1000000000000004E-3</v>
      </c>
    </row>
    <row r="28" spans="1:20">
      <c r="A28" t="s">
        <v>337</v>
      </c>
      <c r="B28" t="s">
        <v>338</v>
      </c>
      <c r="C28" t="s">
        <v>99</v>
      </c>
      <c r="D28" t="s">
        <v>122</v>
      </c>
      <c r="E28" t="s">
        <v>339</v>
      </c>
      <c r="F28" t="s">
        <v>280</v>
      </c>
      <c r="G28" t="s">
        <v>933</v>
      </c>
      <c r="H28" t="s">
        <v>205</v>
      </c>
      <c r="I28" t="s">
        <v>340</v>
      </c>
      <c r="J28" s="65">
        <v>6.07</v>
      </c>
      <c r="K28" t="s">
        <v>101</v>
      </c>
      <c r="L28" s="66">
        <v>1.9400000000000001E-2</v>
      </c>
      <c r="M28" s="66">
        <v>2.2499999999999999E-2</v>
      </c>
      <c r="N28" s="65">
        <v>1386000</v>
      </c>
      <c r="O28" s="65">
        <v>99</v>
      </c>
      <c r="P28" s="65">
        <v>0</v>
      </c>
      <c r="Q28" s="65">
        <v>1372.14</v>
      </c>
      <c r="R28" s="66">
        <v>5.3E-3</v>
      </c>
      <c r="S28" s="66">
        <v>1.52E-2</v>
      </c>
      <c r="T28" s="66">
        <v>4.1999999999999997E-3</v>
      </c>
    </row>
    <row r="29" spans="1:20">
      <c r="A29" t="s">
        <v>341</v>
      </c>
      <c r="B29" t="s">
        <v>342</v>
      </c>
      <c r="C29" t="s">
        <v>99</v>
      </c>
      <c r="D29" t="s">
        <v>122</v>
      </c>
      <c r="E29" t="s">
        <v>343</v>
      </c>
      <c r="F29" t="s">
        <v>280</v>
      </c>
      <c r="G29" t="s">
        <v>934</v>
      </c>
      <c r="H29" t="s">
        <v>149</v>
      </c>
      <c r="I29" t="s">
        <v>344</v>
      </c>
      <c r="J29" s="65">
        <v>4.55</v>
      </c>
      <c r="K29" t="s">
        <v>101</v>
      </c>
      <c r="L29" s="66">
        <v>2.5000000000000001E-2</v>
      </c>
      <c r="M29" s="66">
        <v>3.0300000000000001E-2</v>
      </c>
      <c r="N29" s="65">
        <v>1075301</v>
      </c>
      <c r="O29" s="65">
        <v>99.63</v>
      </c>
      <c r="P29" s="65">
        <v>0</v>
      </c>
      <c r="Q29" s="65">
        <v>1071.3223863000001</v>
      </c>
      <c r="R29" s="66">
        <v>4.7999999999999996E-3</v>
      </c>
      <c r="S29" s="66">
        <v>1.1900000000000001E-2</v>
      </c>
      <c r="T29" s="66">
        <v>3.3E-3</v>
      </c>
    </row>
    <row r="30" spans="1:20">
      <c r="A30" t="s">
        <v>345</v>
      </c>
      <c r="B30" t="s">
        <v>346</v>
      </c>
      <c r="C30" t="s">
        <v>99</v>
      </c>
      <c r="D30" t="s">
        <v>122</v>
      </c>
      <c r="E30" t="s">
        <v>343</v>
      </c>
      <c r="F30" t="s">
        <v>280</v>
      </c>
      <c r="G30" t="s">
        <v>934</v>
      </c>
      <c r="H30" t="s">
        <v>149</v>
      </c>
      <c r="I30" t="s">
        <v>347</v>
      </c>
      <c r="J30" s="65">
        <v>6.74</v>
      </c>
      <c r="K30" t="s">
        <v>101</v>
      </c>
      <c r="L30" s="66">
        <v>1.9E-2</v>
      </c>
      <c r="M30" s="66">
        <v>2.86E-2</v>
      </c>
      <c r="N30" s="65">
        <v>1125487.8700000001</v>
      </c>
      <c r="O30" s="65">
        <v>94.96</v>
      </c>
      <c r="P30" s="65">
        <v>0</v>
      </c>
      <c r="Q30" s="65">
        <v>1068.7632813519999</v>
      </c>
      <c r="R30" s="66">
        <v>4.8999999999999998E-3</v>
      </c>
      <c r="S30" s="66">
        <v>1.18E-2</v>
      </c>
      <c r="T30" s="66">
        <v>3.3E-3</v>
      </c>
    </row>
    <row r="31" spans="1:20">
      <c r="A31" t="s">
        <v>348</v>
      </c>
      <c r="B31" t="s">
        <v>349</v>
      </c>
      <c r="C31" t="s">
        <v>99</v>
      </c>
      <c r="D31" t="s">
        <v>122</v>
      </c>
      <c r="E31" t="s">
        <v>350</v>
      </c>
      <c r="F31" t="s">
        <v>280</v>
      </c>
      <c r="G31" t="s">
        <v>933</v>
      </c>
      <c r="H31" t="s">
        <v>205</v>
      </c>
      <c r="I31" t="s">
        <v>351</v>
      </c>
      <c r="J31" s="65">
        <v>4.21</v>
      </c>
      <c r="K31" t="s">
        <v>101</v>
      </c>
      <c r="L31" s="66">
        <v>2.1499999999999998E-2</v>
      </c>
      <c r="M31" s="66">
        <v>3.4000000000000002E-2</v>
      </c>
      <c r="N31" s="65">
        <v>2890784</v>
      </c>
      <c r="O31" s="65">
        <v>97.15</v>
      </c>
      <c r="P31" s="65">
        <v>0</v>
      </c>
      <c r="Q31" s="65">
        <v>2808.3966559999999</v>
      </c>
      <c r="R31" s="66">
        <v>4.7000000000000002E-3</v>
      </c>
      <c r="S31" s="66">
        <v>3.1099999999999999E-2</v>
      </c>
      <c r="T31" s="66">
        <v>8.6999999999999994E-3</v>
      </c>
    </row>
    <row r="32" spans="1:20">
      <c r="A32" t="s">
        <v>352</v>
      </c>
      <c r="B32" t="s">
        <v>353</v>
      </c>
      <c r="C32" t="s">
        <v>99</v>
      </c>
      <c r="D32" t="s">
        <v>122</v>
      </c>
      <c r="E32" t="s">
        <v>297</v>
      </c>
      <c r="F32" t="s">
        <v>293</v>
      </c>
      <c r="G32" t="s">
        <v>935</v>
      </c>
      <c r="H32" t="s">
        <v>149</v>
      </c>
      <c r="I32" t="s">
        <v>354</v>
      </c>
      <c r="J32" s="65">
        <v>0.44</v>
      </c>
      <c r="K32" t="s">
        <v>101</v>
      </c>
      <c r="L32" s="66">
        <v>5.2999999999999999E-2</v>
      </c>
      <c r="M32" s="66">
        <v>5.6899999999999999E-2</v>
      </c>
      <c r="N32" s="65">
        <v>20872</v>
      </c>
      <c r="O32" s="65">
        <v>109.33</v>
      </c>
      <c r="P32" s="65">
        <v>0</v>
      </c>
      <c r="Q32" s="65">
        <v>22.8193576</v>
      </c>
      <c r="R32" s="66">
        <v>1E-4</v>
      </c>
      <c r="S32" s="66">
        <v>2.9999999999999997E-4</v>
      </c>
      <c r="T32" s="66">
        <v>1E-4</v>
      </c>
    </row>
    <row r="33" spans="1:20">
      <c r="A33" t="s">
        <v>355</v>
      </c>
      <c r="B33" t="s">
        <v>356</v>
      </c>
      <c r="C33" t="s">
        <v>99</v>
      </c>
      <c r="D33" t="s">
        <v>122</v>
      </c>
      <c r="E33" t="s">
        <v>357</v>
      </c>
      <c r="F33" t="s">
        <v>293</v>
      </c>
      <c r="G33" t="s">
        <v>936</v>
      </c>
      <c r="H33" t="s">
        <v>205</v>
      </c>
      <c r="I33" t="s">
        <v>358</v>
      </c>
      <c r="J33" s="65">
        <v>1.69</v>
      </c>
      <c r="K33" t="s">
        <v>101</v>
      </c>
      <c r="L33" s="66">
        <v>5.0999999999999997E-2</v>
      </c>
      <c r="M33" s="66">
        <v>2.7900000000000001E-2</v>
      </c>
      <c r="N33" s="65">
        <v>1016000</v>
      </c>
      <c r="O33" s="65">
        <v>125.89</v>
      </c>
      <c r="P33" s="65">
        <v>15.665290000000001</v>
      </c>
      <c r="Q33" s="65">
        <v>1294.70769</v>
      </c>
      <c r="R33" s="66">
        <v>8.9999999999999998E-4</v>
      </c>
      <c r="S33" s="66">
        <v>1.43E-2</v>
      </c>
      <c r="T33" s="66">
        <v>4.0000000000000001E-3</v>
      </c>
    </row>
    <row r="34" spans="1:20">
      <c r="A34" t="s">
        <v>359</v>
      </c>
      <c r="B34" t="s">
        <v>360</v>
      </c>
      <c r="C34" t="s">
        <v>99</v>
      </c>
      <c r="D34" t="s">
        <v>122</v>
      </c>
      <c r="E34" t="s">
        <v>361</v>
      </c>
      <c r="F34" t="s">
        <v>111</v>
      </c>
      <c r="G34" t="s">
        <v>936</v>
      </c>
      <c r="H34" t="s">
        <v>205</v>
      </c>
      <c r="I34" t="s">
        <v>362</v>
      </c>
      <c r="J34" s="65">
        <v>0.94</v>
      </c>
      <c r="K34" t="s">
        <v>101</v>
      </c>
      <c r="L34" s="66">
        <v>4.9500000000000002E-2</v>
      </c>
      <c r="M34" s="66">
        <v>2.4400000000000002E-2</v>
      </c>
      <c r="N34" s="65">
        <v>288960.43</v>
      </c>
      <c r="O34" s="65">
        <v>124.25</v>
      </c>
      <c r="P34" s="65">
        <v>0</v>
      </c>
      <c r="Q34" s="65">
        <v>359.03333427500002</v>
      </c>
      <c r="R34" s="66">
        <v>5.9999999999999995E-4</v>
      </c>
      <c r="S34" s="66">
        <v>4.0000000000000001E-3</v>
      </c>
      <c r="T34" s="66">
        <v>1.1000000000000001E-3</v>
      </c>
    </row>
    <row r="35" spans="1:20">
      <c r="A35" t="s">
        <v>363</v>
      </c>
      <c r="B35" t="s">
        <v>364</v>
      </c>
      <c r="C35" t="s">
        <v>99</v>
      </c>
      <c r="D35" t="s">
        <v>122</v>
      </c>
      <c r="E35" t="s">
        <v>365</v>
      </c>
      <c r="F35" t="s">
        <v>280</v>
      </c>
      <c r="G35" t="s">
        <v>936</v>
      </c>
      <c r="H35" t="s">
        <v>205</v>
      </c>
      <c r="I35" t="s">
        <v>366</v>
      </c>
      <c r="J35" s="65">
        <v>3.85</v>
      </c>
      <c r="K35" t="s">
        <v>101</v>
      </c>
      <c r="L35" s="66">
        <v>2.0500000000000001E-2</v>
      </c>
      <c r="M35" s="66">
        <v>1.7500000000000002E-2</v>
      </c>
      <c r="N35" s="65">
        <v>1239192.1599999999</v>
      </c>
      <c r="O35" s="65">
        <v>103.13</v>
      </c>
      <c r="P35" s="65">
        <v>0</v>
      </c>
      <c r="Q35" s="65">
        <v>1277.9788746080001</v>
      </c>
      <c r="R35" s="66">
        <v>2.2000000000000001E-3</v>
      </c>
      <c r="S35" s="66">
        <v>1.41E-2</v>
      </c>
      <c r="T35" s="66">
        <v>3.8999999999999998E-3</v>
      </c>
    </row>
    <row r="36" spans="1:20">
      <c r="A36" t="s">
        <v>367</v>
      </c>
      <c r="B36" t="s">
        <v>368</v>
      </c>
      <c r="C36" t="s">
        <v>99</v>
      </c>
      <c r="D36" t="s">
        <v>122</v>
      </c>
      <c r="E36" t="s">
        <v>369</v>
      </c>
      <c r="F36" t="s">
        <v>280</v>
      </c>
      <c r="G36" t="s">
        <v>936</v>
      </c>
      <c r="H36" t="s">
        <v>205</v>
      </c>
      <c r="I36" t="s">
        <v>370</v>
      </c>
      <c r="J36" s="65">
        <v>3.27</v>
      </c>
      <c r="K36" t="s">
        <v>101</v>
      </c>
      <c r="L36" s="66">
        <v>4.3400000000000001E-2</v>
      </c>
      <c r="M36" s="66">
        <v>2.3800000000000002E-2</v>
      </c>
      <c r="N36" s="65">
        <v>450433.04</v>
      </c>
      <c r="O36" s="65">
        <v>106.6</v>
      </c>
      <c r="P36" s="65">
        <v>58.26999</v>
      </c>
      <c r="Q36" s="65">
        <v>538.43161064000003</v>
      </c>
      <c r="R36" s="66">
        <v>2.9999999999999997E-4</v>
      </c>
      <c r="S36" s="66">
        <v>6.0000000000000001E-3</v>
      </c>
      <c r="T36" s="66">
        <v>1.6999999999999999E-3</v>
      </c>
    </row>
    <row r="37" spans="1:20">
      <c r="A37" t="s">
        <v>371</v>
      </c>
      <c r="B37" t="s">
        <v>372</v>
      </c>
      <c r="C37" t="s">
        <v>99</v>
      </c>
      <c r="D37" t="s">
        <v>122</v>
      </c>
      <c r="E37" t="s">
        <v>369</v>
      </c>
      <c r="F37" t="s">
        <v>280</v>
      </c>
      <c r="G37" t="s">
        <v>936</v>
      </c>
      <c r="H37" t="s">
        <v>205</v>
      </c>
      <c r="I37" t="s">
        <v>373</v>
      </c>
      <c r="J37" s="65">
        <v>5.86</v>
      </c>
      <c r="K37" t="s">
        <v>101</v>
      </c>
      <c r="L37" s="66">
        <v>3.9E-2</v>
      </c>
      <c r="M37" s="66">
        <v>3.5499999999999997E-2</v>
      </c>
      <c r="N37" s="65">
        <v>369025.41</v>
      </c>
      <c r="O37" s="65">
        <v>104.44</v>
      </c>
      <c r="P37" s="65">
        <v>0</v>
      </c>
      <c r="Q37" s="65">
        <v>385.41013820400002</v>
      </c>
      <c r="R37" s="66">
        <v>2.0000000000000001E-4</v>
      </c>
      <c r="S37" s="66">
        <v>4.3E-3</v>
      </c>
      <c r="T37" s="66">
        <v>1.1999999999999999E-3</v>
      </c>
    </row>
    <row r="38" spans="1:20">
      <c r="A38" t="s">
        <v>374</v>
      </c>
      <c r="B38" t="s">
        <v>375</v>
      </c>
      <c r="C38" t="s">
        <v>99</v>
      </c>
      <c r="D38" t="s">
        <v>122</v>
      </c>
      <c r="E38" t="s">
        <v>376</v>
      </c>
      <c r="F38" t="s">
        <v>377</v>
      </c>
      <c r="G38" t="s">
        <v>937</v>
      </c>
      <c r="H38" t="s">
        <v>205</v>
      </c>
      <c r="I38" t="s">
        <v>378</v>
      </c>
      <c r="J38" s="65">
        <v>0.25</v>
      </c>
      <c r="K38" t="s">
        <v>101</v>
      </c>
      <c r="L38" s="66">
        <v>4.8000000000000001E-2</v>
      </c>
      <c r="M38" s="66">
        <v>1.5E-3</v>
      </c>
      <c r="N38" s="65">
        <v>27778.12</v>
      </c>
      <c r="O38" s="65">
        <v>120.9</v>
      </c>
      <c r="P38" s="65">
        <v>0</v>
      </c>
      <c r="Q38" s="65">
        <v>33.583747080000002</v>
      </c>
      <c r="R38" s="66">
        <v>2.9999999999999997E-4</v>
      </c>
      <c r="S38" s="66">
        <v>4.0000000000000002E-4</v>
      </c>
      <c r="T38" s="66">
        <v>1E-4</v>
      </c>
    </row>
    <row r="39" spans="1:20">
      <c r="A39" t="s">
        <v>379</v>
      </c>
      <c r="B39" t="s">
        <v>380</v>
      </c>
      <c r="C39" t="s">
        <v>99</v>
      </c>
      <c r="D39" t="s">
        <v>122</v>
      </c>
      <c r="E39" t="s">
        <v>381</v>
      </c>
      <c r="F39" t="s">
        <v>111</v>
      </c>
      <c r="G39" t="s">
        <v>938</v>
      </c>
      <c r="H39" t="s">
        <v>205</v>
      </c>
      <c r="I39" t="s">
        <v>382</v>
      </c>
      <c r="J39" s="65">
        <v>2.8</v>
      </c>
      <c r="K39" t="s">
        <v>101</v>
      </c>
      <c r="L39" s="66">
        <v>4.9500000000000002E-2</v>
      </c>
      <c r="M39" s="66">
        <v>0.12280000000000001</v>
      </c>
      <c r="N39" s="65">
        <v>1349249.48</v>
      </c>
      <c r="O39" s="65">
        <v>100.65</v>
      </c>
      <c r="P39" s="65">
        <v>0</v>
      </c>
      <c r="Q39" s="65">
        <v>1358.01960162</v>
      </c>
      <c r="R39" s="66">
        <v>1E-3</v>
      </c>
      <c r="S39" s="66">
        <v>1.4999999999999999E-2</v>
      </c>
      <c r="T39" s="66">
        <v>4.1999999999999997E-3</v>
      </c>
    </row>
    <row r="40" spans="1:20">
      <c r="A40" t="s">
        <v>383</v>
      </c>
      <c r="B40" t="s">
        <v>384</v>
      </c>
      <c r="C40" t="s">
        <v>99</v>
      </c>
      <c r="D40" t="s">
        <v>122</v>
      </c>
      <c r="E40" t="s">
        <v>385</v>
      </c>
      <c r="F40" t="s">
        <v>131</v>
      </c>
      <c r="G40" t="s">
        <v>216</v>
      </c>
      <c r="H40" t="s">
        <v>386</v>
      </c>
      <c r="I40" t="s">
        <v>387</v>
      </c>
      <c r="J40" s="65">
        <v>3.91</v>
      </c>
      <c r="K40" t="s">
        <v>101</v>
      </c>
      <c r="L40" s="66">
        <v>4.8000000000000001E-2</v>
      </c>
      <c r="M40" s="66">
        <v>6.2300000000000001E-2</v>
      </c>
      <c r="N40" s="65">
        <v>980000</v>
      </c>
      <c r="O40" s="65">
        <v>95.05</v>
      </c>
      <c r="P40" s="65">
        <v>0</v>
      </c>
      <c r="Q40" s="65">
        <v>931.49</v>
      </c>
      <c r="R40" s="66">
        <v>4.5999999999999999E-3</v>
      </c>
      <c r="S40" s="66">
        <v>1.03E-2</v>
      </c>
      <c r="T40" s="66">
        <v>2.8999999999999998E-3</v>
      </c>
    </row>
    <row r="41" spans="1:20">
      <c r="A41" t="s">
        <v>388</v>
      </c>
      <c r="B41" t="s">
        <v>389</v>
      </c>
      <c r="C41" t="s">
        <v>99</v>
      </c>
      <c r="D41" t="s">
        <v>122</v>
      </c>
      <c r="E41" t="s">
        <v>390</v>
      </c>
      <c r="F41" t="s">
        <v>280</v>
      </c>
      <c r="G41" t="s">
        <v>216</v>
      </c>
      <c r="H41" t="s">
        <v>386</v>
      </c>
      <c r="I41" t="s">
        <v>391</v>
      </c>
      <c r="J41" s="65">
        <v>6.07</v>
      </c>
      <c r="K41" t="s">
        <v>101</v>
      </c>
      <c r="L41" s="66">
        <v>2.75E-2</v>
      </c>
      <c r="M41" s="66">
        <v>2.4199999999999999E-2</v>
      </c>
      <c r="N41" s="65">
        <v>2135000</v>
      </c>
      <c r="O41" s="65">
        <v>102.24</v>
      </c>
      <c r="P41" s="65">
        <v>0</v>
      </c>
      <c r="Q41" s="65">
        <v>2182.8240000000001</v>
      </c>
      <c r="R41" s="66">
        <v>5.4000000000000003E-3</v>
      </c>
      <c r="S41" s="66">
        <v>2.4199999999999999E-2</v>
      </c>
      <c r="T41" s="66">
        <v>6.7000000000000002E-3</v>
      </c>
    </row>
    <row r="42" spans="1:20">
      <c r="A42" t="s">
        <v>392</v>
      </c>
      <c r="B42" t="s">
        <v>393</v>
      </c>
      <c r="C42" t="s">
        <v>99</v>
      </c>
      <c r="D42" t="s">
        <v>122</v>
      </c>
      <c r="E42" t="s">
        <v>394</v>
      </c>
      <c r="F42" t="s">
        <v>111</v>
      </c>
      <c r="G42" t="s">
        <v>216</v>
      </c>
      <c r="H42" t="s">
        <v>386</v>
      </c>
      <c r="I42" t="s">
        <v>395</v>
      </c>
      <c r="J42" s="65">
        <v>4.87</v>
      </c>
      <c r="K42" t="s">
        <v>101</v>
      </c>
      <c r="L42" s="66">
        <v>3.6999999999999998E-2</v>
      </c>
      <c r="M42" s="66">
        <v>6.08E-2</v>
      </c>
      <c r="N42" s="65">
        <v>2068000</v>
      </c>
      <c r="O42" s="65">
        <v>90.38</v>
      </c>
      <c r="P42" s="65">
        <v>0</v>
      </c>
      <c r="Q42" s="65">
        <v>1869.0583999999999</v>
      </c>
      <c r="R42" s="66">
        <v>2E-3</v>
      </c>
      <c r="S42" s="66">
        <v>2.07E-2</v>
      </c>
      <c r="T42" s="66">
        <v>5.7999999999999996E-3</v>
      </c>
    </row>
    <row r="43" spans="1:20">
      <c r="A43" s="67" t="s">
        <v>241</v>
      </c>
      <c r="B43" s="14"/>
      <c r="C43" s="14"/>
      <c r="D43" s="14"/>
      <c r="E43" s="14"/>
      <c r="J43" s="69">
        <v>4.1399999999999997</v>
      </c>
      <c r="M43" s="68">
        <v>5.3999999999999999E-2</v>
      </c>
      <c r="N43" s="69">
        <v>49320776.840000004</v>
      </c>
      <c r="P43" s="69">
        <v>0</v>
      </c>
      <c r="Q43" s="69">
        <v>47217.033332143001</v>
      </c>
      <c r="S43" s="68">
        <v>0.52259999999999995</v>
      </c>
      <c r="T43" s="68">
        <v>0.14549999999999999</v>
      </c>
    </row>
    <row r="44" spans="1:20">
      <c r="A44" t="s">
        <v>396</v>
      </c>
      <c r="B44" t="s">
        <v>397</v>
      </c>
      <c r="C44" t="s">
        <v>99</v>
      </c>
      <c r="D44" t="s">
        <v>122</v>
      </c>
      <c r="E44" t="s">
        <v>398</v>
      </c>
      <c r="F44" t="s">
        <v>111</v>
      </c>
      <c r="G44" t="s">
        <v>930</v>
      </c>
      <c r="H44" t="s">
        <v>205</v>
      </c>
      <c r="I44" t="s">
        <v>399</v>
      </c>
      <c r="J44" s="65">
        <v>2.4900000000000002</v>
      </c>
      <c r="K44" t="s">
        <v>101</v>
      </c>
      <c r="L44" s="66">
        <v>1.9099999999999999E-2</v>
      </c>
      <c r="M44" s="66">
        <v>2.6700000000000002E-2</v>
      </c>
      <c r="N44" s="65">
        <v>3338803.29</v>
      </c>
      <c r="O44" s="65">
        <v>98.51</v>
      </c>
      <c r="P44" s="65">
        <v>0</v>
      </c>
      <c r="Q44" s="65">
        <v>3289.0551209790001</v>
      </c>
      <c r="R44" s="66">
        <v>6.4999999999999997E-3</v>
      </c>
      <c r="S44" s="66">
        <v>3.6400000000000002E-2</v>
      </c>
      <c r="T44" s="66">
        <v>1.01E-2</v>
      </c>
    </row>
    <row r="45" spans="1:20">
      <c r="A45" t="s">
        <v>400</v>
      </c>
      <c r="B45" t="s">
        <v>401</v>
      </c>
      <c r="C45" t="s">
        <v>99</v>
      </c>
      <c r="D45" t="s">
        <v>122</v>
      </c>
      <c r="E45" t="s">
        <v>402</v>
      </c>
      <c r="F45" t="s">
        <v>280</v>
      </c>
      <c r="G45" t="s">
        <v>930</v>
      </c>
      <c r="H45" t="s">
        <v>205</v>
      </c>
      <c r="I45" t="s">
        <v>403</v>
      </c>
      <c r="J45" s="65">
        <v>6.18</v>
      </c>
      <c r="K45" t="s">
        <v>101</v>
      </c>
      <c r="L45" s="66">
        <v>2.5499999999999998E-2</v>
      </c>
      <c r="M45" s="66">
        <v>2.7E-2</v>
      </c>
      <c r="N45" s="65">
        <v>621332</v>
      </c>
      <c r="O45" s="65">
        <v>99.8</v>
      </c>
      <c r="P45" s="65">
        <v>0</v>
      </c>
      <c r="Q45" s="65">
        <v>620.089336</v>
      </c>
      <c r="R45" s="66">
        <v>5.0000000000000001E-4</v>
      </c>
      <c r="S45" s="66">
        <v>6.8999999999999999E-3</v>
      </c>
      <c r="T45" s="66">
        <v>1.9E-3</v>
      </c>
    </row>
    <row r="46" spans="1:20">
      <c r="A46" t="s">
        <v>404</v>
      </c>
      <c r="B46" t="s">
        <v>405</v>
      </c>
      <c r="C46" t="s">
        <v>99</v>
      </c>
      <c r="D46" t="s">
        <v>122</v>
      </c>
      <c r="E46" t="s">
        <v>406</v>
      </c>
      <c r="F46" t="s">
        <v>122</v>
      </c>
      <c r="G46" t="s">
        <v>930</v>
      </c>
      <c r="H46" t="s">
        <v>205</v>
      </c>
      <c r="I46" t="s">
        <v>407</v>
      </c>
      <c r="J46" s="65">
        <v>3.71</v>
      </c>
      <c r="K46" t="s">
        <v>101</v>
      </c>
      <c r="L46" s="66">
        <v>3.15E-2</v>
      </c>
      <c r="M46" s="66">
        <v>6.93E-2</v>
      </c>
      <c r="N46" s="65">
        <v>48737.35</v>
      </c>
      <c r="O46" s="65">
        <v>87.77</v>
      </c>
      <c r="P46" s="65">
        <v>0</v>
      </c>
      <c r="Q46" s="65">
        <v>42.776772094999998</v>
      </c>
      <c r="R46" s="66">
        <v>2.0000000000000001E-4</v>
      </c>
      <c r="S46" s="66">
        <v>5.0000000000000001E-4</v>
      </c>
      <c r="T46" s="66">
        <v>1E-4</v>
      </c>
    </row>
    <row r="47" spans="1:20">
      <c r="A47" t="s">
        <v>408</v>
      </c>
      <c r="B47" t="s">
        <v>409</v>
      </c>
      <c r="C47" t="s">
        <v>99</v>
      </c>
      <c r="D47" t="s">
        <v>122</v>
      </c>
      <c r="E47" t="s">
        <v>410</v>
      </c>
      <c r="F47" t="s">
        <v>411</v>
      </c>
      <c r="G47" t="s">
        <v>930</v>
      </c>
      <c r="H47" t="s">
        <v>205</v>
      </c>
      <c r="I47" t="s">
        <v>412</v>
      </c>
      <c r="J47" s="65">
        <v>2.4300000000000002</v>
      </c>
      <c r="K47" t="s">
        <v>101</v>
      </c>
      <c r="L47" s="66">
        <v>2.4500000000000001E-2</v>
      </c>
      <c r="M47" s="66">
        <v>2.3800000000000002E-2</v>
      </c>
      <c r="N47" s="65">
        <v>1728277</v>
      </c>
      <c r="O47" s="65">
        <v>100.21</v>
      </c>
      <c r="P47" s="65">
        <v>0</v>
      </c>
      <c r="Q47" s="65">
        <v>1731.9063817000001</v>
      </c>
      <c r="R47" s="66">
        <v>1.1000000000000001E-3</v>
      </c>
      <c r="S47" s="66">
        <v>1.9199999999999998E-2</v>
      </c>
      <c r="T47" s="66">
        <v>5.3E-3</v>
      </c>
    </row>
    <row r="48" spans="1:20">
      <c r="A48" t="s">
        <v>413</v>
      </c>
      <c r="B48" t="s">
        <v>414</v>
      </c>
      <c r="C48" t="s">
        <v>99</v>
      </c>
      <c r="D48" t="s">
        <v>122</v>
      </c>
      <c r="E48" t="s">
        <v>415</v>
      </c>
      <c r="F48" t="s">
        <v>122</v>
      </c>
      <c r="G48" t="s">
        <v>930</v>
      </c>
      <c r="H48" t="s">
        <v>205</v>
      </c>
      <c r="I48" t="s">
        <v>407</v>
      </c>
      <c r="J48" s="65">
        <v>3.06</v>
      </c>
      <c r="K48" t="s">
        <v>101</v>
      </c>
      <c r="L48" s="66">
        <v>3.3799999999999997E-2</v>
      </c>
      <c r="M48" s="66">
        <v>3.6600000000000001E-2</v>
      </c>
      <c r="N48" s="65">
        <v>134121</v>
      </c>
      <c r="O48" s="65">
        <v>100.01</v>
      </c>
      <c r="P48" s="65">
        <v>0</v>
      </c>
      <c r="Q48" s="65">
        <v>134.13441209999999</v>
      </c>
      <c r="R48" s="66">
        <v>2.0000000000000001E-4</v>
      </c>
      <c r="S48" s="66">
        <v>1.5E-3</v>
      </c>
      <c r="T48" s="66">
        <v>4.0000000000000002E-4</v>
      </c>
    </row>
    <row r="49" spans="1:20">
      <c r="A49" t="s">
        <v>416</v>
      </c>
      <c r="B49" t="s">
        <v>417</v>
      </c>
      <c r="C49" t="s">
        <v>99</v>
      </c>
      <c r="D49" t="s">
        <v>122</v>
      </c>
      <c r="E49" t="s">
        <v>304</v>
      </c>
      <c r="F49" t="s">
        <v>280</v>
      </c>
      <c r="G49" t="s">
        <v>932</v>
      </c>
      <c r="H49" t="s">
        <v>205</v>
      </c>
      <c r="I49" t="s">
        <v>418</v>
      </c>
      <c r="J49" s="65">
        <v>5.0599999999999996</v>
      </c>
      <c r="K49" t="s">
        <v>101</v>
      </c>
      <c r="L49" s="66">
        <v>2.3400000000000001E-2</v>
      </c>
      <c r="M49" s="66">
        <v>3.1899999999999998E-2</v>
      </c>
      <c r="N49" s="65">
        <v>3412225</v>
      </c>
      <c r="O49" s="65">
        <v>96.17</v>
      </c>
      <c r="P49" s="65">
        <v>0</v>
      </c>
      <c r="Q49" s="65">
        <v>3281.5367824999998</v>
      </c>
      <c r="R49" s="66">
        <v>2.5999999999999999E-3</v>
      </c>
      <c r="S49" s="66">
        <v>3.6299999999999999E-2</v>
      </c>
      <c r="T49" s="66">
        <v>1.01E-2</v>
      </c>
    </row>
    <row r="50" spans="1:20">
      <c r="A50" t="s">
        <v>419</v>
      </c>
      <c r="B50" t="s">
        <v>420</v>
      </c>
      <c r="C50" t="s">
        <v>99</v>
      </c>
      <c r="D50" t="s">
        <v>122</v>
      </c>
      <c r="E50" t="s">
        <v>304</v>
      </c>
      <c r="F50" t="s">
        <v>280</v>
      </c>
      <c r="G50" t="s">
        <v>932</v>
      </c>
      <c r="H50" t="s">
        <v>205</v>
      </c>
      <c r="I50" t="s">
        <v>421</v>
      </c>
      <c r="J50" s="65">
        <v>3.99</v>
      </c>
      <c r="K50" t="s">
        <v>101</v>
      </c>
      <c r="L50" s="66">
        <v>3.85E-2</v>
      </c>
      <c r="M50" s="66">
        <v>2.1700000000000001E-2</v>
      </c>
      <c r="N50" s="65">
        <v>2170518.7000000002</v>
      </c>
      <c r="O50" s="65">
        <v>107</v>
      </c>
      <c r="P50" s="65">
        <v>0</v>
      </c>
      <c r="Q50" s="65">
        <v>2322.4550089999998</v>
      </c>
      <c r="R50" s="66">
        <v>1.8E-3</v>
      </c>
      <c r="S50" s="66">
        <v>2.5700000000000001E-2</v>
      </c>
      <c r="T50" s="66">
        <v>7.1999999999999998E-3</v>
      </c>
    </row>
    <row r="51" spans="1:20">
      <c r="A51" t="s">
        <v>422</v>
      </c>
      <c r="B51" t="s">
        <v>423</v>
      </c>
      <c r="C51" t="s">
        <v>99</v>
      </c>
      <c r="D51" t="s">
        <v>122</v>
      </c>
      <c r="E51" t="s">
        <v>304</v>
      </c>
      <c r="F51" t="s">
        <v>280</v>
      </c>
      <c r="G51" t="s">
        <v>932</v>
      </c>
      <c r="H51" t="s">
        <v>205</v>
      </c>
      <c r="I51" t="s">
        <v>424</v>
      </c>
      <c r="J51" s="65">
        <v>7.02</v>
      </c>
      <c r="K51" t="s">
        <v>101</v>
      </c>
      <c r="L51" s="66">
        <v>2.41E-2</v>
      </c>
      <c r="M51" s="66">
        <v>3.4599999999999999E-2</v>
      </c>
      <c r="N51" s="65">
        <v>1600000</v>
      </c>
      <c r="O51" s="65">
        <v>93.2</v>
      </c>
      <c r="P51" s="65">
        <v>0</v>
      </c>
      <c r="Q51" s="65">
        <v>1491.2</v>
      </c>
      <c r="R51" s="66">
        <v>4.0000000000000001E-3</v>
      </c>
      <c r="S51" s="66">
        <v>1.6500000000000001E-2</v>
      </c>
      <c r="T51" s="66">
        <v>4.5999999999999999E-3</v>
      </c>
    </row>
    <row r="52" spans="1:20">
      <c r="A52" t="s">
        <v>425</v>
      </c>
      <c r="B52" t="s">
        <v>426</v>
      </c>
      <c r="C52" t="s">
        <v>99</v>
      </c>
      <c r="D52" t="s">
        <v>122</v>
      </c>
      <c r="E52" t="s">
        <v>308</v>
      </c>
      <c r="F52" t="s">
        <v>131</v>
      </c>
      <c r="G52" t="s">
        <v>932</v>
      </c>
      <c r="H52" t="s">
        <v>205</v>
      </c>
      <c r="I52" t="s">
        <v>362</v>
      </c>
      <c r="J52" s="65">
        <v>1.64</v>
      </c>
      <c r="K52" t="s">
        <v>101</v>
      </c>
      <c r="L52" s="66">
        <v>1.52E-2</v>
      </c>
      <c r="M52" s="66">
        <v>1.9900000000000001E-2</v>
      </c>
      <c r="N52" s="65">
        <v>137106</v>
      </c>
      <c r="O52" s="65">
        <v>99.38</v>
      </c>
      <c r="P52" s="65">
        <v>0</v>
      </c>
      <c r="Q52" s="65">
        <v>136.25594280000001</v>
      </c>
      <c r="R52" s="66">
        <v>1.2999999999999999E-3</v>
      </c>
      <c r="S52" s="66">
        <v>1.5E-3</v>
      </c>
      <c r="T52" s="66">
        <v>4.0000000000000002E-4</v>
      </c>
    </row>
    <row r="53" spans="1:20">
      <c r="A53" t="s">
        <v>427</v>
      </c>
      <c r="B53" t="s">
        <v>428</v>
      </c>
      <c r="C53" t="s">
        <v>99</v>
      </c>
      <c r="D53" t="s">
        <v>122</v>
      </c>
      <c r="E53" t="s">
        <v>429</v>
      </c>
      <c r="F53" t="s">
        <v>317</v>
      </c>
      <c r="G53" t="s">
        <v>932</v>
      </c>
      <c r="H53" t="s">
        <v>205</v>
      </c>
      <c r="I53" t="s">
        <v>430</v>
      </c>
      <c r="J53" s="65">
        <v>5.73</v>
      </c>
      <c r="K53" t="s">
        <v>101</v>
      </c>
      <c r="L53" s="66">
        <v>2.9100000000000001E-2</v>
      </c>
      <c r="M53" s="66">
        <v>2.53E-2</v>
      </c>
      <c r="N53" s="65">
        <v>1598000</v>
      </c>
      <c r="O53" s="65">
        <v>103.01</v>
      </c>
      <c r="P53" s="65">
        <v>0</v>
      </c>
      <c r="Q53" s="65">
        <v>1646.0998</v>
      </c>
      <c r="R53" s="66">
        <v>2.7000000000000001E-3</v>
      </c>
      <c r="S53" s="66">
        <v>1.8200000000000001E-2</v>
      </c>
      <c r="T53" s="66">
        <v>5.1000000000000004E-3</v>
      </c>
    </row>
    <row r="54" spans="1:20">
      <c r="A54" t="s">
        <v>431</v>
      </c>
      <c r="B54" t="s">
        <v>432</v>
      </c>
      <c r="C54" t="s">
        <v>99</v>
      </c>
      <c r="D54" t="s">
        <v>122</v>
      </c>
      <c r="E54" t="s">
        <v>433</v>
      </c>
      <c r="F54" t="s">
        <v>122</v>
      </c>
      <c r="G54" t="s">
        <v>932</v>
      </c>
      <c r="H54" t="s">
        <v>205</v>
      </c>
      <c r="I54" t="s">
        <v>421</v>
      </c>
      <c r="J54" s="65">
        <v>4.2300000000000004</v>
      </c>
      <c r="K54" t="s">
        <v>101</v>
      </c>
      <c r="L54" s="66">
        <v>4.8000000000000001E-2</v>
      </c>
      <c r="M54" s="66">
        <v>4.5400000000000003E-2</v>
      </c>
      <c r="N54" s="65">
        <v>1529307</v>
      </c>
      <c r="O54" s="65">
        <v>103.31</v>
      </c>
      <c r="P54" s="65">
        <v>0</v>
      </c>
      <c r="Q54" s="65">
        <v>1579.9270617</v>
      </c>
      <c r="R54" s="66">
        <v>3.0999999999999999E-3</v>
      </c>
      <c r="S54" s="66">
        <v>1.7500000000000002E-2</v>
      </c>
      <c r="T54" s="66">
        <v>4.8999999999999998E-3</v>
      </c>
    </row>
    <row r="55" spans="1:20">
      <c r="A55" t="s">
        <v>434</v>
      </c>
      <c r="B55" t="s">
        <v>435</v>
      </c>
      <c r="C55" t="s">
        <v>99</v>
      </c>
      <c r="D55" t="s">
        <v>122</v>
      </c>
      <c r="E55" t="s">
        <v>436</v>
      </c>
      <c r="F55" t="s">
        <v>122</v>
      </c>
      <c r="G55" t="s">
        <v>932</v>
      </c>
      <c r="H55" t="s">
        <v>205</v>
      </c>
      <c r="I55" t="s">
        <v>437</v>
      </c>
      <c r="J55" s="65">
        <v>2.48</v>
      </c>
      <c r="K55" t="s">
        <v>101</v>
      </c>
      <c r="L55" s="66">
        <v>3.9E-2</v>
      </c>
      <c r="M55" s="66">
        <v>0.13289999999999999</v>
      </c>
      <c r="N55" s="65">
        <v>1291664.08</v>
      </c>
      <c r="O55" s="65">
        <v>80.48</v>
      </c>
      <c r="P55" s="65">
        <v>0</v>
      </c>
      <c r="Q55" s="65">
        <v>1039.5312515840001</v>
      </c>
      <c r="R55" s="66">
        <v>2E-3</v>
      </c>
      <c r="S55" s="66">
        <v>1.15E-2</v>
      </c>
      <c r="T55" s="66">
        <v>3.2000000000000002E-3</v>
      </c>
    </row>
    <row r="56" spans="1:20">
      <c r="A56" t="s">
        <v>438</v>
      </c>
      <c r="B56" t="s">
        <v>439</v>
      </c>
      <c r="C56" t="s">
        <v>99</v>
      </c>
      <c r="D56" t="s">
        <v>122</v>
      </c>
      <c r="E56" t="s">
        <v>440</v>
      </c>
      <c r="F56" t="s">
        <v>441</v>
      </c>
      <c r="G56" t="s">
        <v>932</v>
      </c>
      <c r="H56" t="s">
        <v>205</v>
      </c>
      <c r="I56" t="s">
        <v>442</v>
      </c>
      <c r="J56" s="65">
        <v>1.71</v>
      </c>
      <c r="K56" t="s">
        <v>101</v>
      </c>
      <c r="L56" s="66">
        <v>2.7900000000000001E-2</v>
      </c>
      <c r="M56" s="66">
        <v>3.0800000000000001E-2</v>
      </c>
      <c r="N56" s="65">
        <v>428570</v>
      </c>
      <c r="O56" s="65">
        <v>99.55</v>
      </c>
      <c r="P56" s="65">
        <v>0</v>
      </c>
      <c r="Q56" s="65">
        <v>426.641435</v>
      </c>
      <c r="R56" s="66">
        <v>1.1000000000000001E-3</v>
      </c>
      <c r="S56" s="66">
        <v>4.7000000000000002E-3</v>
      </c>
      <c r="T56" s="66">
        <v>1.2999999999999999E-3</v>
      </c>
    </row>
    <row r="57" spans="1:20">
      <c r="A57" t="s">
        <v>443</v>
      </c>
      <c r="B57" t="s">
        <v>444</v>
      </c>
      <c r="C57" t="s">
        <v>99</v>
      </c>
      <c r="D57" t="s">
        <v>122</v>
      </c>
      <c r="E57" t="s">
        <v>445</v>
      </c>
      <c r="F57" t="s">
        <v>280</v>
      </c>
      <c r="G57" t="s">
        <v>932</v>
      </c>
      <c r="H57" t="s">
        <v>205</v>
      </c>
      <c r="I57" t="s">
        <v>446</v>
      </c>
      <c r="J57" s="65">
        <v>3.62</v>
      </c>
      <c r="K57" t="s">
        <v>101</v>
      </c>
      <c r="L57" s="66">
        <v>5.0500000000000003E-2</v>
      </c>
      <c r="M57" s="66">
        <v>2.1999999999999999E-2</v>
      </c>
      <c r="N57" s="65">
        <v>1076088.8700000001</v>
      </c>
      <c r="O57" s="65">
        <v>111</v>
      </c>
      <c r="P57" s="65">
        <v>0</v>
      </c>
      <c r="Q57" s="65">
        <v>1194.4586457</v>
      </c>
      <c r="R57" s="66">
        <v>1.6999999999999999E-3</v>
      </c>
      <c r="S57" s="66">
        <v>1.32E-2</v>
      </c>
      <c r="T57" s="66">
        <v>3.7000000000000002E-3</v>
      </c>
    </row>
    <row r="58" spans="1:20">
      <c r="A58" t="s">
        <v>447</v>
      </c>
      <c r="B58" t="s">
        <v>448</v>
      </c>
      <c r="C58" t="s">
        <v>99</v>
      </c>
      <c r="D58" t="s">
        <v>122</v>
      </c>
      <c r="E58" t="s">
        <v>449</v>
      </c>
      <c r="F58" t="s">
        <v>317</v>
      </c>
      <c r="G58" t="s">
        <v>931</v>
      </c>
      <c r="H58" t="s">
        <v>149</v>
      </c>
      <c r="I58" t="s">
        <v>450</v>
      </c>
      <c r="J58" s="65">
        <v>8.7799999999999994</v>
      </c>
      <c r="K58" t="s">
        <v>101</v>
      </c>
      <c r="L58" s="66">
        <v>2.64E-2</v>
      </c>
      <c r="M58" s="66">
        <v>3.9800000000000002E-2</v>
      </c>
      <c r="N58" s="65">
        <v>5302000</v>
      </c>
      <c r="O58" s="65">
        <v>89.29</v>
      </c>
      <c r="P58" s="65">
        <v>0</v>
      </c>
      <c r="Q58" s="65">
        <v>4734.1558000000005</v>
      </c>
      <c r="R58" s="66">
        <v>3.2000000000000002E-3</v>
      </c>
      <c r="S58" s="66">
        <v>5.2400000000000002E-2</v>
      </c>
      <c r="T58" s="66">
        <v>1.46E-2</v>
      </c>
    </row>
    <row r="59" spans="1:20">
      <c r="A59" t="s">
        <v>451</v>
      </c>
      <c r="B59" t="s">
        <v>452</v>
      </c>
      <c r="C59" t="s">
        <v>99</v>
      </c>
      <c r="D59" t="s">
        <v>122</v>
      </c>
      <c r="E59" t="s">
        <v>453</v>
      </c>
      <c r="F59" t="s">
        <v>317</v>
      </c>
      <c r="G59" t="s">
        <v>931</v>
      </c>
      <c r="H59" t="s">
        <v>149</v>
      </c>
      <c r="I59" t="s">
        <v>454</v>
      </c>
      <c r="J59" s="65">
        <v>6</v>
      </c>
      <c r="K59" t="s">
        <v>101</v>
      </c>
      <c r="L59" s="66">
        <v>4.1000000000000002E-2</v>
      </c>
      <c r="M59" s="66">
        <v>3.3399999999999999E-2</v>
      </c>
      <c r="N59" s="65">
        <v>2737655</v>
      </c>
      <c r="O59" s="65">
        <v>105.5</v>
      </c>
      <c r="P59" s="65">
        <v>0</v>
      </c>
      <c r="Q59" s="65">
        <v>2888.2260249999999</v>
      </c>
      <c r="R59" s="66">
        <v>3.8E-3</v>
      </c>
      <c r="S59" s="66">
        <v>3.2000000000000001E-2</v>
      </c>
      <c r="T59" s="66">
        <v>8.8999999999999999E-3</v>
      </c>
    </row>
    <row r="60" spans="1:20">
      <c r="A60" t="s">
        <v>455</v>
      </c>
      <c r="B60" t="s">
        <v>456</v>
      </c>
      <c r="C60" t="s">
        <v>99</v>
      </c>
      <c r="D60" t="s">
        <v>122</v>
      </c>
      <c r="E60" t="s">
        <v>457</v>
      </c>
      <c r="F60" t="s">
        <v>122</v>
      </c>
      <c r="G60" t="s">
        <v>932</v>
      </c>
      <c r="H60" t="s">
        <v>205</v>
      </c>
      <c r="I60" t="s">
        <v>437</v>
      </c>
      <c r="J60" s="65">
        <v>2.58</v>
      </c>
      <c r="K60" t="s">
        <v>101</v>
      </c>
      <c r="L60" s="66">
        <v>5.8000000000000003E-2</v>
      </c>
      <c r="M60" s="66">
        <v>6.7199999999999996E-2</v>
      </c>
      <c r="N60" s="65">
        <v>1496005.43</v>
      </c>
      <c r="O60" s="65">
        <v>99.85</v>
      </c>
      <c r="P60" s="65">
        <v>0</v>
      </c>
      <c r="Q60" s="65">
        <v>1493.761421855</v>
      </c>
      <c r="R60" s="66">
        <v>4.7000000000000002E-3</v>
      </c>
      <c r="S60" s="66">
        <v>1.6500000000000001E-2</v>
      </c>
      <c r="T60" s="66">
        <v>4.5999999999999999E-3</v>
      </c>
    </row>
    <row r="61" spans="1:20">
      <c r="A61" t="s">
        <v>458</v>
      </c>
      <c r="B61" t="s">
        <v>459</v>
      </c>
      <c r="C61" t="s">
        <v>99</v>
      </c>
      <c r="D61" t="s">
        <v>122</v>
      </c>
      <c r="E61" t="s">
        <v>457</v>
      </c>
      <c r="F61" t="s">
        <v>122</v>
      </c>
      <c r="G61" t="s">
        <v>932</v>
      </c>
      <c r="H61" t="s">
        <v>205</v>
      </c>
      <c r="I61" t="s">
        <v>460</v>
      </c>
      <c r="J61" s="65">
        <v>4.7</v>
      </c>
      <c r="K61" t="s">
        <v>101</v>
      </c>
      <c r="L61" s="66">
        <v>4.4999999999999998E-2</v>
      </c>
      <c r="M61" s="66">
        <v>8.4400000000000003E-2</v>
      </c>
      <c r="N61" s="65">
        <v>192049</v>
      </c>
      <c r="O61" s="65">
        <v>85.57</v>
      </c>
      <c r="P61" s="65">
        <v>0</v>
      </c>
      <c r="Q61" s="65">
        <v>164.33632929999999</v>
      </c>
      <c r="R61" s="66">
        <v>5.0000000000000001E-4</v>
      </c>
      <c r="S61" s="66">
        <v>1.8E-3</v>
      </c>
      <c r="T61" s="66">
        <v>5.0000000000000001E-4</v>
      </c>
    </row>
    <row r="62" spans="1:20">
      <c r="A62" t="s">
        <v>461</v>
      </c>
      <c r="B62" t="s">
        <v>462</v>
      </c>
      <c r="C62" t="s">
        <v>99</v>
      </c>
      <c r="D62" t="s">
        <v>122</v>
      </c>
      <c r="E62" t="s">
        <v>463</v>
      </c>
      <c r="F62" t="s">
        <v>317</v>
      </c>
      <c r="G62" t="s">
        <v>932</v>
      </c>
      <c r="H62" t="s">
        <v>205</v>
      </c>
      <c r="I62" t="s">
        <v>464</v>
      </c>
      <c r="J62" s="65">
        <v>4.6399999999999997</v>
      </c>
      <c r="K62" t="s">
        <v>101</v>
      </c>
      <c r="L62" s="66">
        <v>1.66E-2</v>
      </c>
      <c r="M62" s="66">
        <v>3.0599999999999999E-2</v>
      </c>
      <c r="N62" s="65">
        <v>2254031</v>
      </c>
      <c r="O62" s="65">
        <v>94.15</v>
      </c>
      <c r="P62" s="65">
        <v>0</v>
      </c>
      <c r="Q62" s="65">
        <v>2122.1701865</v>
      </c>
      <c r="R62" s="66">
        <v>7.7000000000000002E-3</v>
      </c>
      <c r="S62" s="66">
        <v>2.35E-2</v>
      </c>
      <c r="T62" s="66">
        <v>6.4999999999999997E-3</v>
      </c>
    </row>
    <row r="63" spans="1:20">
      <c r="A63" t="s">
        <v>465</v>
      </c>
      <c r="B63" t="s">
        <v>466</v>
      </c>
      <c r="C63" t="s">
        <v>99</v>
      </c>
      <c r="D63" t="s">
        <v>122</v>
      </c>
      <c r="E63" t="s">
        <v>467</v>
      </c>
      <c r="F63" t="s">
        <v>122</v>
      </c>
      <c r="G63" t="s">
        <v>932</v>
      </c>
      <c r="H63" t="s">
        <v>205</v>
      </c>
      <c r="I63" t="s">
        <v>468</v>
      </c>
      <c r="J63" s="65">
        <v>1.8</v>
      </c>
      <c r="K63" t="s">
        <v>101</v>
      </c>
      <c r="L63" s="66">
        <v>4.2500000000000003E-2</v>
      </c>
      <c r="M63" s="66">
        <v>0.1066</v>
      </c>
      <c r="N63" s="65">
        <v>1718092.75</v>
      </c>
      <c r="O63" s="65">
        <v>90.07</v>
      </c>
      <c r="P63" s="65">
        <v>0</v>
      </c>
      <c r="Q63" s="65">
        <v>1547.4861399250001</v>
      </c>
      <c r="R63" s="66">
        <v>3.0000000000000001E-3</v>
      </c>
      <c r="S63" s="66">
        <v>1.7100000000000001E-2</v>
      </c>
      <c r="T63" s="66">
        <v>4.7999999999999996E-3</v>
      </c>
    </row>
    <row r="64" spans="1:20">
      <c r="A64" t="s">
        <v>469</v>
      </c>
      <c r="B64" t="s">
        <v>470</v>
      </c>
      <c r="C64" t="s">
        <v>99</v>
      </c>
      <c r="D64" t="s">
        <v>122</v>
      </c>
      <c r="E64" t="s">
        <v>471</v>
      </c>
      <c r="F64" t="s">
        <v>126</v>
      </c>
      <c r="G64" t="s">
        <v>933</v>
      </c>
      <c r="H64" t="s">
        <v>205</v>
      </c>
      <c r="I64" t="s">
        <v>472</v>
      </c>
      <c r="J64" s="65">
        <v>1.38</v>
      </c>
      <c r="K64" t="s">
        <v>101</v>
      </c>
      <c r="L64" s="66">
        <v>3.6999999999999998E-2</v>
      </c>
      <c r="M64" s="66">
        <v>0.27339999999999998</v>
      </c>
      <c r="N64" s="65">
        <v>600000</v>
      </c>
      <c r="O64" s="65">
        <v>75.400000000000006</v>
      </c>
      <c r="P64" s="65">
        <v>0</v>
      </c>
      <c r="Q64" s="65">
        <v>452.4</v>
      </c>
      <c r="R64" s="66">
        <v>3.0000000000000001E-3</v>
      </c>
      <c r="S64" s="66">
        <v>5.0000000000000001E-3</v>
      </c>
      <c r="T64" s="66">
        <v>1.4E-3</v>
      </c>
    </row>
    <row r="65" spans="1:20">
      <c r="A65" t="s">
        <v>473</v>
      </c>
      <c r="B65" t="s">
        <v>474</v>
      </c>
      <c r="C65" t="s">
        <v>99</v>
      </c>
      <c r="D65" t="s">
        <v>122</v>
      </c>
      <c r="E65" t="s">
        <v>475</v>
      </c>
      <c r="F65" t="s">
        <v>122</v>
      </c>
      <c r="G65" t="s">
        <v>933</v>
      </c>
      <c r="H65" t="s">
        <v>205</v>
      </c>
      <c r="I65" t="s">
        <v>476</v>
      </c>
      <c r="J65" s="65">
        <v>1.98</v>
      </c>
      <c r="K65" t="s">
        <v>101</v>
      </c>
      <c r="L65" s="66">
        <v>6.0499999999999998E-2</v>
      </c>
      <c r="M65" s="66">
        <v>5.91E-2</v>
      </c>
      <c r="N65" s="65">
        <v>1130263</v>
      </c>
      <c r="O65" s="65">
        <v>102.44</v>
      </c>
      <c r="P65" s="65">
        <v>0</v>
      </c>
      <c r="Q65" s="65">
        <v>1157.8414172</v>
      </c>
      <c r="R65" s="66">
        <v>1.6999999999999999E-3</v>
      </c>
      <c r="S65" s="66">
        <v>1.2800000000000001E-2</v>
      </c>
      <c r="T65" s="66">
        <v>3.5999999999999999E-3</v>
      </c>
    </row>
    <row r="66" spans="1:20">
      <c r="A66" t="s">
        <v>477</v>
      </c>
      <c r="B66" t="s">
        <v>478</v>
      </c>
      <c r="C66" t="s">
        <v>99</v>
      </c>
      <c r="D66" t="s">
        <v>122</v>
      </c>
      <c r="E66" t="s">
        <v>479</v>
      </c>
      <c r="F66" t="s">
        <v>122</v>
      </c>
      <c r="G66" t="s">
        <v>934</v>
      </c>
      <c r="H66" t="s">
        <v>149</v>
      </c>
      <c r="I66" t="s">
        <v>480</v>
      </c>
      <c r="J66" s="65">
        <v>2.76</v>
      </c>
      <c r="K66" t="s">
        <v>101</v>
      </c>
      <c r="L66" s="66">
        <v>3.0499999999999999E-2</v>
      </c>
      <c r="M66" s="66">
        <v>0.13059999999999999</v>
      </c>
      <c r="N66" s="65">
        <v>550000</v>
      </c>
      <c r="O66" s="65">
        <v>77.349999999999994</v>
      </c>
      <c r="P66" s="65">
        <v>0</v>
      </c>
      <c r="Q66" s="65">
        <v>425.42500000000001</v>
      </c>
      <c r="R66" s="66">
        <v>5.0000000000000001E-4</v>
      </c>
      <c r="S66" s="66">
        <v>4.7000000000000002E-3</v>
      </c>
      <c r="T66" s="66">
        <v>1.2999999999999999E-3</v>
      </c>
    </row>
    <row r="67" spans="1:20">
      <c r="A67" t="s">
        <v>481</v>
      </c>
      <c r="B67" t="s">
        <v>482</v>
      </c>
      <c r="C67" t="s">
        <v>99</v>
      </c>
      <c r="D67" t="s">
        <v>122</v>
      </c>
      <c r="E67" t="s">
        <v>479</v>
      </c>
      <c r="F67" t="s">
        <v>122</v>
      </c>
      <c r="G67" t="s">
        <v>934</v>
      </c>
      <c r="H67" t="s">
        <v>149</v>
      </c>
      <c r="I67" t="s">
        <v>421</v>
      </c>
      <c r="J67" s="65">
        <v>1.1599999999999999</v>
      </c>
      <c r="K67" t="s">
        <v>101</v>
      </c>
      <c r="L67" s="66">
        <v>4.4499999999999998E-2</v>
      </c>
      <c r="M67" s="66">
        <v>0.1137</v>
      </c>
      <c r="N67" s="65">
        <v>1902261.25</v>
      </c>
      <c r="O67" s="65">
        <v>93.78</v>
      </c>
      <c r="P67" s="65">
        <v>0</v>
      </c>
      <c r="Q67" s="65">
        <v>1783.94060025</v>
      </c>
      <c r="R67" s="66">
        <v>3.5000000000000001E-3</v>
      </c>
      <c r="S67" s="66">
        <v>1.9699999999999999E-2</v>
      </c>
      <c r="T67" s="66">
        <v>5.4999999999999997E-3</v>
      </c>
    </row>
    <row r="68" spans="1:20">
      <c r="A68" t="s">
        <v>483</v>
      </c>
      <c r="B68" t="s">
        <v>484</v>
      </c>
      <c r="C68" t="s">
        <v>99</v>
      </c>
      <c r="D68" t="s">
        <v>122</v>
      </c>
      <c r="E68" t="s">
        <v>485</v>
      </c>
      <c r="F68" t="s">
        <v>122</v>
      </c>
      <c r="G68" t="s">
        <v>933</v>
      </c>
      <c r="H68" t="s">
        <v>205</v>
      </c>
      <c r="I68" t="s">
        <v>486</v>
      </c>
      <c r="J68" s="65">
        <v>4.12</v>
      </c>
      <c r="K68" t="s">
        <v>101</v>
      </c>
      <c r="L68" s="66">
        <v>3.9E-2</v>
      </c>
      <c r="M68" s="66">
        <v>4.1599999999999998E-2</v>
      </c>
      <c r="N68" s="65">
        <v>223040</v>
      </c>
      <c r="O68" s="65">
        <v>100.39</v>
      </c>
      <c r="P68" s="65">
        <v>0</v>
      </c>
      <c r="Q68" s="65">
        <v>223.90985599999999</v>
      </c>
      <c r="R68" s="66">
        <v>5.0000000000000001E-4</v>
      </c>
      <c r="S68" s="66">
        <v>2.5000000000000001E-3</v>
      </c>
      <c r="T68" s="66">
        <v>6.9999999999999999E-4</v>
      </c>
    </row>
    <row r="69" spans="1:20">
      <c r="A69" t="s">
        <v>487</v>
      </c>
      <c r="B69" t="s">
        <v>488</v>
      </c>
      <c r="C69" t="s">
        <v>99</v>
      </c>
      <c r="D69" t="s">
        <v>122</v>
      </c>
      <c r="E69" t="s">
        <v>489</v>
      </c>
      <c r="F69" t="s">
        <v>122</v>
      </c>
      <c r="G69" t="s">
        <v>934</v>
      </c>
      <c r="H69" t="s">
        <v>149</v>
      </c>
      <c r="I69" t="s">
        <v>468</v>
      </c>
      <c r="J69" s="65">
        <v>2.1</v>
      </c>
      <c r="K69" t="s">
        <v>101</v>
      </c>
      <c r="L69" s="66">
        <v>4.9000000000000002E-2</v>
      </c>
      <c r="M69" s="66">
        <v>3.8300000000000001E-2</v>
      </c>
      <c r="N69" s="65">
        <v>1671208.6</v>
      </c>
      <c r="O69" s="65">
        <v>103.1</v>
      </c>
      <c r="P69" s="65">
        <v>0</v>
      </c>
      <c r="Q69" s="65">
        <v>1723.0160665999999</v>
      </c>
      <c r="R69" s="66">
        <v>7.6E-3</v>
      </c>
      <c r="S69" s="66">
        <v>1.9099999999999999E-2</v>
      </c>
      <c r="T69" s="66">
        <v>5.3E-3</v>
      </c>
    </row>
    <row r="70" spans="1:20">
      <c r="A70" t="s">
        <v>490</v>
      </c>
      <c r="B70" t="s">
        <v>491</v>
      </c>
      <c r="C70" t="s">
        <v>99</v>
      </c>
      <c r="D70" t="s">
        <v>122</v>
      </c>
      <c r="E70" t="s">
        <v>492</v>
      </c>
      <c r="F70" t="s">
        <v>280</v>
      </c>
      <c r="G70" t="s">
        <v>936</v>
      </c>
      <c r="H70" t="s">
        <v>205</v>
      </c>
      <c r="I70" t="s">
        <v>493</v>
      </c>
      <c r="J70" s="65">
        <v>3.41</v>
      </c>
      <c r="K70" t="s">
        <v>101</v>
      </c>
      <c r="L70" s="66">
        <v>3.4200000000000001E-2</v>
      </c>
      <c r="M70" s="66">
        <v>3.9100000000000003E-2</v>
      </c>
      <c r="N70" s="65">
        <v>1270715</v>
      </c>
      <c r="O70" s="65">
        <v>99</v>
      </c>
      <c r="P70" s="65">
        <v>0</v>
      </c>
      <c r="Q70" s="65">
        <v>1258.00785</v>
      </c>
      <c r="R70" s="66">
        <v>3.3999999999999998E-3</v>
      </c>
      <c r="S70" s="66">
        <v>1.3899999999999999E-2</v>
      </c>
      <c r="T70" s="66">
        <v>3.8999999999999998E-3</v>
      </c>
    </row>
    <row r="71" spans="1:20">
      <c r="A71" t="s">
        <v>494</v>
      </c>
      <c r="B71" t="s">
        <v>495</v>
      </c>
      <c r="C71" t="s">
        <v>99</v>
      </c>
      <c r="D71" t="s">
        <v>122</v>
      </c>
      <c r="E71" t="s">
        <v>496</v>
      </c>
      <c r="F71" t="s">
        <v>280</v>
      </c>
      <c r="G71" t="s">
        <v>936</v>
      </c>
      <c r="H71" t="s">
        <v>205</v>
      </c>
      <c r="I71" t="s">
        <v>258</v>
      </c>
      <c r="J71" s="65">
        <v>4.08</v>
      </c>
      <c r="K71" t="s">
        <v>101</v>
      </c>
      <c r="L71" s="66">
        <v>4.2999999999999997E-2</v>
      </c>
      <c r="M71" s="66">
        <v>3.49E-2</v>
      </c>
      <c r="N71" s="65">
        <v>563400</v>
      </c>
      <c r="O71" s="65">
        <v>104.3</v>
      </c>
      <c r="P71" s="65">
        <v>0</v>
      </c>
      <c r="Q71" s="65">
        <v>587.62620000000004</v>
      </c>
      <c r="R71" s="66">
        <v>5.9999999999999995E-4</v>
      </c>
      <c r="S71" s="66">
        <v>6.4999999999999997E-3</v>
      </c>
      <c r="T71" s="66">
        <v>1.8E-3</v>
      </c>
    </row>
    <row r="72" spans="1:20">
      <c r="A72" t="s">
        <v>497</v>
      </c>
      <c r="B72" t="s">
        <v>498</v>
      </c>
      <c r="C72" t="s">
        <v>99</v>
      </c>
      <c r="D72" t="s">
        <v>122</v>
      </c>
      <c r="E72" t="s">
        <v>361</v>
      </c>
      <c r="F72" t="s">
        <v>111</v>
      </c>
      <c r="G72" t="s">
        <v>936</v>
      </c>
      <c r="H72" t="s">
        <v>205</v>
      </c>
      <c r="I72" t="s">
        <v>472</v>
      </c>
      <c r="J72" s="65">
        <v>3.97</v>
      </c>
      <c r="K72" t="s">
        <v>101</v>
      </c>
      <c r="L72" s="66">
        <v>3.3500000000000002E-2</v>
      </c>
      <c r="M72" s="66">
        <v>3.1E-2</v>
      </c>
      <c r="N72" s="65">
        <v>1999600</v>
      </c>
      <c r="O72" s="65">
        <v>101</v>
      </c>
      <c r="P72" s="65">
        <v>0</v>
      </c>
      <c r="Q72" s="65">
        <v>2019.596</v>
      </c>
      <c r="R72" s="66">
        <v>3.5999999999999999E-3</v>
      </c>
      <c r="S72" s="66">
        <v>2.24E-2</v>
      </c>
      <c r="T72" s="66">
        <v>6.1999999999999998E-3</v>
      </c>
    </row>
    <row r="73" spans="1:20">
      <c r="A73" t="s">
        <v>499</v>
      </c>
      <c r="B73" t="s">
        <v>500</v>
      </c>
      <c r="C73" t="s">
        <v>99</v>
      </c>
      <c r="D73" t="s">
        <v>122</v>
      </c>
      <c r="E73" t="s">
        <v>501</v>
      </c>
      <c r="F73" t="s">
        <v>280</v>
      </c>
      <c r="G73" t="s">
        <v>935</v>
      </c>
      <c r="H73" t="s">
        <v>149</v>
      </c>
      <c r="I73" t="s">
        <v>502</v>
      </c>
      <c r="J73" s="65">
        <v>5.91</v>
      </c>
      <c r="K73" t="s">
        <v>101</v>
      </c>
      <c r="L73" s="66">
        <v>3.95E-2</v>
      </c>
      <c r="M73" s="66">
        <v>4.4900000000000002E-2</v>
      </c>
      <c r="N73" s="65">
        <v>93698.33</v>
      </c>
      <c r="O73" s="65">
        <v>98.14</v>
      </c>
      <c r="P73" s="65">
        <v>0</v>
      </c>
      <c r="Q73" s="65">
        <v>91.955541061999995</v>
      </c>
      <c r="R73" s="66">
        <v>1E-4</v>
      </c>
      <c r="S73" s="66">
        <v>1E-3</v>
      </c>
      <c r="T73" s="66">
        <v>2.9999999999999997E-4</v>
      </c>
    </row>
    <row r="74" spans="1:20">
      <c r="A74" t="s">
        <v>503</v>
      </c>
      <c r="B74" t="s">
        <v>504</v>
      </c>
      <c r="C74" t="s">
        <v>99</v>
      </c>
      <c r="D74" t="s">
        <v>122</v>
      </c>
      <c r="E74" t="s">
        <v>505</v>
      </c>
      <c r="F74" t="s">
        <v>122</v>
      </c>
      <c r="G74" t="s">
        <v>936</v>
      </c>
      <c r="H74" t="s">
        <v>205</v>
      </c>
      <c r="I74" t="s">
        <v>506</v>
      </c>
      <c r="J74" s="65">
        <v>1.82</v>
      </c>
      <c r="K74" t="s">
        <v>101</v>
      </c>
      <c r="L74" s="66">
        <v>5.1999999999999998E-2</v>
      </c>
      <c r="M74" s="66">
        <v>0.11169999999999999</v>
      </c>
      <c r="N74" s="65">
        <v>781200</v>
      </c>
      <c r="O74" s="65">
        <v>90.5</v>
      </c>
      <c r="P74" s="65">
        <v>0</v>
      </c>
      <c r="Q74" s="65">
        <v>706.98599999999999</v>
      </c>
      <c r="R74" s="66">
        <v>2.3999999999999998E-3</v>
      </c>
      <c r="S74" s="66">
        <v>7.7999999999999996E-3</v>
      </c>
      <c r="T74" s="66">
        <v>2.2000000000000001E-3</v>
      </c>
    </row>
    <row r="75" spans="1:20">
      <c r="A75" t="s">
        <v>507</v>
      </c>
      <c r="B75" t="s">
        <v>508</v>
      </c>
      <c r="C75" t="s">
        <v>99</v>
      </c>
      <c r="D75" t="s">
        <v>122</v>
      </c>
      <c r="E75" t="s">
        <v>509</v>
      </c>
      <c r="F75" t="s">
        <v>111</v>
      </c>
      <c r="G75" t="s">
        <v>939</v>
      </c>
      <c r="H75" t="s">
        <v>149</v>
      </c>
      <c r="I75" t="s">
        <v>510</v>
      </c>
      <c r="J75" s="65">
        <v>2.56</v>
      </c>
      <c r="K75" t="s">
        <v>101</v>
      </c>
      <c r="L75" s="66">
        <v>4.5999999999999999E-2</v>
      </c>
      <c r="M75" s="66">
        <v>6.1199999999999997E-2</v>
      </c>
      <c r="N75" s="65">
        <v>1221197.02</v>
      </c>
      <c r="O75" s="65">
        <v>97.52</v>
      </c>
      <c r="P75" s="65">
        <v>0</v>
      </c>
      <c r="Q75" s="65">
        <v>1190.911333904</v>
      </c>
      <c r="R75" s="66">
        <v>1.4E-3</v>
      </c>
      <c r="S75" s="66">
        <v>1.32E-2</v>
      </c>
      <c r="T75" s="66">
        <v>3.7000000000000002E-3</v>
      </c>
    </row>
    <row r="76" spans="1:20">
      <c r="A76" t="s">
        <v>511</v>
      </c>
      <c r="B76" t="s">
        <v>512</v>
      </c>
      <c r="C76" t="s">
        <v>99</v>
      </c>
      <c r="D76" t="s">
        <v>122</v>
      </c>
      <c r="E76" t="s">
        <v>513</v>
      </c>
      <c r="F76" t="s">
        <v>122</v>
      </c>
      <c r="G76" t="s">
        <v>939</v>
      </c>
      <c r="H76" t="s">
        <v>149</v>
      </c>
      <c r="I76" t="s">
        <v>514</v>
      </c>
      <c r="J76" s="65">
        <v>1.04</v>
      </c>
      <c r="K76" t="s">
        <v>101</v>
      </c>
      <c r="L76" s="66">
        <v>3.7499999999999999E-2</v>
      </c>
      <c r="M76" s="66">
        <v>0.23230000000000001</v>
      </c>
      <c r="N76" s="65">
        <v>116249.78</v>
      </c>
      <c r="O76" s="65">
        <v>84.91</v>
      </c>
      <c r="P76" s="65">
        <v>0</v>
      </c>
      <c r="Q76" s="65">
        <v>98.707688198</v>
      </c>
      <c r="R76" s="66">
        <v>4.0000000000000002E-4</v>
      </c>
      <c r="S76" s="66">
        <v>1.1000000000000001E-3</v>
      </c>
      <c r="T76" s="66">
        <v>2.9999999999999997E-4</v>
      </c>
    </row>
    <row r="77" spans="1:20">
      <c r="A77" t="s">
        <v>515</v>
      </c>
      <c r="B77" t="s">
        <v>516</v>
      </c>
      <c r="C77" t="s">
        <v>99</v>
      </c>
      <c r="D77" t="s">
        <v>122</v>
      </c>
      <c r="E77" t="s">
        <v>517</v>
      </c>
      <c r="F77" t="s">
        <v>280</v>
      </c>
      <c r="G77" t="s">
        <v>938</v>
      </c>
      <c r="H77" t="s">
        <v>205</v>
      </c>
      <c r="I77" t="s">
        <v>518</v>
      </c>
      <c r="J77" s="65">
        <v>2.27</v>
      </c>
      <c r="K77" t="s">
        <v>101</v>
      </c>
      <c r="L77" s="66">
        <v>5.3999999999999999E-2</v>
      </c>
      <c r="M77" s="66">
        <v>0.13930000000000001</v>
      </c>
      <c r="N77" s="65">
        <v>1000000</v>
      </c>
      <c r="O77" s="65">
        <v>84.46</v>
      </c>
      <c r="P77" s="65">
        <v>0</v>
      </c>
      <c r="Q77" s="65">
        <v>844.6</v>
      </c>
      <c r="R77" s="66">
        <v>1.11E-2</v>
      </c>
      <c r="S77" s="66">
        <v>9.2999999999999992E-3</v>
      </c>
      <c r="T77" s="66">
        <v>2.5999999999999999E-3</v>
      </c>
    </row>
    <row r="78" spans="1:20">
      <c r="A78" t="s">
        <v>519</v>
      </c>
      <c r="B78" t="s">
        <v>520</v>
      </c>
      <c r="C78" t="s">
        <v>99</v>
      </c>
      <c r="D78" t="s">
        <v>122</v>
      </c>
      <c r="E78" t="s">
        <v>381</v>
      </c>
      <c r="F78" t="s">
        <v>111</v>
      </c>
      <c r="G78" t="s">
        <v>938</v>
      </c>
      <c r="H78" t="s">
        <v>205</v>
      </c>
      <c r="I78" t="s">
        <v>521</v>
      </c>
      <c r="J78" s="65">
        <v>3.6</v>
      </c>
      <c r="K78" t="s">
        <v>101</v>
      </c>
      <c r="L78" s="66">
        <v>4.8000000000000001E-2</v>
      </c>
      <c r="M78" s="66">
        <v>0.11169999999999999</v>
      </c>
      <c r="N78" s="65">
        <v>2556914</v>
      </c>
      <c r="O78" s="65">
        <v>81.5</v>
      </c>
      <c r="P78" s="65">
        <v>0</v>
      </c>
      <c r="Q78" s="65">
        <v>2083.8849100000002</v>
      </c>
      <c r="R78" s="66">
        <v>1.2999999999999999E-3</v>
      </c>
      <c r="S78" s="66">
        <v>2.3099999999999999E-2</v>
      </c>
      <c r="T78" s="66">
        <v>6.4000000000000003E-3</v>
      </c>
    </row>
    <row r="79" spans="1:20">
      <c r="A79" t="s">
        <v>522</v>
      </c>
      <c r="B79" t="s">
        <v>523</v>
      </c>
      <c r="C79" t="s">
        <v>99</v>
      </c>
      <c r="D79" t="s">
        <v>122</v>
      </c>
      <c r="E79" t="s">
        <v>524</v>
      </c>
      <c r="F79" t="s">
        <v>131</v>
      </c>
      <c r="G79" t="s">
        <v>940</v>
      </c>
      <c r="H79" t="s">
        <v>149</v>
      </c>
      <c r="I79" t="s">
        <v>525</v>
      </c>
      <c r="J79" s="65">
        <v>4.2</v>
      </c>
      <c r="K79" t="s">
        <v>101</v>
      </c>
      <c r="L79" s="66">
        <v>3.85E-2</v>
      </c>
      <c r="M79" s="66">
        <v>9.6799999999999997E-2</v>
      </c>
      <c r="N79" s="65">
        <v>330905.38</v>
      </c>
      <c r="O79" s="65">
        <v>80.42</v>
      </c>
      <c r="P79" s="65">
        <v>0</v>
      </c>
      <c r="Q79" s="65">
        <v>266.114106596</v>
      </c>
      <c r="R79" s="66">
        <v>2.0000000000000001E-4</v>
      </c>
      <c r="S79" s="66">
        <v>2.8999999999999998E-3</v>
      </c>
      <c r="T79" s="66">
        <v>8.0000000000000004E-4</v>
      </c>
    </row>
    <row r="80" spans="1:20">
      <c r="A80" t="s">
        <v>526</v>
      </c>
      <c r="B80" t="s">
        <v>527</v>
      </c>
      <c r="C80" t="s">
        <v>99</v>
      </c>
      <c r="D80" t="s">
        <v>122</v>
      </c>
      <c r="E80" t="s">
        <v>528</v>
      </c>
      <c r="F80" t="s">
        <v>122</v>
      </c>
      <c r="G80" t="s">
        <v>216</v>
      </c>
      <c r="H80" t="s">
        <v>386</v>
      </c>
      <c r="I80" t="s">
        <v>529</v>
      </c>
      <c r="J80" s="65">
        <v>2.57</v>
      </c>
      <c r="K80" t="s">
        <v>101</v>
      </c>
      <c r="L80" s="66">
        <v>4.4999999999999998E-2</v>
      </c>
      <c r="M80" s="66">
        <v>0.1234</v>
      </c>
      <c r="N80" s="65">
        <v>483303</v>
      </c>
      <c r="O80" s="65">
        <v>83.98</v>
      </c>
      <c r="P80" s="65">
        <v>0</v>
      </c>
      <c r="Q80" s="65">
        <v>405.87785939999998</v>
      </c>
      <c r="R80" s="66">
        <v>1.8E-3</v>
      </c>
      <c r="S80" s="66">
        <v>4.4999999999999997E-3</v>
      </c>
      <c r="T80" s="66">
        <v>1.2999999999999999E-3</v>
      </c>
    </row>
    <row r="81" spans="1:20">
      <c r="A81" t="s">
        <v>530</v>
      </c>
      <c r="B81" t="s">
        <v>523</v>
      </c>
      <c r="C81" t="s">
        <v>99</v>
      </c>
      <c r="D81" t="s">
        <v>122</v>
      </c>
      <c r="E81" t="s">
        <v>524</v>
      </c>
      <c r="F81" t="s">
        <v>131</v>
      </c>
      <c r="G81" t="s">
        <v>216</v>
      </c>
      <c r="H81" t="s">
        <v>386</v>
      </c>
      <c r="I81" t="s">
        <v>531</v>
      </c>
      <c r="J81" s="65">
        <v>4.21</v>
      </c>
      <c r="K81" t="s">
        <v>101</v>
      </c>
      <c r="L81" s="66">
        <v>3.85E-2</v>
      </c>
      <c r="M81" s="66">
        <v>9.1999999999999998E-2</v>
      </c>
      <c r="N81" s="65">
        <v>12238.01</v>
      </c>
      <c r="O81" s="65">
        <v>81.95</v>
      </c>
      <c r="P81" s="65">
        <v>0</v>
      </c>
      <c r="Q81" s="65">
        <v>10.029049195000001</v>
      </c>
      <c r="R81" s="66">
        <v>2.0000000000000001E-4</v>
      </c>
      <c r="S81" s="66">
        <v>1E-4</v>
      </c>
      <c r="T81" s="66">
        <v>0</v>
      </c>
    </row>
    <row r="82" spans="1:20">
      <c r="A82" s="67" t="s">
        <v>274</v>
      </c>
      <c r="B82" s="14"/>
      <c r="C82" s="14"/>
      <c r="D82" s="14"/>
      <c r="E82" s="14"/>
      <c r="J82" s="69">
        <v>2.71</v>
      </c>
      <c r="M82" s="68">
        <v>9.98E-2</v>
      </c>
      <c r="N82" s="69">
        <v>7550332.2300000004</v>
      </c>
      <c r="P82" s="69">
        <v>0</v>
      </c>
      <c r="Q82" s="69">
        <v>6486.3920835099998</v>
      </c>
      <c r="S82" s="68">
        <v>7.1800000000000003E-2</v>
      </c>
      <c r="T82" s="68">
        <v>0.02</v>
      </c>
    </row>
    <row r="83" spans="1:20">
      <c r="A83" t="s">
        <v>532</v>
      </c>
      <c r="B83" t="s">
        <v>533</v>
      </c>
      <c r="C83" t="s">
        <v>99</v>
      </c>
      <c r="D83" t="s">
        <v>122</v>
      </c>
      <c r="E83" t="s">
        <v>534</v>
      </c>
      <c r="F83" t="s">
        <v>535</v>
      </c>
      <c r="G83" t="s">
        <v>930</v>
      </c>
      <c r="H83" t="s">
        <v>205</v>
      </c>
      <c r="I83" t="s">
        <v>536</v>
      </c>
      <c r="J83" s="65">
        <v>2.5299999999999998</v>
      </c>
      <c r="K83" t="s">
        <v>101</v>
      </c>
      <c r="L83" s="66">
        <v>3.49E-2</v>
      </c>
      <c r="M83" s="66">
        <v>5.3199999999999997E-2</v>
      </c>
      <c r="N83" s="65">
        <v>990513.9</v>
      </c>
      <c r="O83" s="65">
        <v>96.05</v>
      </c>
      <c r="P83" s="65">
        <v>0</v>
      </c>
      <c r="Q83" s="65">
        <v>951.38860094999995</v>
      </c>
      <c r="R83" s="66">
        <v>5.0000000000000001E-4</v>
      </c>
      <c r="S83" s="66">
        <v>1.0500000000000001E-2</v>
      </c>
      <c r="T83" s="66">
        <v>2.8999999999999998E-3</v>
      </c>
    </row>
    <row r="84" spans="1:20">
      <c r="A84" t="s">
        <v>537</v>
      </c>
      <c r="B84" t="s">
        <v>538</v>
      </c>
      <c r="C84" t="s">
        <v>99</v>
      </c>
      <c r="D84" t="s">
        <v>122</v>
      </c>
      <c r="E84" t="s">
        <v>539</v>
      </c>
      <c r="F84" t="s">
        <v>535</v>
      </c>
      <c r="G84" t="s">
        <v>931</v>
      </c>
      <c r="H84" t="s">
        <v>149</v>
      </c>
      <c r="I84" t="s">
        <v>540</v>
      </c>
      <c r="J84" s="65">
        <v>4.2300000000000004</v>
      </c>
      <c r="K84" t="s">
        <v>101</v>
      </c>
      <c r="L84" s="66">
        <v>5.4800000000000001E-2</v>
      </c>
      <c r="M84" s="66">
        <v>8.1500000000000003E-2</v>
      </c>
      <c r="N84" s="65">
        <v>315460.58</v>
      </c>
      <c r="O84" s="65">
        <v>90.45</v>
      </c>
      <c r="P84" s="65">
        <v>0</v>
      </c>
      <c r="Q84" s="65">
        <v>285.33409461000002</v>
      </c>
      <c r="R84" s="66">
        <v>1E-3</v>
      </c>
      <c r="S84" s="66">
        <v>3.2000000000000002E-3</v>
      </c>
      <c r="T84" s="66">
        <v>8.9999999999999998E-4</v>
      </c>
    </row>
    <row r="85" spans="1:20">
      <c r="A85" t="s">
        <v>541</v>
      </c>
      <c r="B85" t="s">
        <v>542</v>
      </c>
      <c r="C85" t="s">
        <v>99</v>
      </c>
      <c r="D85" t="s">
        <v>122</v>
      </c>
      <c r="E85" t="s">
        <v>361</v>
      </c>
      <c r="F85" t="s">
        <v>111</v>
      </c>
      <c r="G85" t="s">
        <v>936</v>
      </c>
      <c r="H85" t="s">
        <v>205</v>
      </c>
      <c r="I85" t="s">
        <v>543</v>
      </c>
      <c r="J85" s="65">
        <v>2.34</v>
      </c>
      <c r="K85" t="s">
        <v>101</v>
      </c>
      <c r="L85" s="66">
        <v>5.2499999999999998E-2</v>
      </c>
      <c r="M85" s="66">
        <v>5.45E-2</v>
      </c>
      <c r="N85" s="65">
        <v>1510114</v>
      </c>
      <c r="O85" s="65">
        <v>93.8</v>
      </c>
      <c r="P85" s="65">
        <v>0</v>
      </c>
      <c r="Q85" s="65">
        <v>1416.486932</v>
      </c>
      <c r="R85" s="66">
        <v>1.2999999999999999E-3</v>
      </c>
      <c r="S85" s="66">
        <v>1.5699999999999999E-2</v>
      </c>
      <c r="T85" s="66">
        <v>4.4000000000000003E-3</v>
      </c>
    </row>
    <row r="86" spans="1:20">
      <c r="A86" t="s">
        <v>544</v>
      </c>
      <c r="B86" t="s">
        <v>545</v>
      </c>
      <c r="C86" t="s">
        <v>99</v>
      </c>
      <c r="D86" t="s">
        <v>122</v>
      </c>
      <c r="E86" t="s">
        <v>546</v>
      </c>
      <c r="F86" t="s">
        <v>535</v>
      </c>
      <c r="G86" t="s">
        <v>936</v>
      </c>
      <c r="H86" t="s">
        <v>205</v>
      </c>
      <c r="I86" t="s">
        <v>547</v>
      </c>
      <c r="J86" s="65">
        <v>1.28</v>
      </c>
      <c r="K86" t="s">
        <v>101</v>
      </c>
      <c r="L86" s="66">
        <v>7.7499999999999999E-2</v>
      </c>
      <c r="M86" s="66">
        <v>0.13919999999999999</v>
      </c>
      <c r="N86" s="65">
        <v>232984</v>
      </c>
      <c r="O86" s="65">
        <v>94.72</v>
      </c>
      <c r="P86" s="65">
        <v>0</v>
      </c>
      <c r="Q86" s="65">
        <v>220.68244480000001</v>
      </c>
      <c r="R86" s="66">
        <v>4.0000000000000002E-4</v>
      </c>
      <c r="S86" s="66">
        <v>2.3999999999999998E-3</v>
      </c>
      <c r="T86" s="66">
        <v>6.9999999999999999E-4</v>
      </c>
    </row>
    <row r="87" spans="1:20">
      <c r="A87" t="s">
        <v>548</v>
      </c>
      <c r="B87" t="s">
        <v>549</v>
      </c>
      <c r="C87" t="s">
        <v>99</v>
      </c>
      <c r="D87" t="s">
        <v>122</v>
      </c>
      <c r="E87" t="s">
        <v>376</v>
      </c>
      <c r="F87" t="s">
        <v>377</v>
      </c>
      <c r="G87" t="s">
        <v>937</v>
      </c>
      <c r="H87" t="s">
        <v>205</v>
      </c>
      <c r="I87" t="s">
        <v>550</v>
      </c>
      <c r="J87" s="65">
        <v>3.39</v>
      </c>
      <c r="K87" t="s">
        <v>101</v>
      </c>
      <c r="L87" s="66">
        <v>4.7E-2</v>
      </c>
      <c r="M87" s="66">
        <v>8.2100000000000006E-2</v>
      </c>
      <c r="N87" s="65">
        <v>870556.75</v>
      </c>
      <c r="O87" s="65">
        <v>87.38</v>
      </c>
      <c r="P87" s="65">
        <v>0</v>
      </c>
      <c r="Q87" s="65">
        <v>760.69248815000003</v>
      </c>
      <c r="R87" s="66">
        <v>1.1999999999999999E-3</v>
      </c>
      <c r="S87" s="66">
        <v>8.3999999999999995E-3</v>
      </c>
      <c r="T87" s="66">
        <v>2.3E-3</v>
      </c>
    </row>
    <row r="88" spans="1:20">
      <c r="A88" t="s">
        <v>551</v>
      </c>
      <c r="B88" t="s">
        <v>552</v>
      </c>
      <c r="C88" t="s">
        <v>99</v>
      </c>
      <c r="D88" t="s">
        <v>122</v>
      </c>
      <c r="E88" t="s">
        <v>553</v>
      </c>
      <c r="F88" t="s">
        <v>127</v>
      </c>
      <c r="G88" t="s">
        <v>937</v>
      </c>
      <c r="H88" t="s">
        <v>205</v>
      </c>
      <c r="I88" t="s">
        <v>554</v>
      </c>
      <c r="J88" s="65">
        <v>2.5</v>
      </c>
      <c r="K88" t="s">
        <v>101</v>
      </c>
      <c r="L88" s="66">
        <v>3.8300000000000001E-2</v>
      </c>
      <c r="M88" s="66">
        <v>0.13919999999999999</v>
      </c>
      <c r="N88" s="65">
        <v>2568614</v>
      </c>
      <c r="O88" s="65">
        <v>80.63</v>
      </c>
      <c r="P88" s="65">
        <v>0</v>
      </c>
      <c r="Q88" s="65">
        <v>2071.0734682000002</v>
      </c>
      <c r="R88" s="66">
        <v>5.3E-3</v>
      </c>
      <c r="S88" s="66">
        <v>2.29E-2</v>
      </c>
      <c r="T88" s="66">
        <v>6.4000000000000003E-3</v>
      </c>
    </row>
    <row r="89" spans="1:20">
      <c r="A89" t="s">
        <v>555</v>
      </c>
      <c r="B89" t="s">
        <v>556</v>
      </c>
      <c r="C89" t="s">
        <v>99</v>
      </c>
      <c r="D89" t="s">
        <v>122</v>
      </c>
      <c r="E89" t="s">
        <v>385</v>
      </c>
      <c r="F89" t="s">
        <v>131</v>
      </c>
      <c r="G89" t="s">
        <v>216</v>
      </c>
      <c r="H89" t="s">
        <v>386</v>
      </c>
      <c r="I89" t="s">
        <v>557</v>
      </c>
      <c r="J89" s="65">
        <v>3.29</v>
      </c>
      <c r="K89" t="s">
        <v>101</v>
      </c>
      <c r="L89" s="66">
        <v>5.5E-2</v>
      </c>
      <c r="M89" s="66">
        <v>0.19589999999999999</v>
      </c>
      <c r="N89" s="65">
        <v>290892</v>
      </c>
      <c r="O89" s="65">
        <v>66.8</v>
      </c>
      <c r="P89" s="65">
        <v>0</v>
      </c>
      <c r="Q89" s="65">
        <v>194.315856</v>
      </c>
      <c r="R89" s="66">
        <v>1.1999999999999999E-3</v>
      </c>
      <c r="S89" s="66">
        <v>2.2000000000000001E-3</v>
      </c>
      <c r="T89" s="66">
        <v>5.9999999999999995E-4</v>
      </c>
    </row>
    <row r="90" spans="1:20">
      <c r="A90" t="s">
        <v>558</v>
      </c>
      <c r="B90" t="s">
        <v>559</v>
      </c>
      <c r="C90" t="s">
        <v>99</v>
      </c>
      <c r="D90" t="s">
        <v>122</v>
      </c>
      <c r="E90" t="s">
        <v>385</v>
      </c>
      <c r="F90" t="s">
        <v>131</v>
      </c>
      <c r="G90" t="s">
        <v>216</v>
      </c>
      <c r="H90" t="s">
        <v>386</v>
      </c>
      <c r="I90" t="s">
        <v>560</v>
      </c>
      <c r="J90" s="65">
        <v>3.35</v>
      </c>
      <c r="K90" t="s">
        <v>101</v>
      </c>
      <c r="L90" s="66">
        <v>5.9499999999999997E-2</v>
      </c>
      <c r="M90" s="66">
        <v>0.13139999999999999</v>
      </c>
      <c r="N90" s="65">
        <v>771197</v>
      </c>
      <c r="O90" s="65">
        <v>76.040000000000006</v>
      </c>
      <c r="P90" s="65">
        <v>0</v>
      </c>
      <c r="Q90" s="65">
        <v>586.41819880000003</v>
      </c>
      <c r="R90" s="66">
        <v>8.0000000000000004E-4</v>
      </c>
      <c r="S90" s="66">
        <v>6.4999999999999997E-3</v>
      </c>
      <c r="T90" s="66">
        <v>1.8E-3</v>
      </c>
    </row>
    <row r="91" spans="1:20">
      <c r="A91" s="67" t="s">
        <v>561</v>
      </c>
      <c r="B91" s="14"/>
      <c r="C91" s="14"/>
      <c r="D91" s="14"/>
      <c r="E91" s="14"/>
      <c r="J91" s="69">
        <v>0</v>
      </c>
      <c r="M91" s="68">
        <v>0</v>
      </c>
      <c r="N91" s="69">
        <v>0</v>
      </c>
      <c r="P91" s="69">
        <v>0</v>
      </c>
      <c r="Q91" s="69">
        <v>0</v>
      </c>
      <c r="S91" s="68">
        <v>0</v>
      </c>
      <c r="T91" s="68">
        <v>0</v>
      </c>
    </row>
    <row r="92" spans="1:20">
      <c r="A92" t="s">
        <v>216</v>
      </c>
      <c r="B92" t="s">
        <v>216</v>
      </c>
      <c r="C92" s="14"/>
      <c r="D92" s="14"/>
      <c r="E92" s="14"/>
      <c r="F92" t="s">
        <v>216</v>
      </c>
      <c r="G92" t="s">
        <v>216</v>
      </c>
      <c r="J92" s="65">
        <v>0</v>
      </c>
      <c r="K92" t="s">
        <v>216</v>
      </c>
      <c r="L92" s="66">
        <v>0</v>
      </c>
      <c r="M92" s="66">
        <v>0</v>
      </c>
      <c r="N92" s="65">
        <v>0</v>
      </c>
      <c r="O92" s="65">
        <v>0</v>
      </c>
      <c r="Q92" s="65">
        <v>0</v>
      </c>
      <c r="R92" s="66">
        <v>0</v>
      </c>
      <c r="S92" s="66">
        <v>0</v>
      </c>
      <c r="T92" s="66">
        <v>0</v>
      </c>
    </row>
    <row r="93" spans="1:20">
      <c r="A93" s="67" t="s">
        <v>221</v>
      </c>
      <c r="B93" s="14"/>
      <c r="C93" s="14"/>
      <c r="D93" s="14"/>
      <c r="E93" s="14"/>
      <c r="J93" s="69">
        <v>3.8</v>
      </c>
      <c r="M93" s="68">
        <v>7.4899999999999994E-2</v>
      </c>
      <c r="N93" s="69">
        <v>690000</v>
      </c>
      <c r="P93" s="69">
        <v>0</v>
      </c>
      <c r="Q93" s="69">
        <v>2210.463032441</v>
      </c>
      <c r="S93" s="68">
        <v>2.4500000000000001E-2</v>
      </c>
      <c r="T93" s="68">
        <v>6.7999999999999996E-3</v>
      </c>
    </row>
    <row r="94" spans="1:20">
      <c r="A94" s="67" t="s">
        <v>275</v>
      </c>
      <c r="B94" s="14"/>
      <c r="C94" s="14"/>
      <c r="D94" s="14"/>
      <c r="E94" s="14"/>
      <c r="J94" s="69">
        <v>0</v>
      </c>
      <c r="M94" s="68">
        <v>0</v>
      </c>
      <c r="N94" s="69">
        <v>0</v>
      </c>
      <c r="P94" s="69">
        <v>0</v>
      </c>
      <c r="Q94" s="69">
        <v>0</v>
      </c>
      <c r="S94" s="68">
        <v>0</v>
      </c>
      <c r="T94" s="68">
        <v>0</v>
      </c>
    </row>
    <row r="95" spans="1:20">
      <c r="A95" t="s">
        <v>216</v>
      </c>
      <c r="B95" t="s">
        <v>216</v>
      </c>
      <c r="C95" s="14"/>
      <c r="D95" s="14"/>
      <c r="E95" s="14"/>
      <c r="F95" t="s">
        <v>216</v>
      </c>
      <c r="G95" t="s">
        <v>216</v>
      </c>
      <c r="J95" s="65">
        <v>0</v>
      </c>
      <c r="K95" t="s">
        <v>216</v>
      </c>
      <c r="L95" s="66">
        <v>0</v>
      </c>
      <c r="M95" s="66">
        <v>0</v>
      </c>
      <c r="N95" s="65">
        <v>0</v>
      </c>
      <c r="O95" s="65">
        <v>0</v>
      </c>
      <c r="Q95" s="65">
        <v>0</v>
      </c>
      <c r="R95" s="66">
        <v>0</v>
      </c>
      <c r="S95" s="66">
        <v>0</v>
      </c>
      <c r="T95" s="66">
        <v>0</v>
      </c>
    </row>
    <row r="96" spans="1:20">
      <c r="A96" s="67" t="s">
        <v>276</v>
      </c>
      <c r="B96" s="14"/>
      <c r="C96" s="14"/>
      <c r="D96" s="14"/>
      <c r="E96" s="14"/>
      <c r="J96" s="69">
        <v>3.8</v>
      </c>
      <c r="M96" s="68">
        <v>7.4899999999999994E-2</v>
      </c>
      <c r="N96" s="69">
        <v>690000</v>
      </c>
      <c r="P96" s="69">
        <v>0</v>
      </c>
      <c r="Q96" s="69">
        <v>2210.463032441</v>
      </c>
      <c r="S96" s="68">
        <v>2.4500000000000001E-2</v>
      </c>
      <c r="T96" s="68">
        <v>6.7999999999999996E-3</v>
      </c>
    </row>
    <row r="97" spans="1:20">
      <c r="A97" t="s">
        <v>562</v>
      </c>
      <c r="B97" t="s">
        <v>563</v>
      </c>
      <c r="C97" t="s">
        <v>122</v>
      </c>
      <c r="D97" t="s">
        <v>564</v>
      </c>
      <c r="E97" t="s">
        <v>565</v>
      </c>
      <c r="F97" t="s">
        <v>566</v>
      </c>
      <c r="G97" t="s">
        <v>567</v>
      </c>
      <c r="H97" t="s">
        <v>568</v>
      </c>
      <c r="I97" t="s">
        <v>569</v>
      </c>
      <c r="J97" s="65">
        <v>3.81</v>
      </c>
      <c r="K97" t="s">
        <v>105</v>
      </c>
      <c r="L97" s="66">
        <v>3.6999999999999998E-2</v>
      </c>
      <c r="M97" s="66">
        <v>7.1300000000000002E-2</v>
      </c>
      <c r="N97" s="65">
        <v>380000</v>
      </c>
      <c r="O97" s="65">
        <v>88.821027868421055</v>
      </c>
      <c r="P97" s="65">
        <v>0</v>
      </c>
      <c r="Q97" s="65">
        <v>1203.2584645335</v>
      </c>
      <c r="R97" s="66">
        <v>0</v>
      </c>
      <c r="S97" s="66">
        <v>1.3299999999999999E-2</v>
      </c>
      <c r="T97" s="66">
        <v>3.7000000000000002E-3</v>
      </c>
    </row>
    <row r="98" spans="1:20">
      <c r="A98" t="s">
        <v>570</v>
      </c>
      <c r="B98" t="s">
        <v>571</v>
      </c>
      <c r="C98" t="s">
        <v>572</v>
      </c>
      <c r="D98" t="s">
        <v>564</v>
      </c>
      <c r="E98" t="s">
        <v>573</v>
      </c>
      <c r="F98" t="s">
        <v>574</v>
      </c>
      <c r="G98" t="s">
        <v>575</v>
      </c>
      <c r="H98" t="s">
        <v>576</v>
      </c>
      <c r="I98" t="s">
        <v>577</v>
      </c>
      <c r="J98" s="65">
        <v>3.79</v>
      </c>
      <c r="K98" t="s">
        <v>105</v>
      </c>
      <c r="L98" s="66">
        <v>4.8800000000000003E-2</v>
      </c>
      <c r="M98" s="66">
        <v>7.9100000000000004E-2</v>
      </c>
      <c r="N98" s="65">
        <v>310000</v>
      </c>
      <c r="O98" s="65">
        <v>91.137363064516123</v>
      </c>
      <c r="P98" s="65">
        <v>0</v>
      </c>
      <c r="Q98" s="65">
        <v>1007.2045679074999</v>
      </c>
      <c r="R98" s="66">
        <v>0</v>
      </c>
      <c r="S98" s="66">
        <v>1.11E-2</v>
      </c>
      <c r="T98" s="66">
        <v>3.0999999999999999E-3</v>
      </c>
    </row>
    <row r="99" spans="1:20">
      <c r="A99" s="83" t="s">
        <v>223</v>
      </c>
      <c r="B99" s="14"/>
      <c r="C99" s="14"/>
      <c r="D99" s="14"/>
      <c r="E99" s="14"/>
    </row>
    <row r="100" spans="1:20">
      <c r="A100" s="83" t="s">
        <v>269</v>
      </c>
      <c r="B100" s="14"/>
      <c r="C100" s="14"/>
      <c r="D100" s="14"/>
      <c r="E100" s="14"/>
    </row>
    <row r="101" spans="1:20">
      <c r="A101" s="83" t="s">
        <v>270</v>
      </c>
      <c r="B101" s="14"/>
      <c r="C101" s="14"/>
      <c r="D101" s="14"/>
      <c r="E101" s="14"/>
    </row>
    <row r="102" spans="1:20">
      <c r="A102" s="83" t="s">
        <v>271</v>
      </c>
      <c r="B102" s="14"/>
      <c r="C102" s="14"/>
      <c r="D102" s="14"/>
      <c r="E102" s="14"/>
    </row>
    <row r="103" spans="1:20">
      <c r="A103" s="83" t="s">
        <v>272</v>
      </c>
      <c r="B103" s="14"/>
      <c r="C103" s="14"/>
      <c r="D103" s="14"/>
      <c r="E103" s="14"/>
    </row>
    <row r="104" spans="1:20" hidden="1">
      <c r="B104" s="14"/>
      <c r="C104" s="14"/>
      <c r="D104" s="14"/>
      <c r="E104" s="14"/>
    </row>
    <row r="105" spans="1:20" hidden="1">
      <c r="B105" s="14"/>
      <c r="C105" s="14"/>
      <c r="D105" s="14"/>
      <c r="E105" s="14"/>
    </row>
    <row r="106" spans="1:20" hidden="1">
      <c r="B106" s="14"/>
      <c r="C106" s="14"/>
      <c r="D106" s="14"/>
      <c r="E106" s="14"/>
    </row>
    <row r="107" spans="1:20" hidden="1">
      <c r="B107" s="14"/>
      <c r="C107" s="14"/>
      <c r="D107" s="14"/>
      <c r="E107" s="14"/>
    </row>
    <row r="108" spans="1:20" hidden="1">
      <c r="B108" s="14"/>
      <c r="C108" s="14"/>
      <c r="D108" s="14"/>
      <c r="E108" s="14"/>
    </row>
    <row r="109" spans="1:20" hidden="1">
      <c r="B109" s="14"/>
      <c r="C109" s="14"/>
      <c r="D109" s="14"/>
      <c r="E109" s="14"/>
    </row>
    <row r="110" spans="1:20" hidden="1">
      <c r="B110" s="14"/>
      <c r="C110" s="14"/>
      <c r="D110" s="14"/>
      <c r="E110" s="14"/>
    </row>
    <row r="111" spans="1:20" hidden="1">
      <c r="B111" s="14"/>
      <c r="C111" s="14"/>
      <c r="D111" s="14"/>
      <c r="E111" s="14"/>
    </row>
    <row r="112" spans="1:20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$BK$6:$BK$10</formula1>
    </dataValidation>
    <dataValidation type="list" allowBlank="1" showInputMessage="1" showErrorMessage="1" sqref="D11:D798">
      <formula1>$BF$6:$BF$10</formula1>
    </dataValidation>
    <dataValidation type="list" allowBlank="1" showInputMessage="1" showErrorMessage="1" sqref="H11:H804">
      <formula1>$BJ$6:$BJ$9</formula1>
    </dataValidation>
    <dataValidation allowBlank="1" showInputMessage="1" showErrorMessage="1" sqref="G2 P8"/>
    <dataValidation type="list" allowBlank="1" showInputMessage="1" showErrorMessage="1" sqref="F11:F804">
      <formula1>$BH$6:$BH$10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46.7109375" style="13" customWidth="1"/>
    <col min="2" max="2" width="14.1406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9"/>
      <c r="BI5" s="16"/>
    </row>
    <row r="6" spans="1:61" ht="26.25" customHeight="1">
      <c r="A6" s="97" t="s">
        <v>90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E6" s="16"/>
      <c r="BI6" s="16"/>
    </row>
    <row r="7" spans="1:61" s="16" customFormat="1" ht="20.25">
      <c r="A7" s="40" t="s">
        <v>47</v>
      </c>
      <c r="B7" s="41" t="s">
        <v>48</v>
      </c>
      <c r="C7" s="100" t="s">
        <v>69</v>
      </c>
      <c r="D7" s="100" t="s">
        <v>82</v>
      </c>
      <c r="E7" s="100" t="s">
        <v>49</v>
      </c>
      <c r="F7" s="100" t="s">
        <v>83</v>
      </c>
      <c r="G7" s="100" t="s">
        <v>52</v>
      </c>
      <c r="H7" s="91" t="s">
        <v>186</v>
      </c>
      <c r="I7" s="91" t="s">
        <v>187</v>
      </c>
      <c r="J7" s="91" t="s">
        <v>191</v>
      </c>
      <c r="K7" s="91" t="s">
        <v>55</v>
      </c>
      <c r="L7" s="91" t="s">
        <v>72</v>
      </c>
      <c r="M7" s="91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5388194.3799999999</v>
      </c>
      <c r="I10" s="7"/>
      <c r="J10" s="63">
        <v>86.62003</v>
      </c>
      <c r="K10" s="63">
        <f>K11+K62</f>
        <v>62558.292758835989</v>
      </c>
      <c r="L10" s="7"/>
      <c r="M10" s="64">
        <v>1</v>
      </c>
      <c r="N10" s="64">
        <v>0.1928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v>5224427.38</v>
      </c>
      <c r="J11" s="69">
        <v>74.295770000000005</v>
      </c>
      <c r="K11" s="69">
        <f>K12+K28++K51</f>
        <v>52096.477222599991</v>
      </c>
      <c r="M11" s="68">
        <v>0.83279999999999998</v>
      </c>
      <c r="N11" s="68">
        <v>0.16059999999999999</v>
      </c>
    </row>
    <row r="12" spans="1:61">
      <c r="A12" s="67" t="s">
        <v>578</v>
      </c>
      <c r="D12" s="14"/>
      <c r="E12" s="14"/>
      <c r="F12" s="14"/>
      <c r="H12" s="69">
        <v>1876919.51</v>
      </c>
      <c r="J12" s="69">
        <v>33.446100000000001</v>
      </c>
      <c r="K12" s="69">
        <f>SUM(K13:K27)</f>
        <v>27234.930749399995</v>
      </c>
      <c r="M12" s="68">
        <v>0.43540000000000001</v>
      </c>
      <c r="N12" s="68">
        <v>8.3900000000000002E-2</v>
      </c>
    </row>
    <row r="13" spans="1:61">
      <c r="A13" t="s">
        <v>579</v>
      </c>
      <c r="B13" t="s">
        <v>580</v>
      </c>
      <c r="C13" t="s">
        <v>99</v>
      </c>
      <c r="D13" t="s">
        <v>122</v>
      </c>
      <c r="E13" t="s">
        <v>312</v>
      </c>
      <c r="F13" t="s">
        <v>122</v>
      </c>
      <c r="G13" t="s">
        <v>101</v>
      </c>
      <c r="H13" s="65">
        <v>34577</v>
      </c>
      <c r="I13" s="65">
        <v>2720</v>
      </c>
      <c r="J13" s="65">
        <v>0</v>
      </c>
      <c r="K13" s="65">
        <v>940.49440000000004</v>
      </c>
      <c r="L13" s="66">
        <v>2.0000000000000001E-4</v>
      </c>
      <c r="M13" s="66">
        <v>1.4999999999999999E-2</v>
      </c>
      <c r="N13" s="66">
        <v>2.8999999999999998E-3</v>
      </c>
    </row>
    <row r="14" spans="1:61">
      <c r="A14" t="s">
        <v>581</v>
      </c>
      <c r="B14" t="s">
        <v>582</v>
      </c>
      <c r="C14" t="s">
        <v>99</v>
      </c>
      <c r="D14" t="s">
        <v>122</v>
      </c>
      <c r="E14" t="s">
        <v>316</v>
      </c>
      <c r="F14" t="s">
        <v>317</v>
      </c>
      <c r="G14" t="s">
        <v>101</v>
      </c>
      <c r="H14" s="65">
        <v>115784</v>
      </c>
      <c r="I14" s="65">
        <v>1700</v>
      </c>
      <c r="J14" s="65">
        <v>0</v>
      </c>
      <c r="K14" s="65">
        <f>1968.328</f>
        <v>1968.328</v>
      </c>
      <c r="L14" s="66">
        <v>5.0000000000000001E-4</v>
      </c>
      <c r="M14" s="66">
        <v>3.15E-2</v>
      </c>
      <c r="N14" s="66">
        <v>6.1000000000000004E-3</v>
      </c>
    </row>
    <row r="15" spans="1:61">
      <c r="A15" t="s">
        <v>583</v>
      </c>
      <c r="B15" t="s">
        <v>584</v>
      </c>
      <c r="C15" t="s">
        <v>99</v>
      </c>
      <c r="D15" t="s">
        <v>122</v>
      </c>
      <c r="E15" t="s">
        <v>585</v>
      </c>
      <c r="F15" t="s">
        <v>293</v>
      </c>
      <c r="G15" t="s">
        <v>101</v>
      </c>
      <c r="H15" s="65">
        <v>20699</v>
      </c>
      <c r="I15" s="65">
        <v>8676</v>
      </c>
      <c r="J15" s="65">
        <v>0</v>
      </c>
      <c r="K15" s="65">
        <v>1795.8452400000001</v>
      </c>
      <c r="L15" s="66">
        <v>2.0000000000000001E-4</v>
      </c>
      <c r="M15" s="66">
        <v>2.87E-2</v>
      </c>
      <c r="N15" s="66">
        <v>5.4999999999999997E-3</v>
      </c>
    </row>
    <row r="16" spans="1:61">
      <c r="A16" t="s">
        <v>586</v>
      </c>
      <c r="B16" t="s">
        <v>587</v>
      </c>
      <c r="C16" t="s">
        <v>99</v>
      </c>
      <c r="D16" t="s">
        <v>122</v>
      </c>
      <c r="E16" t="s">
        <v>357</v>
      </c>
      <c r="F16" t="s">
        <v>293</v>
      </c>
      <c r="G16" t="s">
        <v>101</v>
      </c>
      <c r="H16" s="65">
        <v>240529</v>
      </c>
      <c r="I16" s="65">
        <v>1050</v>
      </c>
      <c r="J16" s="65">
        <v>10.073549999999999</v>
      </c>
      <c r="K16" s="65">
        <v>2535.6280499999998</v>
      </c>
      <c r="L16" s="66">
        <v>2.0000000000000001E-4</v>
      </c>
      <c r="M16" s="66">
        <v>4.0500000000000001E-2</v>
      </c>
      <c r="N16" s="66">
        <v>7.7999999999999996E-3</v>
      </c>
    </row>
    <row r="17" spans="1:14">
      <c r="A17" t="s">
        <v>588</v>
      </c>
      <c r="B17" t="s">
        <v>589</v>
      </c>
      <c r="C17" t="s">
        <v>99</v>
      </c>
      <c r="D17" t="s">
        <v>122</v>
      </c>
      <c r="E17" t="s">
        <v>292</v>
      </c>
      <c r="F17" t="s">
        <v>293</v>
      </c>
      <c r="G17" t="s">
        <v>101</v>
      </c>
      <c r="H17" s="65">
        <v>230577</v>
      </c>
      <c r="I17" s="65">
        <v>1960</v>
      </c>
      <c r="J17" s="65">
        <v>0</v>
      </c>
      <c r="K17" s="65">
        <v>4519.3091999999997</v>
      </c>
      <c r="L17" s="66">
        <v>2.0000000000000001E-4</v>
      </c>
      <c r="M17" s="66">
        <v>7.22E-2</v>
      </c>
      <c r="N17" s="66">
        <v>1.3899999999999999E-2</v>
      </c>
    </row>
    <row r="18" spans="1:14">
      <c r="A18" t="s">
        <v>590</v>
      </c>
      <c r="B18" t="s">
        <v>591</v>
      </c>
      <c r="C18" t="s">
        <v>99</v>
      </c>
      <c r="D18" t="s">
        <v>122</v>
      </c>
      <c r="E18" t="s">
        <v>361</v>
      </c>
      <c r="F18" t="s">
        <v>111</v>
      </c>
      <c r="G18" t="s">
        <v>101</v>
      </c>
      <c r="H18" s="65">
        <v>2349</v>
      </c>
      <c r="I18" s="65">
        <v>35900</v>
      </c>
      <c r="J18" s="65">
        <v>0</v>
      </c>
      <c r="K18" s="65">
        <v>843.29100000000005</v>
      </c>
      <c r="L18" s="66">
        <v>2.9999999999999997E-4</v>
      </c>
      <c r="M18" s="66">
        <v>1.35E-2</v>
      </c>
      <c r="N18" s="66">
        <v>2.5999999999999999E-3</v>
      </c>
    </row>
    <row r="19" spans="1:14">
      <c r="A19" t="s">
        <v>592</v>
      </c>
      <c r="B19" t="s">
        <v>593</v>
      </c>
      <c r="C19" t="s">
        <v>99</v>
      </c>
      <c r="D19" t="s">
        <v>122</v>
      </c>
      <c r="E19" t="s">
        <v>594</v>
      </c>
      <c r="F19" t="s">
        <v>535</v>
      </c>
      <c r="G19" t="s">
        <v>101</v>
      </c>
      <c r="H19" s="65">
        <v>40407</v>
      </c>
      <c r="I19" s="65">
        <v>2578</v>
      </c>
      <c r="J19" s="65">
        <v>0</v>
      </c>
      <c r="K19" s="65">
        <v>1041.69246</v>
      </c>
      <c r="L19" s="66">
        <v>2.0000000000000001E-4</v>
      </c>
      <c r="M19" s="66">
        <v>1.67E-2</v>
      </c>
      <c r="N19" s="66">
        <v>3.2000000000000002E-3</v>
      </c>
    </row>
    <row r="20" spans="1:14">
      <c r="A20" t="s">
        <v>595</v>
      </c>
      <c r="B20" t="s">
        <v>596</v>
      </c>
      <c r="C20" t="s">
        <v>99</v>
      </c>
      <c r="D20" t="s">
        <v>122</v>
      </c>
      <c r="E20" t="s">
        <v>597</v>
      </c>
      <c r="F20" t="s">
        <v>535</v>
      </c>
      <c r="G20" t="s">
        <v>101</v>
      </c>
      <c r="H20" s="65">
        <v>126151</v>
      </c>
      <c r="I20" s="65">
        <v>297</v>
      </c>
      <c r="J20" s="65">
        <v>0</v>
      </c>
      <c r="K20" s="65">
        <v>374.66847000000001</v>
      </c>
      <c r="L20" s="66">
        <v>1E-4</v>
      </c>
      <c r="M20" s="66">
        <v>6.0000000000000001E-3</v>
      </c>
      <c r="N20" s="66">
        <v>1.1999999999999999E-3</v>
      </c>
    </row>
    <row r="21" spans="1:14">
      <c r="A21" t="s">
        <v>598</v>
      </c>
      <c r="B21" t="s">
        <v>599</v>
      </c>
      <c r="C21" t="s">
        <v>99</v>
      </c>
      <c r="D21" t="s">
        <v>122</v>
      </c>
      <c r="E21" t="s">
        <v>600</v>
      </c>
      <c r="F21" t="s">
        <v>280</v>
      </c>
      <c r="G21" t="s">
        <v>101</v>
      </c>
      <c r="H21" s="65">
        <v>39090.97</v>
      </c>
      <c r="I21" s="65">
        <v>5200</v>
      </c>
      <c r="J21" s="65">
        <v>0</v>
      </c>
      <c r="K21" s="65">
        <v>2032.73044</v>
      </c>
      <c r="L21" s="66">
        <v>2.9999999999999997E-4</v>
      </c>
      <c r="M21" s="66">
        <v>3.2500000000000001E-2</v>
      </c>
      <c r="N21" s="66">
        <v>6.3E-3</v>
      </c>
    </row>
    <row r="22" spans="1:14">
      <c r="A22" t="s">
        <v>601</v>
      </c>
      <c r="B22" t="s">
        <v>602</v>
      </c>
      <c r="C22" t="s">
        <v>99</v>
      </c>
      <c r="D22" t="s">
        <v>122</v>
      </c>
      <c r="E22" t="s">
        <v>304</v>
      </c>
      <c r="F22" t="s">
        <v>280</v>
      </c>
      <c r="G22" t="s">
        <v>101</v>
      </c>
      <c r="H22" s="65">
        <v>80595</v>
      </c>
      <c r="I22" s="65">
        <v>4130</v>
      </c>
      <c r="J22" s="65">
        <v>23.37255</v>
      </c>
      <c r="K22" s="65">
        <v>3351.94605</v>
      </c>
      <c r="L22" s="66">
        <v>5.0000000000000001E-4</v>
      </c>
      <c r="M22" s="66">
        <v>5.3600000000000002E-2</v>
      </c>
      <c r="N22" s="66">
        <v>1.03E-2</v>
      </c>
    </row>
    <row r="23" spans="1:14">
      <c r="A23" t="s">
        <v>603</v>
      </c>
      <c r="B23" t="s">
        <v>604</v>
      </c>
      <c r="C23" t="s">
        <v>99</v>
      </c>
      <c r="D23" t="s">
        <v>122</v>
      </c>
      <c r="E23" t="s">
        <v>605</v>
      </c>
      <c r="F23" t="s">
        <v>280</v>
      </c>
      <c r="G23" t="s">
        <v>101</v>
      </c>
      <c r="H23" s="65">
        <v>160864.54</v>
      </c>
      <c r="I23" s="65">
        <v>771</v>
      </c>
      <c r="J23" s="65">
        <v>0</v>
      </c>
      <c r="K23" s="65">
        <v>1240.2656033999999</v>
      </c>
      <c r="L23" s="66">
        <v>2.0000000000000001E-4</v>
      </c>
      <c r="M23" s="66">
        <v>1.9800000000000002E-2</v>
      </c>
      <c r="N23" s="66">
        <v>3.8E-3</v>
      </c>
    </row>
    <row r="24" spans="1:14">
      <c r="A24" t="s">
        <v>606</v>
      </c>
      <c r="B24" t="s">
        <v>607</v>
      </c>
      <c r="C24" t="s">
        <v>99</v>
      </c>
      <c r="D24" t="s">
        <v>122</v>
      </c>
      <c r="E24" t="s">
        <v>325</v>
      </c>
      <c r="F24" t="s">
        <v>280</v>
      </c>
      <c r="G24" t="s">
        <v>101</v>
      </c>
      <c r="H24" s="65">
        <v>1062</v>
      </c>
      <c r="I24" s="65">
        <v>13830</v>
      </c>
      <c r="J24" s="65">
        <v>0</v>
      </c>
      <c r="K24" s="65">
        <v>146.87459999999999</v>
      </c>
      <c r="L24" s="66">
        <v>0</v>
      </c>
      <c r="M24" s="66">
        <v>2.3E-3</v>
      </c>
      <c r="N24" s="66">
        <v>5.0000000000000001E-4</v>
      </c>
    </row>
    <row r="25" spans="1:14">
      <c r="A25" t="s">
        <v>608</v>
      </c>
      <c r="B25" t="s">
        <v>609</v>
      </c>
      <c r="C25" t="s">
        <v>99</v>
      </c>
      <c r="D25" t="s">
        <v>122</v>
      </c>
      <c r="E25" t="s">
        <v>610</v>
      </c>
      <c r="F25" t="s">
        <v>611</v>
      </c>
      <c r="G25" t="s">
        <v>101</v>
      </c>
      <c r="H25" s="65">
        <v>85414</v>
      </c>
      <c r="I25" s="65">
        <v>3258</v>
      </c>
      <c r="J25" s="65">
        <v>0</v>
      </c>
      <c r="K25" s="65">
        <v>2782.7881200000002</v>
      </c>
      <c r="L25" s="66">
        <v>1E-4</v>
      </c>
      <c r="M25" s="66">
        <v>4.4499999999999998E-2</v>
      </c>
      <c r="N25" s="66">
        <v>8.6E-3</v>
      </c>
    </row>
    <row r="26" spans="1:14">
      <c r="A26" t="s">
        <v>612</v>
      </c>
      <c r="B26" t="s">
        <v>613</v>
      </c>
      <c r="C26" t="s">
        <v>99</v>
      </c>
      <c r="D26" t="s">
        <v>122</v>
      </c>
      <c r="E26" t="s">
        <v>614</v>
      </c>
      <c r="F26" t="s">
        <v>128</v>
      </c>
      <c r="G26" t="s">
        <v>101</v>
      </c>
      <c r="H26" s="65">
        <v>3583</v>
      </c>
      <c r="I26" s="65">
        <v>52350</v>
      </c>
      <c r="J26" s="65">
        <v>0</v>
      </c>
      <c r="K26" s="65">
        <v>1875.7004999999999</v>
      </c>
      <c r="L26" s="66">
        <v>0</v>
      </c>
      <c r="M26" s="66">
        <v>0.03</v>
      </c>
      <c r="N26" s="66">
        <v>5.7999999999999996E-3</v>
      </c>
    </row>
    <row r="27" spans="1:14">
      <c r="A27" t="s">
        <v>615</v>
      </c>
      <c r="B27" t="s">
        <v>616</v>
      </c>
      <c r="C27" t="s">
        <v>99</v>
      </c>
      <c r="D27" t="s">
        <v>122</v>
      </c>
      <c r="E27" t="s">
        <v>308</v>
      </c>
      <c r="F27" t="s">
        <v>131</v>
      </c>
      <c r="G27" t="s">
        <v>101</v>
      </c>
      <c r="H27" s="65">
        <v>695237</v>
      </c>
      <c r="I27" s="65">
        <v>256.8</v>
      </c>
      <c r="J27" s="65">
        <v>0</v>
      </c>
      <c r="K27" s="65">
        <v>1785.368616</v>
      </c>
      <c r="L27" s="66">
        <v>2.9999999999999997E-4</v>
      </c>
      <c r="M27" s="66">
        <v>2.8500000000000001E-2</v>
      </c>
      <c r="N27" s="66">
        <v>5.4999999999999997E-3</v>
      </c>
    </row>
    <row r="28" spans="1:14">
      <c r="A28" s="67" t="s">
        <v>617</v>
      </c>
      <c r="D28" s="14"/>
      <c r="E28" s="14"/>
      <c r="F28" s="14"/>
      <c r="H28" s="69">
        <v>2225178.87</v>
      </c>
      <c r="J28" s="69">
        <v>40.849670000000003</v>
      </c>
      <c r="K28" s="69">
        <v>20429.644475199999</v>
      </c>
      <c r="M28" s="68">
        <v>0.3266</v>
      </c>
      <c r="N28" s="68">
        <v>6.3E-2</v>
      </c>
    </row>
    <row r="29" spans="1:14">
      <c r="A29" t="s">
        <v>618</v>
      </c>
      <c r="B29" t="s">
        <v>619</v>
      </c>
      <c r="C29" t="s">
        <v>99</v>
      </c>
      <c r="D29" t="s">
        <v>122</v>
      </c>
      <c r="E29" t="s">
        <v>620</v>
      </c>
      <c r="F29" t="s">
        <v>100</v>
      </c>
      <c r="G29" t="s">
        <v>101</v>
      </c>
      <c r="H29" s="65">
        <v>3520</v>
      </c>
      <c r="I29" s="65">
        <v>11790</v>
      </c>
      <c r="J29" s="65">
        <v>0</v>
      </c>
      <c r="K29" s="65">
        <v>415.00799999999998</v>
      </c>
      <c r="L29" s="66">
        <v>2.9999999999999997E-4</v>
      </c>
      <c r="M29" s="66">
        <v>6.6E-3</v>
      </c>
      <c r="N29" s="66">
        <v>1.2999999999999999E-3</v>
      </c>
    </row>
    <row r="30" spans="1:14">
      <c r="A30" t="s">
        <v>621</v>
      </c>
      <c r="B30" t="s">
        <v>622</v>
      </c>
      <c r="C30" t="s">
        <v>99</v>
      </c>
      <c r="D30" t="s">
        <v>122</v>
      </c>
      <c r="E30" t="s">
        <v>623</v>
      </c>
      <c r="F30" t="s">
        <v>122</v>
      </c>
      <c r="G30" t="s">
        <v>101</v>
      </c>
      <c r="H30" s="65">
        <v>6436</v>
      </c>
      <c r="I30" s="65">
        <v>8972</v>
      </c>
      <c r="J30" s="65">
        <v>0</v>
      </c>
      <c r="K30" s="65">
        <v>577.43791999999996</v>
      </c>
      <c r="L30" s="66">
        <v>2.0000000000000001E-4</v>
      </c>
      <c r="M30" s="66">
        <v>9.1999999999999998E-3</v>
      </c>
      <c r="N30" s="66">
        <v>1.8E-3</v>
      </c>
    </row>
    <row r="31" spans="1:14">
      <c r="A31" t="s">
        <v>624</v>
      </c>
      <c r="B31" t="s">
        <v>625</v>
      </c>
      <c r="C31" t="s">
        <v>99</v>
      </c>
      <c r="D31" t="s">
        <v>122</v>
      </c>
      <c r="E31" t="s">
        <v>626</v>
      </c>
      <c r="F31" t="s">
        <v>122</v>
      </c>
      <c r="G31" t="s">
        <v>101</v>
      </c>
      <c r="H31" s="65">
        <v>11650</v>
      </c>
      <c r="I31" s="65">
        <v>3915</v>
      </c>
      <c r="J31" s="65">
        <v>0</v>
      </c>
      <c r="K31" s="65">
        <v>456.09750000000003</v>
      </c>
      <c r="L31" s="66">
        <v>4.0000000000000002E-4</v>
      </c>
      <c r="M31" s="66">
        <v>7.3000000000000001E-3</v>
      </c>
      <c r="N31" s="66">
        <v>1.4E-3</v>
      </c>
    </row>
    <row r="32" spans="1:14">
      <c r="A32" t="s">
        <v>627</v>
      </c>
      <c r="B32" t="s">
        <v>628</v>
      </c>
      <c r="C32" t="s">
        <v>99</v>
      </c>
      <c r="D32" t="s">
        <v>122</v>
      </c>
      <c r="E32" t="s">
        <v>629</v>
      </c>
      <c r="F32" t="s">
        <v>630</v>
      </c>
      <c r="G32" t="s">
        <v>101</v>
      </c>
      <c r="H32" s="65">
        <v>30733.87</v>
      </c>
      <c r="I32" s="65">
        <v>2236</v>
      </c>
      <c r="J32" s="65">
        <v>0</v>
      </c>
      <c r="K32" s="65">
        <v>687.20933319999995</v>
      </c>
      <c r="L32" s="66">
        <v>2.9999999999999997E-4</v>
      </c>
      <c r="M32" s="66">
        <v>1.0999999999999999E-2</v>
      </c>
      <c r="N32" s="66">
        <v>2.0999999999999999E-3</v>
      </c>
    </row>
    <row r="33" spans="1:14">
      <c r="A33" t="s">
        <v>631</v>
      </c>
      <c r="B33" t="s">
        <v>632</v>
      </c>
      <c r="C33" t="s">
        <v>99</v>
      </c>
      <c r="D33" t="s">
        <v>122</v>
      </c>
      <c r="E33" t="s">
        <v>633</v>
      </c>
      <c r="F33" t="s">
        <v>377</v>
      </c>
      <c r="G33" t="s">
        <v>101</v>
      </c>
      <c r="H33" s="65">
        <v>519177</v>
      </c>
      <c r="I33" s="65">
        <v>64.900000000000006</v>
      </c>
      <c r="J33" s="65">
        <v>0</v>
      </c>
      <c r="K33" s="65">
        <v>336.94587300000001</v>
      </c>
      <c r="L33" s="66">
        <v>6.9999999999999999E-4</v>
      </c>
      <c r="M33" s="66">
        <v>5.4000000000000003E-3</v>
      </c>
      <c r="N33" s="66">
        <v>1E-3</v>
      </c>
    </row>
    <row r="34" spans="1:14">
      <c r="A34" t="s">
        <v>634</v>
      </c>
      <c r="B34" t="s">
        <v>635</v>
      </c>
      <c r="C34" t="s">
        <v>99</v>
      </c>
      <c r="D34" t="s">
        <v>122</v>
      </c>
      <c r="E34" t="s">
        <v>636</v>
      </c>
      <c r="F34" t="s">
        <v>377</v>
      </c>
      <c r="G34" t="s">
        <v>101</v>
      </c>
      <c r="H34" s="65">
        <v>2737</v>
      </c>
      <c r="I34" s="65">
        <v>29840</v>
      </c>
      <c r="J34" s="65">
        <v>0</v>
      </c>
      <c r="K34" s="65">
        <v>816.72080000000005</v>
      </c>
      <c r="L34" s="66">
        <v>2.0000000000000001E-4</v>
      </c>
      <c r="M34" s="66">
        <v>1.3100000000000001E-2</v>
      </c>
      <c r="N34" s="66">
        <v>2.5000000000000001E-3</v>
      </c>
    </row>
    <row r="35" spans="1:14">
      <c r="A35" t="s">
        <v>637</v>
      </c>
      <c r="B35" t="s">
        <v>638</v>
      </c>
      <c r="C35" t="s">
        <v>99</v>
      </c>
      <c r="D35" t="s">
        <v>122</v>
      </c>
      <c r="E35" t="s">
        <v>639</v>
      </c>
      <c r="F35" t="s">
        <v>317</v>
      </c>
      <c r="G35" t="s">
        <v>101</v>
      </c>
      <c r="H35" s="65">
        <v>41701</v>
      </c>
      <c r="I35" s="65">
        <v>2959</v>
      </c>
      <c r="J35" s="65">
        <v>0</v>
      </c>
      <c r="K35" s="65">
        <v>1233.9325899999999</v>
      </c>
      <c r="L35" s="66">
        <v>5.9999999999999995E-4</v>
      </c>
      <c r="M35" s="66">
        <v>1.9699999999999999E-2</v>
      </c>
      <c r="N35" s="66">
        <v>3.8E-3</v>
      </c>
    </row>
    <row r="36" spans="1:14">
      <c r="A36" t="s">
        <v>640</v>
      </c>
      <c r="B36" t="s">
        <v>641</v>
      </c>
      <c r="C36" t="s">
        <v>99</v>
      </c>
      <c r="D36" t="s">
        <v>122</v>
      </c>
      <c r="E36" t="s">
        <v>642</v>
      </c>
      <c r="F36" t="s">
        <v>317</v>
      </c>
      <c r="G36" t="s">
        <v>101</v>
      </c>
      <c r="H36" s="65">
        <v>23996</v>
      </c>
      <c r="I36" s="65">
        <v>4006</v>
      </c>
      <c r="J36" s="65">
        <v>0</v>
      </c>
      <c r="K36" s="65">
        <v>961.27976000000001</v>
      </c>
      <c r="L36" s="66">
        <v>4.0000000000000002E-4</v>
      </c>
      <c r="M36" s="66">
        <v>1.54E-2</v>
      </c>
      <c r="N36" s="66">
        <v>3.0000000000000001E-3</v>
      </c>
    </row>
    <row r="37" spans="1:14">
      <c r="A37" t="s">
        <v>643</v>
      </c>
      <c r="B37" t="s">
        <v>644</v>
      </c>
      <c r="C37" t="s">
        <v>99</v>
      </c>
      <c r="D37" t="s">
        <v>122</v>
      </c>
      <c r="E37" t="s">
        <v>645</v>
      </c>
      <c r="F37" t="s">
        <v>111</v>
      </c>
      <c r="G37" t="s">
        <v>122</v>
      </c>
      <c r="H37" s="65">
        <v>6991</v>
      </c>
      <c r="I37" s="65">
        <v>15610</v>
      </c>
      <c r="J37" s="65">
        <v>0</v>
      </c>
      <c r="K37" s="65">
        <v>1091.2951</v>
      </c>
      <c r="L37" s="66">
        <v>6.9999999999999999E-4</v>
      </c>
      <c r="M37" s="66">
        <v>1.7399999999999999E-2</v>
      </c>
      <c r="N37" s="66">
        <v>3.3999999999999998E-3</v>
      </c>
    </row>
    <row r="38" spans="1:14">
      <c r="A38" t="s">
        <v>646</v>
      </c>
      <c r="B38" t="s">
        <v>647</v>
      </c>
      <c r="C38" t="s">
        <v>99</v>
      </c>
      <c r="D38" t="s">
        <v>122</v>
      </c>
      <c r="E38" t="s">
        <v>648</v>
      </c>
      <c r="F38" t="s">
        <v>535</v>
      </c>
      <c r="G38" t="s">
        <v>101</v>
      </c>
      <c r="H38" s="65">
        <v>47929</v>
      </c>
      <c r="I38" s="65">
        <v>660</v>
      </c>
      <c r="J38" s="65">
        <v>0</v>
      </c>
      <c r="K38" s="65">
        <v>316.33139999999997</v>
      </c>
      <c r="L38" s="66">
        <v>8.0000000000000004E-4</v>
      </c>
      <c r="M38" s="66">
        <v>5.1000000000000004E-3</v>
      </c>
      <c r="N38" s="66">
        <v>1E-3</v>
      </c>
    </row>
    <row r="39" spans="1:14">
      <c r="A39" t="s">
        <v>649</v>
      </c>
      <c r="B39" t="s">
        <v>650</v>
      </c>
      <c r="C39" t="s">
        <v>99</v>
      </c>
      <c r="D39" t="s">
        <v>122</v>
      </c>
      <c r="E39" t="s">
        <v>651</v>
      </c>
      <c r="F39" t="s">
        <v>652</v>
      </c>
      <c r="G39" t="s">
        <v>101</v>
      </c>
      <c r="H39" s="65">
        <v>9547</v>
      </c>
      <c r="I39" s="65">
        <v>5784</v>
      </c>
      <c r="J39" s="65">
        <v>0</v>
      </c>
      <c r="K39" s="65">
        <v>552.19848000000002</v>
      </c>
      <c r="L39" s="66">
        <v>8.9999999999999998E-4</v>
      </c>
      <c r="M39" s="66">
        <v>8.8000000000000005E-3</v>
      </c>
      <c r="N39" s="66">
        <v>1.6999999999999999E-3</v>
      </c>
    </row>
    <row r="40" spans="1:14">
      <c r="A40" t="s">
        <v>653</v>
      </c>
      <c r="B40" t="s">
        <v>654</v>
      </c>
      <c r="C40" t="s">
        <v>99</v>
      </c>
      <c r="D40" t="s">
        <v>122</v>
      </c>
      <c r="E40" t="s">
        <v>655</v>
      </c>
      <c r="F40" t="s">
        <v>280</v>
      </c>
      <c r="G40" t="s">
        <v>101</v>
      </c>
      <c r="H40" s="65">
        <v>5789</v>
      </c>
      <c r="I40" s="65">
        <v>9800</v>
      </c>
      <c r="J40" s="65">
        <v>0</v>
      </c>
      <c r="K40" s="65">
        <v>567.322</v>
      </c>
      <c r="L40" s="66">
        <v>2.9999999999999997E-4</v>
      </c>
      <c r="M40" s="66">
        <v>9.1000000000000004E-3</v>
      </c>
      <c r="N40" s="66">
        <v>1.6999999999999999E-3</v>
      </c>
    </row>
    <row r="41" spans="1:14">
      <c r="A41" t="s">
        <v>656</v>
      </c>
      <c r="B41" t="s">
        <v>657</v>
      </c>
      <c r="C41" t="s">
        <v>99</v>
      </c>
      <c r="D41" t="s">
        <v>122</v>
      </c>
      <c r="E41" t="s">
        <v>445</v>
      </c>
      <c r="F41" t="s">
        <v>280</v>
      </c>
      <c r="G41" t="s">
        <v>101</v>
      </c>
      <c r="H41" s="65">
        <v>1727</v>
      </c>
      <c r="I41" s="65">
        <v>64800</v>
      </c>
      <c r="J41" s="65">
        <v>13.816000000000001</v>
      </c>
      <c r="K41" s="65">
        <v>1132.912</v>
      </c>
      <c r="L41" s="66">
        <v>2.9999999999999997E-4</v>
      </c>
      <c r="M41" s="66">
        <v>1.8100000000000002E-2</v>
      </c>
      <c r="N41" s="66">
        <v>3.5000000000000001E-3</v>
      </c>
    </row>
    <row r="42" spans="1:14">
      <c r="A42" t="s">
        <v>658</v>
      </c>
      <c r="B42" t="s">
        <v>659</v>
      </c>
      <c r="C42" t="s">
        <v>99</v>
      </c>
      <c r="D42" t="s">
        <v>122</v>
      </c>
      <c r="E42" t="s">
        <v>365</v>
      </c>
      <c r="F42" t="s">
        <v>280</v>
      </c>
      <c r="G42" t="s">
        <v>101</v>
      </c>
      <c r="H42" s="65">
        <v>0</v>
      </c>
      <c r="I42" s="65">
        <v>0</v>
      </c>
      <c r="J42" s="65">
        <v>8.3848400000000005</v>
      </c>
      <c r="K42" s="65">
        <v>8.3848400000000005</v>
      </c>
      <c r="L42" s="66">
        <v>0</v>
      </c>
      <c r="M42" s="66">
        <v>1E-4</v>
      </c>
      <c r="N42" s="66">
        <v>0</v>
      </c>
    </row>
    <row r="43" spans="1:14">
      <c r="A43" t="s">
        <v>660</v>
      </c>
      <c r="B43" t="s">
        <v>661</v>
      </c>
      <c r="C43" t="s">
        <v>99</v>
      </c>
      <c r="D43" t="s">
        <v>122</v>
      </c>
      <c r="E43" t="s">
        <v>332</v>
      </c>
      <c r="F43" t="s">
        <v>280</v>
      </c>
      <c r="G43" t="s">
        <v>101</v>
      </c>
      <c r="H43" s="65">
        <v>267348</v>
      </c>
      <c r="I43" s="65">
        <v>720</v>
      </c>
      <c r="J43" s="65">
        <v>0</v>
      </c>
      <c r="K43" s="65">
        <v>1924.9056</v>
      </c>
      <c r="L43" s="66">
        <v>1.4E-3</v>
      </c>
      <c r="M43" s="66">
        <v>3.0800000000000001E-2</v>
      </c>
      <c r="N43" s="66">
        <v>5.8999999999999999E-3</v>
      </c>
    </row>
    <row r="44" spans="1:14">
      <c r="A44" t="s">
        <v>662</v>
      </c>
      <c r="B44" t="s">
        <v>663</v>
      </c>
      <c r="C44" t="s">
        <v>99</v>
      </c>
      <c r="D44" t="s">
        <v>122</v>
      </c>
      <c r="E44" t="s">
        <v>350</v>
      </c>
      <c r="F44" t="s">
        <v>280</v>
      </c>
      <c r="G44" t="s">
        <v>101</v>
      </c>
      <c r="H44" s="65">
        <v>5535</v>
      </c>
      <c r="I44" s="65">
        <v>14130</v>
      </c>
      <c r="J44" s="65">
        <v>0</v>
      </c>
      <c r="K44" s="65">
        <v>782.09550000000002</v>
      </c>
      <c r="L44" s="66">
        <v>4.0000000000000002E-4</v>
      </c>
      <c r="M44" s="66">
        <v>1.2500000000000001E-2</v>
      </c>
      <c r="N44" s="66">
        <v>2.3999999999999998E-3</v>
      </c>
    </row>
    <row r="45" spans="1:14">
      <c r="A45" t="s">
        <v>664</v>
      </c>
      <c r="B45" t="s">
        <v>665</v>
      </c>
      <c r="C45" t="s">
        <v>99</v>
      </c>
      <c r="D45" t="s">
        <v>122</v>
      </c>
      <c r="E45" t="s">
        <v>666</v>
      </c>
      <c r="F45" t="s">
        <v>280</v>
      </c>
      <c r="G45" t="s">
        <v>101</v>
      </c>
      <c r="H45" s="65">
        <v>109699</v>
      </c>
      <c r="I45" s="65">
        <v>1726</v>
      </c>
      <c r="J45" s="65">
        <v>18.64883</v>
      </c>
      <c r="K45" s="65">
        <v>1912.05357</v>
      </c>
      <c r="L45" s="66">
        <v>5.9999999999999995E-4</v>
      </c>
      <c r="M45" s="66">
        <v>3.0599999999999999E-2</v>
      </c>
      <c r="N45" s="66">
        <v>5.8999999999999999E-3</v>
      </c>
    </row>
    <row r="46" spans="1:14">
      <c r="A46" t="s">
        <v>667</v>
      </c>
      <c r="B46" t="s">
        <v>668</v>
      </c>
      <c r="C46" t="s">
        <v>99</v>
      </c>
      <c r="D46" t="s">
        <v>122</v>
      </c>
      <c r="E46" t="s">
        <v>669</v>
      </c>
      <c r="F46" t="s">
        <v>124</v>
      </c>
      <c r="G46" t="s">
        <v>101</v>
      </c>
      <c r="H46" s="65">
        <v>782538</v>
      </c>
      <c r="I46" s="65">
        <v>356.8</v>
      </c>
      <c r="J46" s="65">
        <v>0</v>
      </c>
      <c r="K46" s="65">
        <v>2792.0955840000001</v>
      </c>
      <c r="L46" s="66">
        <v>1E-3</v>
      </c>
      <c r="M46" s="66">
        <v>4.4600000000000001E-2</v>
      </c>
      <c r="N46" s="66">
        <v>8.6E-3</v>
      </c>
    </row>
    <row r="47" spans="1:14">
      <c r="A47" t="s">
        <v>670</v>
      </c>
      <c r="B47" t="s">
        <v>671</v>
      </c>
      <c r="C47" t="s">
        <v>99</v>
      </c>
      <c r="D47" t="s">
        <v>122</v>
      </c>
      <c r="E47" t="s">
        <v>672</v>
      </c>
      <c r="F47" t="s">
        <v>124</v>
      </c>
      <c r="G47" t="s">
        <v>101</v>
      </c>
      <c r="H47" s="65">
        <v>89383</v>
      </c>
      <c r="I47" s="65">
        <v>1021</v>
      </c>
      <c r="J47" s="65">
        <v>0</v>
      </c>
      <c r="K47" s="65">
        <v>912.60042999999996</v>
      </c>
      <c r="L47" s="66">
        <v>2.0000000000000001E-4</v>
      </c>
      <c r="M47" s="66">
        <v>1.46E-2</v>
      </c>
      <c r="N47" s="66">
        <v>2.8E-3</v>
      </c>
    </row>
    <row r="48" spans="1:14">
      <c r="A48" t="s">
        <v>673</v>
      </c>
      <c r="B48" t="s">
        <v>674</v>
      </c>
      <c r="C48" t="s">
        <v>99</v>
      </c>
      <c r="D48" t="s">
        <v>122</v>
      </c>
      <c r="E48" t="s">
        <v>675</v>
      </c>
      <c r="F48" t="s">
        <v>127</v>
      </c>
      <c r="G48" t="s">
        <v>101</v>
      </c>
      <c r="H48" s="65">
        <v>78381</v>
      </c>
      <c r="I48" s="65">
        <v>950.5</v>
      </c>
      <c r="J48" s="65">
        <v>0</v>
      </c>
      <c r="K48" s="65">
        <v>745.01140499999997</v>
      </c>
      <c r="L48" s="66">
        <v>4.0000000000000002E-4</v>
      </c>
      <c r="M48" s="66">
        <v>1.1900000000000001E-2</v>
      </c>
      <c r="N48" s="66">
        <v>2.3E-3</v>
      </c>
    </row>
    <row r="49" spans="1:14">
      <c r="A49" t="s">
        <v>676</v>
      </c>
      <c r="B49" t="s">
        <v>677</v>
      </c>
      <c r="C49" t="s">
        <v>99</v>
      </c>
      <c r="D49" t="s">
        <v>122</v>
      </c>
      <c r="E49" t="s">
        <v>678</v>
      </c>
      <c r="F49" t="s">
        <v>131</v>
      </c>
      <c r="G49" t="s">
        <v>101</v>
      </c>
      <c r="H49" s="65">
        <v>63028</v>
      </c>
      <c r="I49" s="65">
        <v>1040</v>
      </c>
      <c r="J49" s="65">
        <v>0</v>
      </c>
      <c r="K49" s="65">
        <v>655.49120000000005</v>
      </c>
      <c r="L49" s="66">
        <v>4.0000000000000002E-4</v>
      </c>
      <c r="M49" s="66">
        <v>1.0500000000000001E-2</v>
      </c>
      <c r="N49" s="66">
        <v>2E-3</v>
      </c>
    </row>
    <row r="50" spans="1:14">
      <c r="A50" t="s">
        <v>679</v>
      </c>
      <c r="B50" t="s">
        <v>680</v>
      </c>
      <c r="C50" t="s">
        <v>99</v>
      </c>
      <c r="D50" t="s">
        <v>122</v>
      </c>
      <c r="E50" t="s">
        <v>681</v>
      </c>
      <c r="F50" t="s">
        <v>131</v>
      </c>
      <c r="G50" t="s">
        <v>101</v>
      </c>
      <c r="H50" s="65">
        <v>117333</v>
      </c>
      <c r="I50" s="65">
        <v>1323</v>
      </c>
      <c r="J50" s="65">
        <v>0</v>
      </c>
      <c r="K50" s="65">
        <v>1552.3155899999999</v>
      </c>
      <c r="L50" s="66">
        <v>5.9999999999999995E-4</v>
      </c>
      <c r="M50" s="66">
        <v>2.4799999999999999E-2</v>
      </c>
      <c r="N50" s="66">
        <v>4.7999999999999996E-3</v>
      </c>
    </row>
    <row r="51" spans="1:14">
      <c r="A51" s="67" t="s">
        <v>682</v>
      </c>
      <c r="D51" s="14"/>
      <c r="E51" s="14"/>
      <c r="F51" s="14"/>
      <c r="H51" s="69">
        <v>1122329</v>
      </c>
      <c r="J51" s="69">
        <v>0</v>
      </c>
      <c r="K51" s="69">
        <v>4431.9019980000003</v>
      </c>
      <c r="M51" s="68">
        <v>7.0800000000000002E-2</v>
      </c>
      <c r="N51" s="68">
        <v>1.37E-2</v>
      </c>
    </row>
    <row r="52" spans="1:14">
      <c r="A52" t="s">
        <v>683</v>
      </c>
      <c r="B52" t="s">
        <v>684</v>
      </c>
      <c r="C52" t="s">
        <v>99</v>
      </c>
      <c r="D52" t="s">
        <v>122</v>
      </c>
      <c r="E52" t="s">
        <v>685</v>
      </c>
      <c r="F52" t="s">
        <v>122</v>
      </c>
      <c r="G52" t="s">
        <v>101</v>
      </c>
      <c r="H52" s="65">
        <v>133000</v>
      </c>
      <c r="I52" s="65">
        <v>457.8</v>
      </c>
      <c r="J52" s="65">
        <v>0</v>
      </c>
      <c r="K52" s="65">
        <v>608.87400000000002</v>
      </c>
      <c r="L52" s="66">
        <v>3.5000000000000001E-3</v>
      </c>
      <c r="M52" s="66">
        <v>9.7000000000000003E-3</v>
      </c>
      <c r="N52" s="66">
        <v>1.9E-3</v>
      </c>
    </row>
    <row r="53" spans="1:14">
      <c r="A53" t="s">
        <v>686</v>
      </c>
      <c r="B53" t="s">
        <v>687</v>
      </c>
      <c r="C53" t="s">
        <v>99</v>
      </c>
      <c r="D53" t="s">
        <v>122</v>
      </c>
      <c r="E53" t="s">
        <v>688</v>
      </c>
      <c r="F53" t="s">
        <v>293</v>
      </c>
      <c r="G53" t="s">
        <v>101</v>
      </c>
      <c r="H53" s="65">
        <v>39566</v>
      </c>
      <c r="I53" s="65">
        <v>1358</v>
      </c>
      <c r="J53" s="65">
        <v>0</v>
      </c>
      <c r="K53" s="65">
        <v>537.30628000000002</v>
      </c>
      <c r="L53" s="66">
        <v>5.0000000000000001E-4</v>
      </c>
      <c r="M53" s="66">
        <v>8.6E-3</v>
      </c>
      <c r="N53" s="66">
        <v>1.6999999999999999E-3</v>
      </c>
    </row>
    <row r="54" spans="1:14">
      <c r="A54" t="s">
        <v>689</v>
      </c>
      <c r="B54" t="s">
        <v>690</v>
      </c>
      <c r="C54" t="s">
        <v>99</v>
      </c>
      <c r="D54" t="s">
        <v>122</v>
      </c>
      <c r="E54" t="s">
        <v>691</v>
      </c>
      <c r="F54" t="s">
        <v>692</v>
      </c>
      <c r="G54" t="s">
        <v>101</v>
      </c>
      <c r="H54" s="65">
        <v>19656</v>
      </c>
      <c r="I54" s="65">
        <v>3351</v>
      </c>
      <c r="J54" s="65">
        <v>0</v>
      </c>
      <c r="K54" s="65">
        <v>658.67255999999998</v>
      </c>
      <c r="L54" s="66">
        <v>2E-3</v>
      </c>
      <c r="M54" s="66">
        <v>1.0500000000000001E-2</v>
      </c>
      <c r="N54" s="66">
        <v>2E-3</v>
      </c>
    </row>
    <row r="55" spans="1:14">
      <c r="A55" t="s">
        <v>693</v>
      </c>
      <c r="B55" t="s">
        <v>694</v>
      </c>
      <c r="C55" t="s">
        <v>99</v>
      </c>
      <c r="D55" t="s">
        <v>122</v>
      </c>
      <c r="E55" t="s">
        <v>695</v>
      </c>
      <c r="F55" t="s">
        <v>696</v>
      </c>
      <c r="G55" t="s">
        <v>101</v>
      </c>
      <c r="H55" s="65">
        <v>269037</v>
      </c>
      <c r="I55" s="65">
        <v>140</v>
      </c>
      <c r="J55" s="65">
        <v>0</v>
      </c>
      <c r="K55" s="65">
        <v>376.65179999999998</v>
      </c>
      <c r="L55" s="66">
        <v>5.9999999999999995E-4</v>
      </c>
      <c r="M55" s="66">
        <v>6.0000000000000001E-3</v>
      </c>
      <c r="N55" s="66">
        <v>1.1999999999999999E-3</v>
      </c>
    </row>
    <row r="56" spans="1:14">
      <c r="A56" t="s">
        <v>697</v>
      </c>
      <c r="B56" t="s">
        <v>698</v>
      </c>
      <c r="C56" t="s">
        <v>99</v>
      </c>
      <c r="D56" t="s">
        <v>122</v>
      </c>
      <c r="E56" t="s">
        <v>699</v>
      </c>
      <c r="F56" t="s">
        <v>696</v>
      </c>
      <c r="G56" t="s">
        <v>101</v>
      </c>
      <c r="H56" s="65">
        <v>45460</v>
      </c>
      <c r="I56" s="65">
        <v>1311</v>
      </c>
      <c r="J56" s="65">
        <v>0</v>
      </c>
      <c r="K56" s="65">
        <v>595.98059999999998</v>
      </c>
      <c r="L56" s="66">
        <v>2E-3</v>
      </c>
      <c r="M56" s="66">
        <v>9.4999999999999998E-3</v>
      </c>
      <c r="N56" s="66">
        <v>1.8E-3</v>
      </c>
    </row>
    <row r="57" spans="1:14">
      <c r="A57" t="s">
        <v>700</v>
      </c>
      <c r="B57" t="s">
        <v>701</v>
      </c>
      <c r="C57" t="s">
        <v>99</v>
      </c>
      <c r="D57" t="s">
        <v>122</v>
      </c>
      <c r="E57" t="s">
        <v>702</v>
      </c>
      <c r="F57" t="s">
        <v>652</v>
      </c>
      <c r="G57" t="s">
        <v>101</v>
      </c>
      <c r="H57" s="65">
        <v>10357</v>
      </c>
      <c r="I57" s="65">
        <v>6377</v>
      </c>
      <c r="J57" s="65">
        <v>0</v>
      </c>
      <c r="K57" s="65">
        <v>660.46588999999994</v>
      </c>
      <c r="L57" s="66">
        <v>1.5E-3</v>
      </c>
      <c r="M57" s="66">
        <v>1.06E-2</v>
      </c>
      <c r="N57" s="66">
        <v>2E-3</v>
      </c>
    </row>
    <row r="58" spans="1:14">
      <c r="A58" t="s">
        <v>703</v>
      </c>
      <c r="B58" t="s">
        <v>704</v>
      </c>
      <c r="C58" t="s">
        <v>99</v>
      </c>
      <c r="D58" t="s">
        <v>122</v>
      </c>
      <c r="E58" t="s">
        <v>705</v>
      </c>
      <c r="F58" t="s">
        <v>280</v>
      </c>
      <c r="G58" t="s">
        <v>101</v>
      </c>
      <c r="H58" s="65">
        <v>513380</v>
      </c>
      <c r="I58" s="65">
        <v>63.4</v>
      </c>
      <c r="J58" s="65">
        <v>0</v>
      </c>
      <c r="K58" s="65">
        <v>325.48291999999998</v>
      </c>
      <c r="L58" s="66">
        <v>2.3999999999999998E-3</v>
      </c>
      <c r="M58" s="66">
        <v>5.1999999999999998E-3</v>
      </c>
      <c r="N58" s="66">
        <v>1E-3</v>
      </c>
    </row>
    <row r="59" spans="1:14">
      <c r="A59" t="s">
        <v>706</v>
      </c>
      <c r="B59" t="s">
        <v>707</v>
      </c>
      <c r="C59" t="s">
        <v>99</v>
      </c>
      <c r="D59" t="s">
        <v>122</v>
      </c>
      <c r="E59" t="s">
        <v>708</v>
      </c>
      <c r="F59" t="s">
        <v>127</v>
      </c>
      <c r="G59" t="s">
        <v>101</v>
      </c>
      <c r="H59" s="65">
        <v>91873</v>
      </c>
      <c r="I59" s="65">
        <v>727.6</v>
      </c>
      <c r="J59" s="65">
        <v>0</v>
      </c>
      <c r="K59" s="65">
        <v>668.46794799999998</v>
      </c>
      <c r="L59" s="66">
        <v>2.3E-3</v>
      </c>
      <c r="M59" s="66">
        <v>1.0699999999999999E-2</v>
      </c>
      <c r="N59" s="66">
        <v>2.0999999999999999E-3</v>
      </c>
    </row>
    <row r="60" spans="1:14">
      <c r="A60" s="67" t="s">
        <v>709</v>
      </c>
      <c r="D60" s="14"/>
      <c r="E60" s="14"/>
      <c r="F60" s="14"/>
      <c r="H60" s="69">
        <v>0</v>
      </c>
      <c r="J60" s="69">
        <v>0</v>
      </c>
      <c r="K60" s="69">
        <v>0</v>
      </c>
      <c r="M60" s="68">
        <v>0</v>
      </c>
      <c r="N60" s="68">
        <v>0</v>
      </c>
    </row>
    <row r="61" spans="1:14">
      <c r="A61" t="s">
        <v>216</v>
      </c>
      <c r="B61" t="s">
        <v>216</v>
      </c>
      <c r="D61" s="14"/>
      <c r="E61" s="14"/>
      <c r="F61" t="s">
        <v>216</v>
      </c>
      <c r="G61" t="s">
        <v>216</v>
      </c>
      <c r="H61" s="65">
        <v>0</v>
      </c>
      <c r="I61" s="65">
        <v>0</v>
      </c>
      <c r="K61" s="65">
        <v>0</v>
      </c>
      <c r="L61" s="66">
        <v>0</v>
      </c>
      <c r="M61" s="66">
        <v>0</v>
      </c>
      <c r="N61" s="66">
        <v>0</v>
      </c>
    </row>
    <row r="62" spans="1:14">
      <c r="A62" s="67" t="s">
        <v>221</v>
      </c>
      <c r="D62" s="14"/>
      <c r="E62" s="14"/>
      <c r="F62" s="14"/>
      <c r="H62" s="69">
        <v>163767</v>
      </c>
      <c r="J62" s="69">
        <v>12.324260000000001</v>
      </c>
      <c r="K62" s="69">
        <f>K65</f>
        <v>10461.815536235999</v>
      </c>
      <c r="M62" s="68">
        <v>0.16719999999999999</v>
      </c>
      <c r="N62" s="68">
        <v>3.2199999999999999E-2</v>
      </c>
    </row>
    <row r="63" spans="1:14">
      <c r="A63" s="67" t="s">
        <v>275</v>
      </c>
      <c r="D63" s="14"/>
      <c r="E63" s="14"/>
      <c r="F63" s="14"/>
      <c r="H63" s="69">
        <v>0</v>
      </c>
      <c r="J63" s="69">
        <v>0</v>
      </c>
      <c r="K63" s="69">
        <v>0</v>
      </c>
      <c r="M63" s="68">
        <v>0</v>
      </c>
      <c r="N63" s="68">
        <v>0</v>
      </c>
    </row>
    <row r="64" spans="1:14">
      <c r="A64" t="s">
        <v>216</v>
      </c>
      <c r="B64" t="s">
        <v>216</v>
      </c>
      <c r="D64" s="14"/>
      <c r="E64" s="14"/>
      <c r="F64" t="s">
        <v>216</v>
      </c>
      <c r="G64" t="s">
        <v>216</v>
      </c>
      <c r="H64" s="65">
        <v>0</v>
      </c>
      <c r="I64" s="65">
        <v>0</v>
      </c>
      <c r="K64" s="65">
        <v>0</v>
      </c>
      <c r="L64" s="66">
        <v>0</v>
      </c>
      <c r="M64" s="66">
        <v>0</v>
      </c>
      <c r="N64" s="66">
        <v>0</v>
      </c>
    </row>
    <row r="65" spans="1:14">
      <c r="A65" s="67" t="s">
        <v>276</v>
      </c>
      <c r="D65" s="14"/>
      <c r="E65" s="14"/>
      <c r="F65" s="14"/>
      <c r="H65" s="69">
        <v>163767</v>
      </c>
      <c r="J65" s="69">
        <v>12.324260000000001</v>
      </c>
      <c r="K65" s="69">
        <f>SUM(K66:K75)</f>
        <v>10461.815536235999</v>
      </c>
      <c r="M65" s="68">
        <v>0.16719999999999999</v>
      </c>
      <c r="N65" s="68">
        <v>3.2199999999999999E-2</v>
      </c>
    </row>
    <row r="66" spans="1:14">
      <c r="A66" t="s">
        <v>710</v>
      </c>
      <c r="B66" t="s">
        <v>711</v>
      </c>
      <c r="C66" t="s">
        <v>572</v>
      </c>
      <c r="D66" t="s">
        <v>564</v>
      </c>
      <c r="E66" t="s">
        <v>712</v>
      </c>
      <c r="F66" t="s">
        <v>713</v>
      </c>
      <c r="G66" t="s">
        <v>105</v>
      </c>
      <c r="H66" s="65">
        <v>16000</v>
      </c>
      <c r="I66" s="65">
        <v>1082</v>
      </c>
      <c r="J66" s="65">
        <v>0</v>
      </c>
      <c r="K66" s="65">
        <v>617.17280000000005</v>
      </c>
      <c r="L66" s="66">
        <v>0</v>
      </c>
      <c r="M66" s="66">
        <v>9.9000000000000008E-3</v>
      </c>
      <c r="N66" s="66">
        <v>1.9E-3</v>
      </c>
    </row>
    <row r="67" spans="1:14">
      <c r="A67" t="s">
        <v>714</v>
      </c>
      <c r="B67" t="s">
        <v>715</v>
      </c>
      <c r="C67" t="s">
        <v>572</v>
      </c>
      <c r="D67" t="s">
        <v>564</v>
      </c>
      <c r="E67" t="s">
        <v>716</v>
      </c>
      <c r="F67" t="s">
        <v>713</v>
      </c>
      <c r="G67" t="s">
        <v>105</v>
      </c>
      <c r="H67" s="65">
        <v>6510</v>
      </c>
      <c r="I67" s="65">
        <v>3394</v>
      </c>
      <c r="J67" s="65">
        <v>7.9887300000000003</v>
      </c>
      <c r="K67" s="65">
        <v>795.67334100000005</v>
      </c>
      <c r="L67" s="66">
        <v>0</v>
      </c>
      <c r="M67" s="66">
        <v>1.2699999999999999E-2</v>
      </c>
      <c r="N67" s="66">
        <v>2.5000000000000001E-3</v>
      </c>
    </row>
    <row r="68" spans="1:14">
      <c r="A68" t="s">
        <v>717</v>
      </c>
      <c r="B68" t="s">
        <v>718</v>
      </c>
      <c r="C68" t="s">
        <v>572</v>
      </c>
      <c r="D68" t="s">
        <v>564</v>
      </c>
      <c r="E68" t="s">
        <v>719</v>
      </c>
      <c r="F68" t="s">
        <v>720</v>
      </c>
      <c r="G68" t="s">
        <v>105</v>
      </c>
      <c r="H68" s="65">
        <v>6320</v>
      </c>
      <c r="I68" s="65">
        <v>5412</v>
      </c>
      <c r="J68" s="65">
        <v>0</v>
      </c>
      <c r="K68" s="65">
        <v>1219.366896</v>
      </c>
      <c r="L68" s="66">
        <v>0</v>
      </c>
      <c r="M68" s="66">
        <v>1.95E-2</v>
      </c>
      <c r="N68" s="66">
        <v>3.8E-3</v>
      </c>
    </row>
    <row r="69" spans="1:14">
      <c r="A69" t="s">
        <v>721</v>
      </c>
      <c r="B69" t="s">
        <v>722</v>
      </c>
      <c r="C69" t="s">
        <v>122</v>
      </c>
      <c r="D69" t="s">
        <v>564</v>
      </c>
      <c r="E69" t="s">
        <v>723</v>
      </c>
      <c r="F69" t="s">
        <v>724</v>
      </c>
      <c r="G69" t="s">
        <v>109</v>
      </c>
      <c r="H69" s="65">
        <v>107072</v>
      </c>
      <c r="I69" s="65">
        <v>271</v>
      </c>
      <c r="J69" s="65">
        <v>0</v>
      </c>
      <c r="K69" s="65">
        <v>1131.7310175360001</v>
      </c>
      <c r="L69" s="66">
        <v>0</v>
      </c>
      <c r="M69" s="66">
        <v>1.8100000000000002E-2</v>
      </c>
      <c r="N69" s="66">
        <v>3.5000000000000001E-3</v>
      </c>
    </row>
    <row r="70" spans="1:14">
      <c r="A70" t="s">
        <v>725</v>
      </c>
      <c r="B70" t="s">
        <v>726</v>
      </c>
      <c r="C70" t="s">
        <v>572</v>
      </c>
      <c r="D70" t="s">
        <v>564</v>
      </c>
      <c r="E70" t="s">
        <v>727</v>
      </c>
      <c r="F70" t="s">
        <v>728</v>
      </c>
      <c r="G70" t="s">
        <v>105</v>
      </c>
      <c r="H70" s="65">
        <v>1300</v>
      </c>
      <c r="I70" s="65">
        <v>26360</v>
      </c>
      <c r="J70" s="65">
        <v>0</v>
      </c>
      <c r="K70" s="65">
        <v>1221.6541999999999</v>
      </c>
      <c r="L70" s="66">
        <v>0</v>
      </c>
      <c r="M70" s="66">
        <v>1.95E-2</v>
      </c>
      <c r="N70" s="66">
        <v>3.8E-3</v>
      </c>
    </row>
    <row r="71" spans="1:14">
      <c r="A71" t="s">
        <v>729</v>
      </c>
      <c r="B71" t="s">
        <v>730</v>
      </c>
      <c r="C71" t="s">
        <v>572</v>
      </c>
      <c r="D71" t="s">
        <v>564</v>
      </c>
      <c r="E71" t="s">
        <v>731</v>
      </c>
      <c r="F71" t="s">
        <v>732</v>
      </c>
      <c r="G71" t="s">
        <v>105</v>
      </c>
      <c r="H71" s="65">
        <v>1850</v>
      </c>
      <c r="I71" s="65">
        <v>19448</v>
      </c>
      <c r="J71" s="65">
        <v>0</v>
      </c>
      <c r="K71" s="65">
        <v>1282.6442199999999</v>
      </c>
      <c r="L71" s="66">
        <v>0</v>
      </c>
      <c r="M71" s="66">
        <v>2.0500000000000001E-2</v>
      </c>
      <c r="N71" s="66">
        <v>4.0000000000000001E-3</v>
      </c>
    </row>
    <row r="72" spans="1:14">
      <c r="A72" t="s">
        <v>733</v>
      </c>
      <c r="B72" t="s">
        <v>734</v>
      </c>
      <c r="C72" t="s">
        <v>572</v>
      </c>
      <c r="D72" t="s">
        <v>564</v>
      </c>
      <c r="E72" t="s">
        <v>735</v>
      </c>
      <c r="F72" t="s">
        <v>732</v>
      </c>
      <c r="G72" t="s">
        <v>105</v>
      </c>
      <c r="H72" s="65">
        <v>2158</v>
      </c>
      <c r="I72" s="65">
        <v>15771</v>
      </c>
      <c r="J72" s="65">
        <v>0</v>
      </c>
      <c r="K72" s="65">
        <v>1213.3056117000001</v>
      </c>
      <c r="L72" s="66">
        <v>0</v>
      </c>
      <c r="M72" s="66">
        <v>1.9400000000000001E-2</v>
      </c>
      <c r="N72" s="66">
        <v>3.7000000000000002E-3</v>
      </c>
    </row>
    <row r="73" spans="1:14">
      <c r="A73" t="s">
        <v>736</v>
      </c>
      <c r="B73" t="s">
        <v>737</v>
      </c>
      <c r="C73" t="s">
        <v>738</v>
      </c>
      <c r="D73" t="s">
        <v>564</v>
      </c>
      <c r="E73" t="s">
        <v>739</v>
      </c>
      <c r="F73" t="s">
        <v>732</v>
      </c>
      <c r="G73" t="s">
        <v>105</v>
      </c>
      <c r="H73" s="65">
        <v>9758</v>
      </c>
      <c r="I73" s="65">
        <v>4300</v>
      </c>
      <c r="J73" s="65">
        <v>0</v>
      </c>
      <c r="K73" s="65">
        <v>1495.8526099999999</v>
      </c>
      <c r="L73" s="66">
        <v>0</v>
      </c>
      <c r="M73" s="66">
        <v>2.3900000000000001E-2</v>
      </c>
      <c r="N73" s="66">
        <v>4.5999999999999999E-3</v>
      </c>
    </row>
    <row r="74" spans="1:14">
      <c r="A74" t="s">
        <v>740</v>
      </c>
      <c r="B74" t="s">
        <v>741</v>
      </c>
      <c r="C74" t="s">
        <v>572</v>
      </c>
      <c r="D74" t="s">
        <v>564</v>
      </c>
      <c r="E74" t="s">
        <v>742</v>
      </c>
      <c r="F74" t="s">
        <v>743</v>
      </c>
      <c r="G74" t="s">
        <v>105</v>
      </c>
      <c r="H74" s="65">
        <v>2200</v>
      </c>
      <c r="I74" s="65">
        <v>8188</v>
      </c>
      <c r="J74" s="65">
        <v>0</v>
      </c>
      <c r="K74" s="65">
        <v>642.18484000000001</v>
      </c>
      <c r="L74" s="66">
        <v>0</v>
      </c>
      <c r="M74" s="66">
        <v>1.03E-2</v>
      </c>
      <c r="N74" s="66">
        <v>2E-3</v>
      </c>
    </row>
    <row r="75" spans="1:14">
      <c r="A75" t="s">
        <v>744</v>
      </c>
      <c r="B75" t="s">
        <v>745</v>
      </c>
      <c r="C75" t="s">
        <v>572</v>
      </c>
      <c r="D75" t="s">
        <v>564</v>
      </c>
      <c r="E75" t="s">
        <v>746</v>
      </c>
      <c r="F75" t="s">
        <v>747</v>
      </c>
      <c r="G75" t="s">
        <v>105</v>
      </c>
      <c r="H75" s="65">
        <v>10599</v>
      </c>
      <c r="I75" s="65">
        <v>2214</v>
      </c>
      <c r="J75" s="65">
        <v>4.3355300000000003</v>
      </c>
      <c r="K75" s="65">
        <v>842.23</v>
      </c>
      <c r="L75" s="66">
        <v>0</v>
      </c>
      <c r="M75" s="66">
        <v>1.34E-2</v>
      </c>
      <c r="N75" s="66">
        <v>2.5999999999999999E-3</v>
      </c>
    </row>
    <row r="76" spans="1:14">
      <c r="A76" s="83" t="s">
        <v>223</v>
      </c>
      <c r="D76" s="14"/>
      <c r="E76" s="14"/>
      <c r="F76" s="14"/>
    </row>
    <row r="77" spans="1:14">
      <c r="A77" s="83" t="s">
        <v>269</v>
      </c>
      <c r="D77" s="14"/>
      <c r="E77" s="14"/>
      <c r="F77" s="14"/>
    </row>
    <row r="78" spans="1:14">
      <c r="A78" s="83" t="s">
        <v>270</v>
      </c>
      <c r="D78" s="14"/>
      <c r="E78" s="14"/>
      <c r="F78" s="14"/>
    </row>
    <row r="79" spans="1:14">
      <c r="A79" s="83" t="s">
        <v>271</v>
      </c>
      <c r="D79" s="14"/>
      <c r="E79" s="14"/>
      <c r="F79" s="14"/>
    </row>
    <row r="80" spans="1:14">
      <c r="A80" s="83" t="s">
        <v>272</v>
      </c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6.8554687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9"/>
      <c r="BJ5" s="16"/>
    </row>
    <row r="6" spans="1:62" ht="26.25" customHeight="1">
      <c r="A6" s="97" t="s">
        <v>193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1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1238353</v>
      </c>
      <c r="H10" s="7"/>
      <c r="I10" s="63">
        <v>13.75775</v>
      </c>
      <c r="J10" s="63">
        <v>54317.656904290001</v>
      </c>
      <c r="K10" s="7"/>
      <c r="L10" s="64">
        <v>1</v>
      </c>
      <c r="M10" s="64">
        <v>0.16739999999999999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1149219</v>
      </c>
      <c r="I11" s="69">
        <v>0</v>
      </c>
      <c r="J11" s="69">
        <v>37191.461920000002</v>
      </c>
      <c r="L11" s="68">
        <v>0.68469999999999998</v>
      </c>
      <c r="M11" s="68">
        <v>0.11459999999999999</v>
      </c>
    </row>
    <row r="12" spans="1:62">
      <c r="A12" s="67" t="s">
        <v>748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216</v>
      </c>
      <c r="B13" t="s">
        <v>216</v>
      </c>
      <c r="C13" s="14"/>
      <c r="D13" s="14"/>
      <c r="E13" t="s">
        <v>216</v>
      </c>
      <c r="F13" t="s">
        <v>216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749</v>
      </c>
      <c r="C14" s="14"/>
      <c r="D14" s="14"/>
      <c r="E14" s="14"/>
      <c r="F14" s="14"/>
      <c r="G14" s="69">
        <v>1149219</v>
      </c>
      <c r="I14" s="69">
        <v>0</v>
      </c>
      <c r="J14" s="69">
        <v>37191.461920000002</v>
      </c>
      <c r="L14" s="68">
        <v>0.68469999999999998</v>
      </c>
      <c r="M14" s="68">
        <v>0.11459999999999999</v>
      </c>
    </row>
    <row r="15" spans="1:62">
      <c r="A15" t="s">
        <v>750</v>
      </c>
      <c r="B15" t="s">
        <v>751</v>
      </c>
      <c r="C15" t="s">
        <v>99</v>
      </c>
      <c r="D15" t="s">
        <v>752</v>
      </c>
      <c r="E15" t="s">
        <v>122</v>
      </c>
      <c r="F15" t="s">
        <v>105</v>
      </c>
      <c r="G15" s="65">
        <v>649002</v>
      </c>
      <c r="H15" s="65">
        <v>1029</v>
      </c>
      <c r="I15" s="65">
        <v>0</v>
      </c>
      <c r="J15" s="65">
        <v>6678.2305800000004</v>
      </c>
      <c r="K15" s="66">
        <v>1.6999999999999999E-3</v>
      </c>
      <c r="L15" s="66">
        <v>0.1229</v>
      </c>
      <c r="M15" s="66">
        <v>2.06E-2</v>
      </c>
    </row>
    <row r="16" spans="1:62">
      <c r="A16" t="s">
        <v>753</v>
      </c>
      <c r="B16" t="s">
        <v>754</v>
      </c>
      <c r="C16" t="s">
        <v>99</v>
      </c>
      <c r="D16" t="s">
        <v>755</v>
      </c>
      <c r="E16" t="s">
        <v>122</v>
      </c>
      <c r="F16" t="s">
        <v>105</v>
      </c>
      <c r="G16" s="65">
        <v>14595</v>
      </c>
      <c r="H16" s="65">
        <v>29310</v>
      </c>
      <c r="I16" s="65">
        <v>0</v>
      </c>
      <c r="J16" s="65">
        <v>4277.7945</v>
      </c>
      <c r="K16" s="66">
        <v>5.0000000000000001E-4</v>
      </c>
      <c r="L16" s="66">
        <v>7.8799999999999995E-2</v>
      </c>
      <c r="M16" s="66">
        <v>1.32E-2</v>
      </c>
    </row>
    <row r="17" spans="1:13">
      <c r="A17" t="s">
        <v>756</v>
      </c>
      <c r="B17" t="s">
        <v>757</v>
      </c>
      <c r="C17" t="s">
        <v>99</v>
      </c>
      <c r="D17" t="s">
        <v>755</v>
      </c>
      <c r="E17" t="s">
        <v>122</v>
      </c>
      <c r="F17" t="s">
        <v>105</v>
      </c>
      <c r="G17" s="65">
        <v>38753</v>
      </c>
      <c r="H17" s="65">
        <v>8840</v>
      </c>
      <c r="I17" s="65">
        <v>0</v>
      </c>
      <c r="J17" s="65">
        <v>3425.7651999999998</v>
      </c>
      <c r="K17" s="66">
        <v>4.0000000000000002E-4</v>
      </c>
      <c r="L17" s="66">
        <v>6.3100000000000003E-2</v>
      </c>
      <c r="M17" s="66">
        <v>1.06E-2</v>
      </c>
    </row>
    <row r="18" spans="1:13">
      <c r="A18" t="s">
        <v>758</v>
      </c>
      <c r="B18" t="s">
        <v>759</v>
      </c>
      <c r="C18" t="s">
        <v>99</v>
      </c>
      <c r="D18" t="s">
        <v>760</v>
      </c>
      <c r="E18" t="s">
        <v>122</v>
      </c>
      <c r="F18" t="s">
        <v>101</v>
      </c>
      <c r="G18" s="65">
        <v>251082</v>
      </c>
      <c r="H18" s="65">
        <v>2727</v>
      </c>
      <c r="I18" s="65">
        <v>0</v>
      </c>
      <c r="J18" s="65">
        <v>6847.0061400000004</v>
      </c>
      <c r="K18" s="66">
        <v>2.2000000000000001E-3</v>
      </c>
      <c r="L18" s="66">
        <v>0.12609999999999999</v>
      </c>
      <c r="M18" s="66">
        <v>2.1100000000000001E-2</v>
      </c>
    </row>
    <row r="19" spans="1:13">
      <c r="A19" t="s">
        <v>761</v>
      </c>
      <c r="B19" t="s">
        <v>762</v>
      </c>
      <c r="C19" t="s">
        <v>99</v>
      </c>
      <c r="D19" t="s">
        <v>760</v>
      </c>
      <c r="E19" t="s">
        <v>122</v>
      </c>
      <c r="F19" t="s">
        <v>105</v>
      </c>
      <c r="G19" s="65">
        <v>53655</v>
      </c>
      <c r="H19" s="65">
        <v>9698</v>
      </c>
      <c r="I19" s="65">
        <v>0</v>
      </c>
      <c r="J19" s="65">
        <v>5203.4619000000002</v>
      </c>
      <c r="K19" s="66">
        <v>1.1000000000000001E-3</v>
      </c>
      <c r="L19" s="66">
        <v>9.5799999999999996E-2</v>
      </c>
      <c r="M19" s="66">
        <v>1.6E-2</v>
      </c>
    </row>
    <row r="20" spans="1:13">
      <c r="A20" t="s">
        <v>763</v>
      </c>
      <c r="B20" t="s">
        <v>764</v>
      </c>
      <c r="C20" t="s">
        <v>99</v>
      </c>
      <c r="D20" t="s">
        <v>755</v>
      </c>
      <c r="E20" t="s">
        <v>765</v>
      </c>
      <c r="F20" t="s">
        <v>101</v>
      </c>
      <c r="G20" s="65">
        <v>84765</v>
      </c>
      <c r="H20" s="65">
        <v>7607</v>
      </c>
      <c r="I20" s="65">
        <v>0</v>
      </c>
      <c r="J20" s="65">
        <v>6448.0735500000001</v>
      </c>
      <c r="K20" s="66">
        <v>4.1999999999999997E-3</v>
      </c>
      <c r="L20" s="66">
        <v>0.1187</v>
      </c>
      <c r="M20" s="66">
        <v>1.9900000000000001E-2</v>
      </c>
    </row>
    <row r="21" spans="1:13">
      <c r="A21" t="s">
        <v>766</v>
      </c>
      <c r="B21" t="s">
        <v>767</v>
      </c>
      <c r="C21" t="s">
        <v>99</v>
      </c>
      <c r="D21" t="s">
        <v>760</v>
      </c>
      <c r="E21" t="s">
        <v>765</v>
      </c>
      <c r="F21" t="s">
        <v>101</v>
      </c>
      <c r="G21" s="65">
        <v>57367</v>
      </c>
      <c r="H21" s="65">
        <v>7515</v>
      </c>
      <c r="I21" s="65">
        <v>0</v>
      </c>
      <c r="J21" s="65">
        <v>4311.1300499999998</v>
      </c>
      <c r="K21" s="66">
        <v>1.6000000000000001E-3</v>
      </c>
      <c r="L21" s="66">
        <v>7.9399999999999998E-2</v>
      </c>
      <c r="M21" s="66">
        <v>1.3299999999999999E-2</v>
      </c>
    </row>
    <row r="22" spans="1:13">
      <c r="A22" s="67" t="s">
        <v>768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216</v>
      </c>
      <c r="B23" t="s">
        <v>216</v>
      </c>
      <c r="C23" s="14"/>
      <c r="D23" s="14"/>
      <c r="E23" t="s">
        <v>216</v>
      </c>
      <c r="F23" t="s">
        <v>216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769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t="s">
        <v>216</v>
      </c>
      <c r="B25" t="s">
        <v>216</v>
      </c>
      <c r="C25" s="14"/>
      <c r="D25" s="14"/>
      <c r="E25" t="s">
        <v>216</v>
      </c>
      <c r="F25" t="s">
        <v>216</v>
      </c>
      <c r="G25" s="65">
        <v>0</v>
      </c>
      <c r="H25" s="65">
        <v>0</v>
      </c>
      <c r="J25" s="65">
        <v>0</v>
      </c>
      <c r="K25" s="66">
        <v>0</v>
      </c>
      <c r="L25" s="66">
        <v>0</v>
      </c>
      <c r="M25" s="66">
        <v>0</v>
      </c>
    </row>
    <row r="26" spans="1:13">
      <c r="A26" s="67" t="s">
        <v>561</v>
      </c>
      <c r="C26" s="14"/>
      <c r="D26" s="14"/>
      <c r="E26" s="14"/>
      <c r="F26" s="14"/>
      <c r="G26" s="69">
        <v>0</v>
      </c>
      <c r="I26" s="69">
        <v>0</v>
      </c>
      <c r="J26" s="69">
        <v>0</v>
      </c>
      <c r="L26" s="68">
        <v>0</v>
      </c>
      <c r="M26" s="68">
        <v>0</v>
      </c>
    </row>
    <row r="27" spans="1:13">
      <c r="A27" t="s">
        <v>216</v>
      </c>
      <c r="B27" t="s">
        <v>216</v>
      </c>
      <c r="C27" s="14"/>
      <c r="D27" s="14"/>
      <c r="E27" t="s">
        <v>216</v>
      </c>
      <c r="F27" t="s">
        <v>216</v>
      </c>
      <c r="G27" s="65">
        <v>0</v>
      </c>
      <c r="H27" s="65">
        <v>0</v>
      </c>
      <c r="J27" s="65">
        <v>0</v>
      </c>
      <c r="K27" s="66">
        <v>0</v>
      </c>
      <c r="L27" s="66">
        <v>0</v>
      </c>
      <c r="M27" s="66">
        <v>0</v>
      </c>
    </row>
    <row r="28" spans="1:13">
      <c r="A28" s="67" t="s">
        <v>770</v>
      </c>
      <c r="C28" s="14"/>
      <c r="D28" s="14"/>
      <c r="E28" s="14"/>
      <c r="F28" s="14"/>
      <c r="G28" s="69">
        <v>0</v>
      </c>
      <c r="I28" s="69">
        <v>0</v>
      </c>
      <c r="J28" s="69">
        <v>0</v>
      </c>
      <c r="L28" s="68">
        <v>0</v>
      </c>
      <c r="M28" s="68">
        <v>0</v>
      </c>
    </row>
    <row r="29" spans="1:13">
      <c r="A29" t="s">
        <v>216</v>
      </c>
      <c r="B29" t="s">
        <v>216</v>
      </c>
      <c r="C29" s="14"/>
      <c r="D29" s="14"/>
      <c r="E29" t="s">
        <v>216</v>
      </c>
      <c r="F29" t="s">
        <v>216</v>
      </c>
      <c r="G29" s="65">
        <v>0</v>
      </c>
      <c r="H29" s="65">
        <v>0</v>
      </c>
      <c r="J29" s="65">
        <v>0</v>
      </c>
      <c r="K29" s="66">
        <v>0</v>
      </c>
      <c r="L29" s="66">
        <v>0</v>
      </c>
      <c r="M29" s="66">
        <v>0</v>
      </c>
    </row>
    <row r="30" spans="1:13">
      <c r="A30" s="67" t="s">
        <v>221</v>
      </c>
      <c r="C30" s="14"/>
      <c r="D30" s="14"/>
      <c r="E30" s="14"/>
      <c r="F30" s="14"/>
      <c r="G30" s="69">
        <v>89134</v>
      </c>
      <c r="I30" s="69">
        <v>13.75775</v>
      </c>
      <c r="J30" s="69">
        <v>17126.194984289999</v>
      </c>
      <c r="L30" s="68">
        <v>0.31530000000000002</v>
      </c>
      <c r="M30" s="68">
        <v>5.28E-2</v>
      </c>
    </row>
    <row r="31" spans="1:13">
      <c r="A31" s="67" t="s">
        <v>771</v>
      </c>
      <c r="C31" s="14"/>
      <c r="D31" s="14"/>
      <c r="E31" s="14"/>
      <c r="F31" s="14"/>
      <c r="G31" s="69">
        <v>87559</v>
      </c>
      <c r="I31" s="69">
        <v>13.75775</v>
      </c>
      <c r="J31" s="69">
        <v>16693.456568040001</v>
      </c>
      <c r="L31" s="68">
        <v>0.30730000000000002</v>
      </c>
      <c r="M31" s="68">
        <v>5.1400000000000001E-2</v>
      </c>
    </row>
    <row r="32" spans="1:13">
      <c r="A32" t="s">
        <v>772</v>
      </c>
      <c r="B32" t="s">
        <v>773</v>
      </c>
      <c r="C32" t="s">
        <v>738</v>
      </c>
      <c r="D32" t="s">
        <v>774</v>
      </c>
      <c r="E32" t="s">
        <v>775</v>
      </c>
      <c r="F32" t="s">
        <v>105</v>
      </c>
      <c r="G32" s="65">
        <v>13910</v>
      </c>
      <c r="H32" s="65">
        <v>19040</v>
      </c>
      <c r="I32" s="65">
        <v>13.75775</v>
      </c>
      <c r="J32" s="65">
        <v>9455.5319099999997</v>
      </c>
      <c r="K32" s="66">
        <v>0</v>
      </c>
      <c r="L32" s="66">
        <v>0.1741</v>
      </c>
      <c r="M32" s="66">
        <v>2.9100000000000001E-2</v>
      </c>
    </row>
    <row r="33" spans="1:13">
      <c r="A33" t="s">
        <v>776</v>
      </c>
      <c r="B33" t="s">
        <v>777</v>
      </c>
      <c r="C33" t="s">
        <v>572</v>
      </c>
      <c r="D33" t="s">
        <v>778</v>
      </c>
      <c r="E33" t="s">
        <v>775</v>
      </c>
      <c r="F33" t="s">
        <v>105</v>
      </c>
      <c r="G33" s="65">
        <v>15049</v>
      </c>
      <c r="H33" s="65">
        <v>4527</v>
      </c>
      <c r="I33" s="65">
        <v>0</v>
      </c>
      <c r="J33" s="65">
        <v>2428.7212399499999</v>
      </c>
      <c r="K33" s="66">
        <v>0</v>
      </c>
      <c r="L33" s="66">
        <v>4.4699999999999997E-2</v>
      </c>
      <c r="M33" s="66">
        <v>7.4999999999999997E-3</v>
      </c>
    </row>
    <row r="34" spans="1:13">
      <c r="A34" t="s">
        <v>779</v>
      </c>
      <c r="B34" t="s">
        <v>780</v>
      </c>
      <c r="C34" t="s">
        <v>572</v>
      </c>
      <c r="D34" t="s">
        <v>778</v>
      </c>
      <c r="E34" t="s">
        <v>775</v>
      </c>
      <c r="F34" t="s">
        <v>105</v>
      </c>
      <c r="G34" s="65">
        <v>38750</v>
      </c>
      <c r="H34" s="65">
        <v>2949</v>
      </c>
      <c r="I34" s="65">
        <v>0</v>
      </c>
      <c r="J34" s="65">
        <v>4073.8591875000002</v>
      </c>
      <c r="K34" s="66">
        <v>0</v>
      </c>
      <c r="L34" s="66">
        <v>7.4999999999999997E-2</v>
      </c>
      <c r="M34" s="66">
        <v>1.26E-2</v>
      </c>
    </row>
    <row r="35" spans="1:13">
      <c r="A35" t="s">
        <v>781</v>
      </c>
      <c r="B35" t="s">
        <v>782</v>
      </c>
      <c r="C35" t="s">
        <v>783</v>
      </c>
      <c r="D35" t="s">
        <v>784</v>
      </c>
      <c r="E35" t="s">
        <v>775</v>
      </c>
      <c r="F35" t="s">
        <v>109</v>
      </c>
      <c r="G35" s="65">
        <v>19850</v>
      </c>
      <c r="H35" s="65">
        <v>949.8</v>
      </c>
      <c r="I35" s="65">
        <v>0</v>
      </c>
      <c r="J35" s="65">
        <v>735.34423059000005</v>
      </c>
      <c r="K35" s="66">
        <v>0</v>
      </c>
      <c r="L35" s="66">
        <v>1.35E-2</v>
      </c>
      <c r="M35" s="66">
        <v>2.3E-3</v>
      </c>
    </row>
    <row r="36" spans="1:13">
      <c r="A36" s="67" t="s">
        <v>785</v>
      </c>
      <c r="C36" s="14"/>
      <c r="D36" s="14"/>
      <c r="E36" s="14"/>
      <c r="F36" s="14"/>
      <c r="G36" s="69">
        <v>1575</v>
      </c>
      <c r="I36" s="69">
        <v>0</v>
      </c>
      <c r="J36" s="69">
        <v>432.73841625</v>
      </c>
      <c r="L36" s="68">
        <v>8.0000000000000002E-3</v>
      </c>
      <c r="M36" s="68">
        <v>1.2999999999999999E-3</v>
      </c>
    </row>
    <row r="37" spans="1:13">
      <c r="A37" t="s">
        <v>786</v>
      </c>
      <c r="B37" t="s">
        <v>787</v>
      </c>
      <c r="C37" t="s">
        <v>572</v>
      </c>
      <c r="D37" t="s">
        <v>788</v>
      </c>
      <c r="E37" t="s">
        <v>775</v>
      </c>
      <c r="F37" t="s">
        <v>105</v>
      </c>
      <c r="G37" s="65">
        <v>1575</v>
      </c>
      <c r="H37" s="65">
        <v>7707</v>
      </c>
      <c r="I37" s="65">
        <v>0</v>
      </c>
      <c r="J37" s="65">
        <v>432.73841625</v>
      </c>
      <c r="K37" s="66">
        <v>0</v>
      </c>
      <c r="L37" s="66">
        <v>8.0000000000000002E-3</v>
      </c>
      <c r="M37" s="66">
        <v>1.2999999999999999E-3</v>
      </c>
    </row>
    <row r="38" spans="1:13">
      <c r="A38" s="67" t="s">
        <v>561</v>
      </c>
      <c r="C38" s="14"/>
      <c r="D38" s="14"/>
      <c r="E38" s="14"/>
      <c r="F38" s="14"/>
      <c r="G38" s="69">
        <v>0</v>
      </c>
      <c r="I38" s="69">
        <v>0</v>
      </c>
      <c r="J38" s="69">
        <v>0</v>
      </c>
      <c r="L38" s="68">
        <v>0</v>
      </c>
      <c r="M38" s="68">
        <v>0</v>
      </c>
    </row>
    <row r="39" spans="1:13">
      <c r="A39" t="s">
        <v>216</v>
      </c>
      <c r="B39" t="s">
        <v>216</v>
      </c>
      <c r="C39" s="14"/>
      <c r="D39" s="14"/>
      <c r="E39" t="s">
        <v>216</v>
      </c>
      <c r="F39" t="s">
        <v>216</v>
      </c>
      <c r="G39" s="65">
        <v>0</v>
      </c>
      <c r="H39" s="65">
        <v>0</v>
      </c>
      <c r="J39" s="65">
        <v>0</v>
      </c>
      <c r="K39" s="66">
        <v>0</v>
      </c>
      <c r="L39" s="66">
        <v>0</v>
      </c>
      <c r="M39" s="66">
        <v>0</v>
      </c>
    </row>
    <row r="40" spans="1:13">
      <c r="A40" s="67" t="s">
        <v>770</v>
      </c>
      <c r="C40" s="14"/>
      <c r="D40" s="14"/>
      <c r="E40" s="14"/>
      <c r="F40" s="14"/>
      <c r="G40" s="69">
        <v>0</v>
      </c>
      <c r="I40" s="69">
        <v>0</v>
      </c>
      <c r="J40" s="69">
        <v>0</v>
      </c>
      <c r="L40" s="68">
        <v>0</v>
      </c>
      <c r="M40" s="68">
        <v>0</v>
      </c>
    </row>
    <row r="41" spans="1:13">
      <c r="A41" t="s">
        <v>216</v>
      </c>
      <c r="B41" t="s">
        <v>216</v>
      </c>
      <c r="C41" s="14"/>
      <c r="D41" s="14"/>
      <c r="E41" t="s">
        <v>216</v>
      </c>
      <c r="F41" t="s">
        <v>216</v>
      </c>
      <c r="G41" s="65">
        <v>0</v>
      </c>
      <c r="H41" s="65">
        <v>0</v>
      </c>
      <c r="J41" s="65">
        <v>0</v>
      </c>
      <c r="K41" s="66">
        <v>0</v>
      </c>
      <c r="L41" s="66">
        <v>0</v>
      </c>
      <c r="M41" s="66">
        <v>0</v>
      </c>
    </row>
    <row r="42" spans="1:13">
      <c r="A42" s="83" t="s">
        <v>223</v>
      </c>
      <c r="C42" s="14"/>
      <c r="D42" s="14"/>
      <c r="E42" s="14"/>
      <c r="F42" s="14"/>
    </row>
    <row r="43" spans="1:13">
      <c r="A43" s="83" t="s">
        <v>269</v>
      </c>
      <c r="C43" s="14"/>
      <c r="D43" s="14"/>
      <c r="E43" s="14"/>
      <c r="F43" s="14"/>
    </row>
    <row r="44" spans="1:13">
      <c r="A44" s="83" t="s">
        <v>270</v>
      </c>
      <c r="C44" s="14"/>
      <c r="D44" s="14"/>
      <c r="E44" s="14"/>
      <c r="F44" s="14"/>
    </row>
    <row r="45" spans="1:13">
      <c r="A45" s="83" t="s">
        <v>271</v>
      </c>
      <c r="C45" s="14"/>
      <c r="D45" s="14"/>
      <c r="E45" s="14"/>
      <c r="F45" s="14"/>
    </row>
    <row r="46" spans="1:13">
      <c r="A46" s="83" t="s">
        <v>272</v>
      </c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9"/>
    </row>
    <row r="6" spans="1:64" ht="26.25" customHeight="1">
      <c r="A6" s="97" t="s">
        <v>92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1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789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216</v>
      </c>
      <c r="B13" t="s">
        <v>216</v>
      </c>
      <c r="C13" s="14"/>
      <c r="D13" s="14"/>
      <c r="E13" t="s">
        <v>216</v>
      </c>
      <c r="F13" t="s">
        <v>216</v>
      </c>
      <c r="H13" t="s">
        <v>216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790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216</v>
      </c>
      <c r="B15" t="s">
        <v>216</v>
      </c>
      <c r="C15" s="14"/>
      <c r="D15" s="14"/>
      <c r="E15" t="s">
        <v>216</v>
      </c>
      <c r="F15" t="s">
        <v>216</v>
      </c>
      <c r="H15" t="s">
        <v>216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216</v>
      </c>
      <c r="B17" t="s">
        <v>216</v>
      </c>
      <c r="C17" s="14"/>
      <c r="D17" s="14"/>
      <c r="E17" t="s">
        <v>216</v>
      </c>
      <c r="F17" t="s">
        <v>216</v>
      </c>
      <c r="H17" t="s">
        <v>216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561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216</v>
      </c>
      <c r="B19" t="s">
        <v>216</v>
      </c>
      <c r="C19" s="14"/>
      <c r="D19" s="14"/>
      <c r="E19" t="s">
        <v>216</v>
      </c>
      <c r="F19" t="s">
        <v>216</v>
      </c>
      <c r="H19" t="s">
        <v>216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221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789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216</v>
      </c>
      <c r="B22" t="s">
        <v>216</v>
      </c>
      <c r="C22" s="14"/>
      <c r="D22" s="14"/>
      <c r="E22" t="s">
        <v>216</v>
      </c>
      <c r="F22" t="s">
        <v>216</v>
      </c>
      <c r="H22" t="s">
        <v>216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790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216</v>
      </c>
      <c r="B24" t="s">
        <v>216</v>
      </c>
      <c r="C24" s="14"/>
      <c r="D24" s="14"/>
      <c r="E24" t="s">
        <v>216</v>
      </c>
      <c r="F24" t="s">
        <v>216</v>
      </c>
      <c r="H24" t="s">
        <v>216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216</v>
      </c>
      <c r="B26" t="s">
        <v>216</v>
      </c>
      <c r="C26" s="14"/>
      <c r="D26" s="14"/>
      <c r="E26" t="s">
        <v>216</v>
      </c>
      <c r="F26" t="s">
        <v>216</v>
      </c>
      <c r="H26" t="s">
        <v>216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561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216</v>
      </c>
      <c r="B28" t="s">
        <v>216</v>
      </c>
      <c r="C28" s="14"/>
      <c r="D28" s="14"/>
      <c r="E28" t="s">
        <v>216</v>
      </c>
      <c r="F28" t="s">
        <v>216</v>
      </c>
      <c r="H28" t="s">
        <v>216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83" t="s">
        <v>223</v>
      </c>
      <c r="B29" s="14"/>
      <c r="C29" s="14"/>
      <c r="D29" s="14"/>
    </row>
    <row r="30" spans="1:14">
      <c r="A30" s="83" t="s">
        <v>269</v>
      </c>
      <c r="B30" s="14"/>
      <c r="C30" s="14"/>
      <c r="D30" s="14"/>
    </row>
    <row r="31" spans="1:14">
      <c r="A31" s="83" t="s">
        <v>270</v>
      </c>
      <c r="B31" s="14"/>
      <c r="C31" s="14"/>
      <c r="D31" s="14"/>
    </row>
    <row r="32" spans="1:14">
      <c r="A32" s="83" t="s">
        <v>271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9"/>
    </row>
    <row r="6" spans="1:59" ht="26.25" customHeight="1">
      <c r="A6" s="97" t="s">
        <v>94</v>
      </c>
      <c r="B6" s="98"/>
      <c r="C6" s="98"/>
      <c r="D6" s="98"/>
      <c r="E6" s="98"/>
      <c r="F6" s="98"/>
      <c r="G6" s="98"/>
      <c r="H6" s="98"/>
      <c r="I6" s="98"/>
      <c r="J6" s="98"/>
      <c r="K6" s="99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85825</v>
      </c>
      <c r="G10" s="7"/>
      <c r="H10" s="63">
        <v>82.821124999999995</v>
      </c>
      <c r="I10" s="22"/>
      <c r="J10" s="64">
        <v>1</v>
      </c>
      <c r="K10" s="64">
        <v>2.9999999999999997E-4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85825</v>
      </c>
      <c r="H11" s="69">
        <v>82.821124999999995</v>
      </c>
      <c r="J11" s="68">
        <v>1</v>
      </c>
      <c r="K11" s="68">
        <v>2.9999999999999997E-4</v>
      </c>
    </row>
    <row r="12" spans="1:59">
      <c r="A12" s="67" t="s">
        <v>791</v>
      </c>
      <c r="C12" s="14"/>
      <c r="D12" s="14"/>
      <c r="F12" s="69">
        <v>85825</v>
      </c>
      <c r="H12" s="69">
        <v>82.821124999999995</v>
      </c>
      <c r="J12" s="68">
        <v>1</v>
      </c>
      <c r="K12" s="68">
        <v>2.9999999999999997E-4</v>
      </c>
    </row>
    <row r="13" spans="1:59">
      <c r="A13" t="s">
        <v>792</v>
      </c>
      <c r="B13" t="s">
        <v>793</v>
      </c>
      <c r="C13" t="s">
        <v>99</v>
      </c>
      <c r="D13" t="s">
        <v>280</v>
      </c>
      <c r="E13" t="s">
        <v>101</v>
      </c>
      <c r="F13" s="65">
        <v>85825</v>
      </c>
      <c r="G13" s="65">
        <v>96.5</v>
      </c>
      <c r="H13" s="65">
        <v>82.821124999999995</v>
      </c>
      <c r="I13" s="66">
        <v>1.34E-2</v>
      </c>
      <c r="J13" s="66">
        <v>1</v>
      </c>
      <c r="K13" s="66">
        <v>2.9999999999999997E-4</v>
      </c>
    </row>
    <row r="14" spans="1:59">
      <c r="A14" s="67" t="s">
        <v>221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794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216</v>
      </c>
      <c r="B16" t="s">
        <v>216</v>
      </c>
      <c r="C16" s="14"/>
      <c r="D16" t="s">
        <v>216</v>
      </c>
      <c r="E16" t="s">
        <v>216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3" t="s">
        <v>223</v>
      </c>
      <c r="C17" s="14"/>
      <c r="D17" s="14"/>
    </row>
    <row r="18" spans="1:4">
      <c r="A18" s="83" t="s">
        <v>269</v>
      </c>
      <c r="C18" s="14"/>
      <c r="D18" s="14"/>
    </row>
    <row r="19" spans="1:4">
      <c r="A19" s="83" t="s">
        <v>270</v>
      </c>
      <c r="C19" s="14"/>
      <c r="D19" s="14"/>
    </row>
    <row r="20" spans="1:4">
      <c r="A20" s="83" t="s">
        <v>271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9"/>
    </row>
    <row r="6" spans="1:60" ht="26.25" customHeight="1">
      <c r="A6" s="97" t="s">
        <v>97</v>
      </c>
      <c r="B6" s="98"/>
      <c r="C6" s="98"/>
      <c r="D6" s="98"/>
      <c r="E6" s="98"/>
      <c r="F6" s="98"/>
      <c r="G6" s="98"/>
      <c r="H6" s="98"/>
      <c r="I6" s="98"/>
      <c r="J6" s="98"/>
      <c r="K6" s="99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795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216</v>
      </c>
      <c r="B13" t="s">
        <v>216</v>
      </c>
      <c r="C13" s="14"/>
      <c r="D13" t="s">
        <v>216</v>
      </c>
      <c r="E13" t="s">
        <v>216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796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216</v>
      </c>
      <c r="B15" t="s">
        <v>216</v>
      </c>
      <c r="C15" s="14"/>
      <c r="D15" t="s">
        <v>216</v>
      </c>
      <c r="E15" t="s">
        <v>216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797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216</v>
      </c>
      <c r="B17" t="s">
        <v>216</v>
      </c>
      <c r="C17" s="14"/>
      <c r="D17" t="s">
        <v>216</v>
      </c>
      <c r="E17" t="s">
        <v>216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561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216</v>
      </c>
      <c r="B19" t="s">
        <v>216</v>
      </c>
      <c r="C19" s="14"/>
      <c r="D19" t="s">
        <v>216</v>
      </c>
      <c r="E19" t="s">
        <v>216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221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795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216</v>
      </c>
      <c r="B22" t="s">
        <v>216</v>
      </c>
      <c r="C22" s="14"/>
      <c r="D22" t="s">
        <v>216</v>
      </c>
      <c r="E22" t="s">
        <v>216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798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216</v>
      </c>
      <c r="B24" t="s">
        <v>216</v>
      </c>
      <c r="C24" s="14"/>
      <c r="D24" t="s">
        <v>216</v>
      </c>
      <c r="E24" t="s">
        <v>216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797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216</v>
      </c>
      <c r="B26" t="s">
        <v>216</v>
      </c>
      <c r="C26" s="14"/>
      <c r="D26" t="s">
        <v>216</v>
      </c>
      <c r="E26" t="s">
        <v>216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799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216</v>
      </c>
      <c r="B28" t="s">
        <v>216</v>
      </c>
      <c r="C28" s="14"/>
      <c r="D28" t="s">
        <v>216</v>
      </c>
      <c r="E28" t="s">
        <v>216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561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216</v>
      </c>
      <c r="B30" t="s">
        <v>216</v>
      </c>
      <c r="C30" s="14"/>
      <c r="D30" t="s">
        <v>216</v>
      </c>
      <c r="E30" t="s">
        <v>216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3" t="s">
        <v>223</v>
      </c>
      <c r="B31" s="14"/>
      <c r="C31" s="14"/>
      <c r="D31" s="14"/>
    </row>
    <row r="32" spans="1:11">
      <c r="A32" s="83" t="s">
        <v>269</v>
      </c>
      <c r="B32" s="14"/>
      <c r="C32" s="14"/>
      <c r="D32" s="14"/>
    </row>
    <row r="33" spans="1:4">
      <c r="A33" s="83" t="s">
        <v>270</v>
      </c>
      <c r="B33" s="14"/>
      <c r="C33" s="14"/>
      <c r="D33" s="14"/>
    </row>
    <row r="34" spans="1:4">
      <c r="A34" s="83" t="s">
        <v>271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425781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9"/>
      <c r="BB5" s="14" t="s">
        <v>99</v>
      </c>
      <c r="BD5" s="14" t="s">
        <v>100</v>
      </c>
      <c r="BF5" s="16" t="s">
        <v>101</v>
      </c>
    </row>
    <row r="6" spans="1:58" ht="26.25" customHeight="1">
      <c r="A6" s="97" t="s">
        <v>102</v>
      </c>
      <c r="B6" s="98"/>
      <c r="C6" s="98"/>
      <c r="D6" s="98"/>
      <c r="E6" s="98"/>
      <c r="F6" s="98"/>
      <c r="G6" s="98"/>
      <c r="H6" s="98"/>
      <c r="I6" s="98"/>
      <c r="J6" s="99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735.46</v>
      </c>
      <c r="G10" s="22"/>
      <c r="H10" s="63">
        <v>2.6219149000000002</v>
      </c>
      <c r="I10" s="64">
        <v>1</v>
      </c>
      <c r="J10" s="64">
        <v>0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216</v>
      </c>
      <c r="B12" t="s">
        <v>216</v>
      </c>
      <c r="C12" s="16"/>
      <c r="D12" t="s">
        <v>216</v>
      </c>
      <c r="E12" t="s">
        <v>216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221</v>
      </c>
      <c r="B13" s="16"/>
      <c r="C13" s="16"/>
      <c r="D13" s="16"/>
      <c r="E13" s="16"/>
      <c r="F13" s="69">
        <v>735.46</v>
      </c>
      <c r="G13" s="16"/>
      <c r="H13" s="69">
        <v>2.6219149000000002</v>
      </c>
      <c r="I13" s="68">
        <v>1</v>
      </c>
      <c r="J13" s="68">
        <v>0</v>
      </c>
      <c r="BD13" s="14" t="s">
        <v>125</v>
      </c>
    </row>
    <row r="14" spans="1:58">
      <c r="A14" t="s">
        <v>800</v>
      </c>
      <c r="B14" t="s">
        <v>801</v>
      </c>
      <c r="C14" t="s">
        <v>122</v>
      </c>
      <c r="D14" t="s">
        <v>775</v>
      </c>
      <c r="E14" t="s">
        <v>105</v>
      </c>
      <c r="F14" s="65">
        <v>735.46</v>
      </c>
      <c r="G14" s="65">
        <v>100</v>
      </c>
      <c r="H14" s="65">
        <v>2.6219149000000002</v>
      </c>
      <c r="I14" s="66">
        <v>1</v>
      </c>
      <c r="J14" s="66">
        <v>0</v>
      </c>
      <c r="BD14" s="14" t="s">
        <v>126</v>
      </c>
    </row>
    <row r="15" spans="1:58">
      <c r="A15" s="83" t="s">
        <v>223</v>
      </c>
      <c r="B15" s="16"/>
      <c r="C15" s="16"/>
      <c r="D15" s="16"/>
      <c r="E15" s="16"/>
      <c r="F15" s="16"/>
      <c r="G15" s="16"/>
      <c r="BD15" s="14" t="s">
        <v>127</v>
      </c>
    </row>
    <row r="16" spans="1:58">
      <c r="A16" s="83" t="s">
        <v>269</v>
      </c>
      <c r="B16" s="16"/>
      <c r="C16" s="16"/>
      <c r="D16" s="16"/>
      <c r="E16" s="16"/>
      <c r="F16" s="16"/>
      <c r="G16" s="16"/>
      <c r="BD16" s="14" t="s">
        <v>128</v>
      </c>
    </row>
    <row r="17" spans="1:56">
      <c r="A17" s="83" t="s">
        <v>270</v>
      </c>
      <c r="B17" s="16"/>
      <c r="C17" s="16"/>
      <c r="D17" s="16"/>
      <c r="E17" s="16"/>
      <c r="F17" s="16"/>
      <c r="G17" s="16"/>
      <c r="BD17" s="14" t="s">
        <v>129</v>
      </c>
    </row>
    <row r="18" spans="1:56">
      <c r="A18" s="83" t="s">
        <v>271</v>
      </c>
      <c r="B18" s="16"/>
      <c r="C18" s="16"/>
      <c r="D18" s="16"/>
      <c r="E18" s="16"/>
      <c r="F18" s="16"/>
      <c r="G18" s="16"/>
      <c r="BD18" s="14" t="s">
        <v>130</v>
      </c>
    </row>
    <row r="19" spans="1:56">
      <c r="B19" s="16"/>
      <c r="C19" s="16"/>
      <c r="D19" s="16"/>
      <c r="E19" s="16"/>
      <c r="F19" s="16"/>
      <c r="G19" s="16"/>
      <c r="BD19" s="14" t="s">
        <v>131</v>
      </c>
    </row>
    <row r="20" spans="1:56">
      <c r="B20" s="16"/>
      <c r="C20" s="16"/>
      <c r="D20" s="16"/>
      <c r="E20" s="16"/>
      <c r="F20" s="16"/>
      <c r="G20" s="16"/>
      <c r="BD20" s="14" t="s">
        <v>122</v>
      </c>
    </row>
    <row r="21" spans="1:56" hidden="1">
      <c r="B21" s="16"/>
      <c r="C21" s="16"/>
      <c r="D21" s="16"/>
      <c r="E21" s="16"/>
      <c r="F21" s="16"/>
      <c r="G21" s="16"/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9"/>
    </row>
    <row r="6" spans="1:80" ht="26.25" customHeight="1">
      <c r="A6" s="97" t="s">
        <v>132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802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216</v>
      </c>
      <c r="B13" t="s">
        <v>216</v>
      </c>
      <c r="D13" t="s">
        <v>216</v>
      </c>
      <c r="G13" s="65">
        <v>0</v>
      </c>
      <c r="H13" t="s">
        <v>216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803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216</v>
      </c>
      <c r="B15" t="s">
        <v>216</v>
      </c>
      <c r="D15" t="s">
        <v>216</v>
      </c>
      <c r="G15" s="65">
        <v>0</v>
      </c>
      <c r="H15" t="s">
        <v>216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804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805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216</v>
      </c>
      <c r="B18" t="s">
        <v>216</v>
      </c>
      <c r="D18" t="s">
        <v>216</v>
      </c>
      <c r="G18" s="65">
        <v>0</v>
      </c>
      <c r="H18" t="s">
        <v>216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806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216</v>
      </c>
      <c r="B20" t="s">
        <v>216</v>
      </c>
      <c r="D20" t="s">
        <v>216</v>
      </c>
      <c r="G20" s="65">
        <v>0</v>
      </c>
      <c r="H20" t="s">
        <v>216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807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216</v>
      </c>
      <c r="B22" t="s">
        <v>216</v>
      </c>
      <c r="D22" t="s">
        <v>216</v>
      </c>
      <c r="G22" s="65">
        <v>0</v>
      </c>
      <c r="H22" t="s">
        <v>216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808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216</v>
      </c>
      <c r="B24" t="s">
        <v>216</v>
      </c>
      <c r="D24" t="s">
        <v>216</v>
      </c>
      <c r="G24" s="65">
        <v>0</v>
      </c>
      <c r="H24" t="s">
        <v>216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221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802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216</v>
      </c>
      <c r="B27" t="s">
        <v>216</v>
      </c>
      <c r="D27" t="s">
        <v>216</v>
      </c>
      <c r="G27" s="65">
        <v>0</v>
      </c>
      <c r="H27" t="s">
        <v>216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803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216</v>
      </c>
      <c r="B29" t="s">
        <v>216</v>
      </c>
      <c r="D29" t="s">
        <v>216</v>
      </c>
      <c r="G29" s="65">
        <v>0</v>
      </c>
      <c r="H29" t="s">
        <v>216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804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805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216</v>
      </c>
      <c r="B32" t="s">
        <v>216</v>
      </c>
      <c r="D32" t="s">
        <v>216</v>
      </c>
      <c r="G32" s="65">
        <v>0</v>
      </c>
      <c r="H32" t="s">
        <v>216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806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216</v>
      </c>
      <c r="B34" t="s">
        <v>216</v>
      </c>
      <c r="D34" t="s">
        <v>216</v>
      </c>
      <c r="G34" s="65">
        <v>0</v>
      </c>
      <c r="H34" t="s">
        <v>216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807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216</v>
      </c>
      <c r="B36" t="s">
        <v>216</v>
      </c>
      <c r="D36" t="s">
        <v>216</v>
      </c>
      <c r="G36" s="65">
        <v>0</v>
      </c>
      <c r="H36" t="s">
        <v>216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808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216</v>
      </c>
      <c r="B38" t="s">
        <v>216</v>
      </c>
      <c r="D38" t="s">
        <v>216</v>
      </c>
      <c r="G38" s="65">
        <v>0</v>
      </c>
      <c r="H38" t="s">
        <v>216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3" t="s">
        <v>223</v>
      </c>
    </row>
    <row r="40" spans="1:16">
      <c r="A40" s="83" t="s">
        <v>269</v>
      </c>
    </row>
    <row r="41" spans="1:16">
      <c r="A41" s="83" t="s">
        <v>270</v>
      </c>
    </row>
    <row r="42" spans="1:16">
      <c r="A42" s="83" t="s">
        <v>271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</row>
    <row r="6" spans="1:71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809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216</v>
      </c>
      <c r="B13" t="s">
        <v>216</v>
      </c>
      <c r="C13" t="s">
        <v>216</v>
      </c>
      <c r="F13" s="65">
        <v>0</v>
      </c>
      <c r="G13" t="s">
        <v>216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810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216</v>
      </c>
      <c r="B15" t="s">
        <v>216</v>
      </c>
      <c r="C15" t="s">
        <v>216</v>
      </c>
      <c r="F15" s="65">
        <v>0</v>
      </c>
      <c r="G15" t="s">
        <v>216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811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216</v>
      </c>
      <c r="B17" t="s">
        <v>216</v>
      </c>
      <c r="C17" t="s">
        <v>216</v>
      </c>
      <c r="F17" s="65">
        <v>0</v>
      </c>
      <c r="G17" t="s">
        <v>216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812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216</v>
      </c>
      <c r="B19" t="s">
        <v>216</v>
      </c>
      <c r="C19" t="s">
        <v>216</v>
      </c>
      <c r="F19" s="65">
        <v>0</v>
      </c>
      <c r="G19" t="s">
        <v>216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561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216</v>
      </c>
      <c r="B21" t="s">
        <v>216</v>
      </c>
      <c r="C21" t="s">
        <v>216</v>
      </c>
      <c r="F21" s="65">
        <v>0</v>
      </c>
      <c r="G21" t="s">
        <v>216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221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267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216</v>
      </c>
      <c r="B24" t="s">
        <v>216</v>
      </c>
      <c r="C24" t="s">
        <v>216</v>
      </c>
      <c r="F24" s="65">
        <v>0</v>
      </c>
      <c r="G24" t="s">
        <v>216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813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216</v>
      </c>
      <c r="B26" t="s">
        <v>216</v>
      </c>
      <c r="C26" t="s">
        <v>216</v>
      </c>
      <c r="F26" s="65">
        <v>0</v>
      </c>
      <c r="G26" t="s">
        <v>216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3" t="s">
        <v>269</v>
      </c>
    </row>
    <row r="28" spans="1:15">
      <c r="A28" s="83" t="s">
        <v>270</v>
      </c>
    </row>
    <row r="29" spans="1:15">
      <c r="A29" s="83" t="s">
        <v>271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9"/>
    </row>
    <row r="6" spans="1:64" ht="26.25" customHeight="1">
      <c r="A6" s="97" t="s">
        <v>81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0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814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216</v>
      </c>
      <c r="B13" t="s">
        <v>216</v>
      </c>
      <c r="C13" s="14"/>
      <c r="D13" s="14"/>
      <c r="E13" t="s">
        <v>216</v>
      </c>
      <c r="F13" t="s">
        <v>216</v>
      </c>
      <c r="I13" s="65">
        <v>0</v>
      </c>
      <c r="J13" t="s">
        <v>216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815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216</v>
      </c>
      <c r="B15" t="s">
        <v>216</v>
      </c>
      <c r="C15" s="14"/>
      <c r="D15" s="14"/>
      <c r="E15" t="s">
        <v>216</v>
      </c>
      <c r="F15" t="s">
        <v>216</v>
      </c>
      <c r="I15" s="65">
        <v>0</v>
      </c>
      <c r="J15" t="s">
        <v>216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274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216</v>
      </c>
      <c r="B17" t="s">
        <v>216</v>
      </c>
      <c r="C17" s="14"/>
      <c r="D17" s="14"/>
      <c r="E17" t="s">
        <v>216</v>
      </c>
      <c r="F17" t="s">
        <v>216</v>
      </c>
      <c r="I17" s="65">
        <v>0</v>
      </c>
      <c r="J17" t="s">
        <v>216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561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216</v>
      </c>
      <c r="B19" t="s">
        <v>216</v>
      </c>
      <c r="C19" s="14"/>
      <c r="D19" s="14"/>
      <c r="E19" t="s">
        <v>216</v>
      </c>
      <c r="F19" t="s">
        <v>216</v>
      </c>
      <c r="I19" s="65">
        <v>0</v>
      </c>
      <c r="J19" t="s">
        <v>216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221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816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216</v>
      </c>
      <c r="B22" t="s">
        <v>216</v>
      </c>
      <c r="C22" s="14"/>
      <c r="D22" s="14"/>
      <c r="E22" t="s">
        <v>216</v>
      </c>
      <c r="F22" t="s">
        <v>216</v>
      </c>
      <c r="I22" s="65">
        <v>0</v>
      </c>
      <c r="J22" t="s">
        <v>216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817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216</v>
      </c>
      <c r="B24" t="s">
        <v>216</v>
      </c>
      <c r="C24" s="14"/>
      <c r="D24" s="14"/>
      <c r="E24" t="s">
        <v>216</v>
      </c>
      <c r="F24" t="s">
        <v>216</v>
      </c>
      <c r="I24" s="65">
        <v>0</v>
      </c>
      <c r="J24" t="s">
        <v>216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3" t="s">
        <v>223</v>
      </c>
      <c r="C25" s="14"/>
      <c r="D25" s="14"/>
      <c r="E25" s="14"/>
    </row>
    <row r="26" spans="1:18">
      <c r="A26" s="83" t="s">
        <v>269</v>
      </c>
      <c r="C26" s="14"/>
      <c r="D26" s="14"/>
      <c r="E26" s="14"/>
    </row>
    <row r="27" spans="1:18">
      <c r="A27" s="83" t="s">
        <v>270</v>
      </c>
      <c r="C27" s="14"/>
      <c r="D27" s="14"/>
      <c r="E27" s="14"/>
    </row>
    <row r="28" spans="1:18">
      <c r="A28" s="83" t="s">
        <v>271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B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6.7109375" style="14" hidden="1"/>
    <col min="20" max="20" width="7.7109375" style="14" hidden="1"/>
    <col min="21" max="21" width="7.140625" style="14" hidden="1"/>
    <col min="22" max="22" width="6" style="14" hidden="1"/>
    <col min="23" max="23" width="7.85546875" style="14" hidden="1"/>
    <col min="24" max="24" width="8.140625" style="14" hidden="1"/>
    <col min="25" max="25" width="6.28515625" style="14" hidden="1"/>
    <col min="26" max="26" width="8" style="14" hidden="1"/>
    <col min="27" max="27" width="8.7109375" style="14" hidden="1"/>
    <col min="28" max="28" width="10" style="14" hidden="1"/>
    <col min="29" max="29" width="9.5703125" style="14" hidden="1"/>
    <col min="30" max="30" width="6.140625" style="14" hidden="1"/>
    <col min="31" max="32" width="5.7109375" style="14" hidden="1"/>
    <col min="33" max="33" width="6.85546875" style="14" hidden="1"/>
    <col min="34" max="34" width="6.42578125" style="14" hidden="1"/>
    <col min="35" max="35" width="6.7109375" style="14" hidden="1"/>
    <col min="36" max="36" width="7.28515625" style="14" hidden="1"/>
    <col min="37" max="48" width="5.7109375" style="14" hidden="1"/>
    <col min="49" max="49" width="9.140625" style="14" hidden="1"/>
    <col min="50" max="80" width="0" style="14" hidden="1"/>
    <col min="81" max="16384" width="9.140625" style="14" hidden="1"/>
  </cols>
  <sheetData>
    <row r="1" spans="1:79">
      <c r="A1" s="2" t="s">
        <v>0</v>
      </c>
      <c r="B1" t="s">
        <v>196</v>
      </c>
    </row>
    <row r="2" spans="1:79">
      <c r="A2" s="2" t="s">
        <v>1</v>
      </c>
    </row>
    <row r="3" spans="1:79">
      <c r="A3" s="2" t="s">
        <v>2</v>
      </c>
      <c r="B3" t="s">
        <v>197</v>
      </c>
    </row>
    <row r="4" spans="1:79">
      <c r="A4" s="2" t="s">
        <v>3</v>
      </c>
      <c r="B4" t="s">
        <v>198</v>
      </c>
    </row>
    <row r="5" spans="1:79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9"/>
    </row>
    <row r="6" spans="1:79" ht="26.25" customHeight="1">
      <c r="A6" s="97" t="s">
        <v>88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1:79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0" t="s">
        <v>54</v>
      </c>
      <c r="M7" s="100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S7" s="14"/>
      <c r="BX7" s="14"/>
    </row>
    <row r="8" spans="1:79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X8" s="14"/>
    </row>
    <row r="9" spans="1:7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BX9" s="14"/>
    </row>
    <row r="10" spans="1:79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2.1800000000000002</v>
      </c>
      <c r="J10" s="7"/>
      <c r="K10" s="7"/>
      <c r="L10" s="64">
        <v>5.2999999999999999E-2</v>
      </c>
      <c r="M10" s="63">
        <v>13920082.68</v>
      </c>
      <c r="N10" s="7"/>
      <c r="O10" s="63">
        <v>14271.674107858</v>
      </c>
      <c r="P10" s="7"/>
      <c r="Q10" s="64">
        <v>1</v>
      </c>
      <c r="R10" s="64">
        <v>4.3999999999999997E-2</v>
      </c>
      <c r="BX10" s="14"/>
      <c r="CA10" s="14"/>
    </row>
    <row r="11" spans="1:79">
      <c r="A11" s="67" t="s">
        <v>200</v>
      </c>
      <c r="B11" s="14"/>
      <c r="C11" s="14"/>
      <c r="D11" s="14"/>
      <c r="I11" s="69">
        <v>2.1800000000000002</v>
      </c>
      <c r="L11" s="68">
        <v>5.2999999999999999E-2</v>
      </c>
      <c r="M11" s="69">
        <v>13920082.68</v>
      </c>
      <c r="O11" s="69">
        <v>14271.674107858</v>
      </c>
      <c r="Q11" s="68">
        <v>1</v>
      </c>
      <c r="R11" s="68">
        <v>4.3999999999999997E-2</v>
      </c>
    </row>
    <row r="12" spans="1:79">
      <c r="A12" s="67" t="s">
        <v>814</v>
      </c>
      <c r="B12" s="14"/>
      <c r="C12" s="14"/>
      <c r="D12" s="14"/>
      <c r="I12" s="69">
        <v>1.67</v>
      </c>
      <c r="L12" s="68">
        <v>5.5100000000000003E-2</v>
      </c>
      <c r="M12" s="69">
        <v>3327205.68</v>
      </c>
      <c r="O12" s="69">
        <v>3271.6413451439998</v>
      </c>
      <c r="Q12" s="68">
        <v>0.22919999999999999</v>
      </c>
      <c r="R12" s="68">
        <v>1.01E-2</v>
      </c>
    </row>
    <row r="13" spans="1:79">
      <c r="A13" t="s">
        <v>818</v>
      </c>
      <c r="B13" t="s">
        <v>819</v>
      </c>
      <c r="C13" t="s">
        <v>122</v>
      </c>
      <c r="D13" t="s">
        <v>820</v>
      </c>
      <c r="E13" t="s">
        <v>127</v>
      </c>
      <c r="F13" t="s">
        <v>935</v>
      </c>
      <c r="G13" t="s">
        <v>149</v>
      </c>
      <c r="H13" t="s">
        <v>285</v>
      </c>
      <c r="I13" s="65">
        <v>1.67</v>
      </c>
      <c r="J13" t="s">
        <v>101</v>
      </c>
      <c r="K13" s="66">
        <v>3.15E-2</v>
      </c>
      <c r="L13" s="66">
        <v>5.5100000000000003E-2</v>
      </c>
      <c r="M13" s="65">
        <v>3327205.68</v>
      </c>
      <c r="N13" s="65">
        <v>98.33</v>
      </c>
      <c r="O13" s="65">
        <v>3271.6413451439998</v>
      </c>
      <c r="P13" s="66">
        <v>8.0999999999999996E-3</v>
      </c>
      <c r="Q13" s="66">
        <v>0.22919999999999999</v>
      </c>
      <c r="R13" s="66">
        <v>1.01E-2</v>
      </c>
    </row>
    <row r="14" spans="1:79">
      <c r="A14" s="67" t="s">
        <v>815</v>
      </c>
      <c r="B14" s="14"/>
      <c r="C14" s="14"/>
      <c r="D14" s="14"/>
      <c r="I14" s="69">
        <v>2.5099999999999998</v>
      </c>
      <c r="L14" s="68">
        <v>5.7299999999999997E-2</v>
      </c>
      <c r="M14" s="69">
        <v>10322877</v>
      </c>
      <c r="O14" s="69">
        <v>10033.632562714</v>
      </c>
      <c r="Q14" s="68">
        <v>0.70299999999999996</v>
      </c>
      <c r="R14" s="68">
        <v>3.09E-2</v>
      </c>
    </row>
    <row r="15" spans="1:79">
      <c r="A15" t="s">
        <v>821</v>
      </c>
      <c r="B15" t="s">
        <v>822</v>
      </c>
      <c r="C15" t="s">
        <v>122</v>
      </c>
      <c r="D15" t="s">
        <v>823</v>
      </c>
      <c r="E15" t="s">
        <v>127</v>
      </c>
      <c r="F15" t="s">
        <v>932</v>
      </c>
      <c r="G15" t="s">
        <v>205</v>
      </c>
      <c r="H15" t="s">
        <v>824</v>
      </c>
      <c r="I15" s="65">
        <v>1.9</v>
      </c>
      <c r="J15" t="s">
        <v>101</v>
      </c>
      <c r="K15" s="66">
        <v>2.1899999999999999E-2</v>
      </c>
      <c r="L15" s="66">
        <v>8.8700000000000001E-2</v>
      </c>
      <c r="M15" s="65">
        <v>2501897.94</v>
      </c>
      <c r="N15" s="65">
        <v>100.85</v>
      </c>
      <c r="O15" s="65">
        <v>2523.1640724899999</v>
      </c>
      <c r="P15" s="66">
        <v>2.5000000000000001E-3</v>
      </c>
      <c r="Q15" s="66">
        <v>0.17680000000000001</v>
      </c>
      <c r="R15" s="66">
        <v>7.7999999999999996E-3</v>
      </c>
    </row>
    <row r="16" spans="1:79">
      <c r="A16" t="s">
        <v>825</v>
      </c>
      <c r="B16" t="s">
        <v>826</v>
      </c>
      <c r="C16" t="s">
        <v>122</v>
      </c>
      <c r="D16" t="s">
        <v>823</v>
      </c>
      <c r="E16" t="s">
        <v>127</v>
      </c>
      <c r="F16" t="s">
        <v>932</v>
      </c>
      <c r="G16" t="s">
        <v>205</v>
      </c>
      <c r="H16" t="s">
        <v>827</v>
      </c>
      <c r="I16" s="65">
        <v>1.1599999999999999</v>
      </c>
      <c r="J16" t="s">
        <v>101</v>
      </c>
      <c r="K16" s="66">
        <v>1.14E-2</v>
      </c>
      <c r="L16" s="66">
        <v>1.8200000000000001E-2</v>
      </c>
      <c r="M16" s="65">
        <v>1960056</v>
      </c>
      <c r="N16" s="65">
        <v>99.42</v>
      </c>
      <c r="O16" s="65">
        <v>1948.6876752000001</v>
      </c>
      <c r="P16" s="66">
        <v>3.5000000000000001E-3</v>
      </c>
      <c r="Q16" s="66">
        <v>0.13650000000000001</v>
      </c>
      <c r="R16" s="66">
        <v>6.0000000000000001E-3</v>
      </c>
    </row>
    <row r="17" spans="1:18">
      <c r="A17" t="s">
        <v>828</v>
      </c>
      <c r="B17" t="s">
        <v>829</v>
      </c>
      <c r="C17" t="s">
        <v>122</v>
      </c>
      <c r="D17" t="s">
        <v>830</v>
      </c>
      <c r="E17" t="s">
        <v>111</v>
      </c>
      <c r="F17" t="s">
        <v>934</v>
      </c>
      <c r="G17" t="s">
        <v>149</v>
      </c>
      <c r="H17" t="s">
        <v>831</v>
      </c>
      <c r="I17" s="65">
        <v>3.35</v>
      </c>
      <c r="J17" t="s">
        <v>101</v>
      </c>
      <c r="K17" s="66">
        <v>3.85E-2</v>
      </c>
      <c r="L17" s="66">
        <v>5.7000000000000002E-2</v>
      </c>
      <c r="M17" s="65">
        <v>1900000</v>
      </c>
      <c r="N17" s="65">
        <v>94.43</v>
      </c>
      <c r="O17" s="65">
        <v>1794.17</v>
      </c>
      <c r="P17" s="66">
        <v>1.5E-3</v>
      </c>
      <c r="Q17" s="66">
        <v>0.12570000000000001</v>
      </c>
      <c r="R17" s="66">
        <v>5.4999999999999997E-3</v>
      </c>
    </row>
    <row r="18" spans="1:18">
      <c r="A18" t="s">
        <v>832</v>
      </c>
      <c r="B18" t="s">
        <v>833</v>
      </c>
      <c r="C18" t="s">
        <v>122</v>
      </c>
      <c r="D18" t="s">
        <v>834</v>
      </c>
      <c r="E18" t="s">
        <v>111</v>
      </c>
      <c r="F18" t="s">
        <v>935</v>
      </c>
      <c r="G18" t="s">
        <v>149</v>
      </c>
      <c r="H18" t="s">
        <v>835</v>
      </c>
      <c r="I18" s="65">
        <v>5.05</v>
      </c>
      <c r="J18" t="s">
        <v>101</v>
      </c>
      <c r="K18" s="66">
        <v>4.4699999999999997E-2</v>
      </c>
      <c r="L18" s="66">
        <v>6.2399999999999997E-2</v>
      </c>
      <c r="M18" s="65">
        <v>2040923.06</v>
      </c>
      <c r="N18" s="65">
        <v>93.04</v>
      </c>
      <c r="O18" s="65">
        <v>1898.8748150240001</v>
      </c>
      <c r="P18" s="66">
        <v>3.3999999999999998E-3</v>
      </c>
      <c r="Q18" s="66">
        <v>0.1331</v>
      </c>
      <c r="R18" s="66">
        <v>5.8999999999999999E-3</v>
      </c>
    </row>
    <row r="19" spans="1:18">
      <c r="A19" t="s">
        <v>836</v>
      </c>
      <c r="B19" t="s">
        <v>837</v>
      </c>
      <c r="C19" t="s">
        <v>122</v>
      </c>
      <c r="D19" t="s">
        <v>838</v>
      </c>
      <c r="E19" t="s">
        <v>111</v>
      </c>
      <c r="F19" t="s">
        <v>937</v>
      </c>
      <c r="G19" t="s">
        <v>205</v>
      </c>
      <c r="H19" t="s">
        <v>839</v>
      </c>
      <c r="I19" s="65">
        <v>1.39</v>
      </c>
      <c r="J19" t="s">
        <v>101</v>
      </c>
      <c r="K19" s="66">
        <v>2.5700000000000001E-2</v>
      </c>
      <c r="L19" s="66">
        <v>5.0799999999999998E-2</v>
      </c>
      <c r="M19" s="65">
        <v>1920000</v>
      </c>
      <c r="N19" s="65">
        <v>97.33</v>
      </c>
      <c r="O19" s="65">
        <v>1868.7360000000001</v>
      </c>
      <c r="P19" s="66">
        <v>8.0000000000000002E-3</v>
      </c>
      <c r="Q19" s="66">
        <v>0.13089999999999999</v>
      </c>
      <c r="R19" s="66">
        <v>5.7999999999999996E-3</v>
      </c>
    </row>
    <row r="20" spans="1:18">
      <c r="A20" s="67" t="s">
        <v>274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t="s">
        <v>216</v>
      </c>
      <c r="B21" t="s">
        <v>216</v>
      </c>
      <c r="C21" s="14"/>
      <c r="D21" s="14"/>
      <c r="E21" t="s">
        <v>216</v>
      </c>
      <c r="F21" t="s">
        <v>216</v>
      </c>
      <c r="I21" s="65">
        <v>0</v>
      </c>
      <c r="J21" t="s">
        <v>216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  <c r="R21" s="66">
        <v>0</v>
      </c>
    </row>
    <row r="22" spans="1:18">
      <c r="A22" s="67" t="s">
        <v>561</v>
      </c>
      <c r="B22" s="14"/>
      <c r="C22" s="14"/>
      <c r="D22" s="14"/>
      <c r="I22" s="69">
        <v>0.46</v>
      </c>
      <c r="L22" s="68">
        <v>1.1999999999999999E-3</v>
      </c>
      <c r="M22" s="69">
        <v>270000</v>
      </c>
      <c r="O22" s="69">
        <v>966.40020000000004</v>
      </c>
      <c r="Q22" s="68">
        <v>6.7699999999999996E-2</v>
      </c>
      <c r="R22" s="68">
        <v>3.0000000000000001E-3</v>
      </c>
    </row>
    <row r="23" spans="1:18">
      <c r="A23" t="s">
        <v>840</v>
      </c>
      <c r="B23" t="s">
        <v>841</v>
      </c>
      <c r="C23" t="s">
        <v>122</v>
      </c>
      <c r="D23" t="s">
        <v>842</v>
      </c>
      <c r="E23" t="s">
        <v>124</v>
      </c>
      <c r="F23" t="s">
        <v>941</v>
      </c>
      <c r="G23" t="s">
        <v>205</v>
      </c>
      <c r="H23" t="s">
        <v>843</v>
      </c>
      <c r="I23" s="65">
        <v>0.46</v>
      </c>
      <c r="J23" t="s">
        <v>105</v>
      </c>
      <c r="K23" s="66">
        <v>3.6999999999999998E-2</v>
      </c>
      <c r="L23" s="66">
        <v>1.1999999999999999E-3</v>
      </c>
      <c r="M23" s="65">
        <v>270000</v>
      </c>
      <c r="N23" s="65">
        <v>100.4</v>
      </c>
      <c r="O23" s="65">
        <v>966.40020000000004</v>
      </c>
      <c r="P23" s="66">
        <v>4.0000000000000001E-3</v>
      </c>
      <c r="Q23" s="66">
        <v>6.7699999999999996E-2</v>
      </c>
      <c r="R23" s="66">
        <v>3.0000000000000001E-3</v>
      </c>
    </row>
    <row r="24" spans="1:18">
      <c r="A24" s="67" t="s">
        <v>221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s="67" t="s">
        <v>275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216</v>
      </c>
      <c r="B26" t="s">
        <v>216</v>
      </c>
      <c r="C26" s="14"/>
      <c r="D26" s="14"/>
      <c r="E26" t="s">
        <v>216</v>
      </c>
      <c r="F26" t="s">
        <v>216</v>
      </c>
      <c r="I26" s="65">
        <v>0</v>
      </c>
      <c r="J26" t="s">
        <v>216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67" t="s">
        <v>276</v>
      </c>
      <c r="B27" s="14"/>
      <c r="C27" s="14"/>
      <c r="D27" s="14"/>
      <c r="I27" s="69">
        <v>0</v>
      </c>
      <c r="L27" s="68">
        <v>0</v>
      </c>
      <c r="M27" s="69">
        <v>0</v>
      </c>
      <c r="O27" s="69">
        <v>0</v>
      </c>
      <c r="Q27" s="68">
        <v>0</v>
      </c>
      <c r="R27" s="68">
        <v>0</v>
      </c>
    </row>
    <row r="28" spans="1:18">
      <c r="A28" t="s">
        <v>216</v>
      </c>
      <c r="B28" t="s">
        <v>216</v>
      </c>
      <c r="C28" s="14"/>
      <c r="D28" s="14"/>
      <c r="E28" t="s">
        <v>216</v>
      </c>
      <c r="F28" t="s">
        <v>216</v>
      </c>
      <c r="I28" s="65">
        <v>0</v>
      </c>
      <c r="J28" t="s">
        <v>216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  <c r="R28" s="66">
        <v>0</v>
      </c>
    </row>
    <row r="29" spans="1:18">
      <c r="A29" s="83" t="s">
        <v>223</v>
      </c>
      <c r="B29" s="14"/>
      <c r="C29" s="14"/>
      <c r="D29" s="14"/>
    </row>
    <row r="30" spans="1:18">
      <c r="A30" s="83" t="s">
        <v>269</v>
      </c>
      <c r="B30" s="14"/>
      <c r="C30" s="14"/>
      <c r="D30" s="14"/>
    </row>
    <row r="31" spans="1:18">
      <c r="A31" s="83" t="s">
        <v>270</v>
      </c>
      <c r="B31" s="14"/>
      <c r="C31" s="14"/>
      <c r="D31" s="14"/>
    </row>
    <row r="32" spans="1:18">
      <c r="A32" s="83" t="s">
        <v>271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9"/>
    </row>
    <row r="6" spans="1:97" ht="26.25" customHeight="1">
      <c r="A6" s="97" t="s">
        <v>90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216</v>
      </c>
      <c r="B12" t="s">
        <v>216</v>
      </c>
      <c r="C12" s="14"/>
      <c r="D12" s="14"/>
      <c r="E12" t="s">
        <v>216</v>
      </c>
      <c r="F12" t="s">
        <v>216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221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275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216</v>
      </c>
      <c r="B15" t="s">
        <v>216</v>
      </c>
      <c r="C15" s="14"/>
      <c r="D15" s="14"/>
      <c r="E15" t="s">
        <v>216</v>
      </c>
      <c r="F15" t="s">
        <v>216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276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216</v>
      </c>
      <c r="B17" t="s">
        <v>216</v>
      </c>
      <c r="C17" s="14"/>
      <c r="D17" s="14"/>
      <c r="E17" t="s">
        <v>216</v>
      </c>
      <c r="F17" t="s">
        <v>216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3" t="s">
        <v>223</v>
      </c>
      <c r="B18" s="14"/>
      <c r="C18" s="14"/>
      <c r="D18" s="14"/>
    </row>
    <row r="19" spans="1:12">
      <c r="A19" s="83" t="s">
        <v>269</v>
      </c>
      <c r="B19" s="14"/>
      <c r="C19" s="14"/>
      <c r="D19" s="14"/>
    </row>
    <row r="20" spans="1:12">
      <c r="A20" s="83" t="s">
        <v>270</v>
      </c>
      <c r="B20" s="14"/>
      <c r="C20" s="14"/>
      <c r="D20" s="14"/>
    </row>
    <row r="21" spans="1:12">
      <c r="A21" s="83" t="s">
        <v>271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9"/>
    </row>
    <row r="6" spans="1:54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9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200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844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216</v>
      </c>
      <c r="B13" t="s">
        <v>216</v>
      </c>
      <c r="C13" t="s">
        <v>216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845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216</v>
      </c>
      <c r="B15" t="s">
        <v>216</v>
      </c>
      <c r="C15" t="s">
        <v>216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846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216</v>
      </c>
      <c r="B17" t="s">
        <v>216</v>
      </c>
      <c r="C17" t="s">
        <v>216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847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216</v>
      </c>
      <c r="B19" t="s">
        <v>216</v>
      </c>
      <c r="C19" t="s">
        <v>216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221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848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216</v>
      </c>
      <c r="B22" t="s">
        <v>216</v>
      </c>
      <c r="C22" t="s">
        <v>216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849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216</v>
      </c>
      <c r="B24" t="s">
        <v>216</v>
      </c>
      <c r="C24" t="s">
        <v>216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850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216</v>
      </c>
      <c r="B26" t="s">
        <v>216</v>
      </c>
      <c r="C26" t="s">
        <v>216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851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216</v>
      </c>
      <c r="B28" t="s">
        <v>216</v>
      </c>
      <c r="C28" t="s">
        <v>216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3" t="s">
        <v>223</v>
      </c>
      <c r="B29" s="14"/>
    </row>
    <row r="30" spans="1:10">
      <c r="A30" s="83" t="s">
        <v>269</v>
      </c>
      <c r="B30" s="14"/>
    </row>
    <row r="31" spans="1:10">
      <c r="A31" s="83" t="s">
        <v>270</v>
      </c>
      <c r="B31" s="14"/>
    </row>
    <row r="32" spans="1:10">
      <c r="A32" s="83" t="s">
        <v>271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9"/>
    </row>
    <row r="6" spans="1:58" ht="26.25" customHeight="1">
      <c r="A6" s="97" t="s">
        <v>140</v>
      </c>
      <c r="B6" s="98"/>
      <c r="C6" s="98"/>
      <c r="D6" s="98"/>
      <c r="E6" s="98"/>
      <c r="F6" s="98"/>
      <c r="G6" s="98"/>
      <c r="H6" s="98"/>
      <c r="I6" s="98"/>
      <c r="J6" s="98"/>
      <c r="K6" s="99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287000</v>
      </c>
      <c r="G10" s="7"/>
      <c r="H10" s="63">
        <v>17.794</v>
      </c>
      <c r="I10" s="7"/>
      <c r="J10" s="64">
        <v>1</v>
      </c>
      <c r="K10" s="64">
        <v>1E-4</v>
      </c>
      <c r="L10" s="14"/>
      <c r="M10" s="14"/>
      <c r="N10" s="14"/>
      <c r="O10" s="14"/>
      <c r="BF10" s="14"/>
    </row>
    <row r="11" spans="1:58">
      <c r="A11" s="67" t="s">
        <v>852</v>
      </c>
      <c r="B11" s="14"/>
      <c r="C11" s="14"/>
      <c r="F11" s="69">
        <v>287000</v>
      </c>
      <c r="H11" s="69">
        <v>17.794</v>
      </c>
      <c r="J11" s="68">
        <v>1</v>
      </c>
      <c r="K11" s="68">
        <v>1E-4</v>
      </c>
    </row>
    <row r="12" spans="1:58">
      <c r="A12" t="s">
        <v>853</v>
      </c>
      <c r="B12" t="s">
        <v>854</v>
      </c>
      <c r="C12" t="s">
        <v>317</v>
      </c>
      <c r="D12" t="s">
        <v>101</v>
      </c>
      <c r="E12" t="s">
        <v>831</v>
      </c>
      <c r="F12" s="65">
        <v>143500</v>
      </c>
      <c r="G12" s="65">
        <v>11.63</v>
      </c>
      <c r="H12" s="65">
        <v>16.689050000000002</v>
      </c>
      <c r="I12" s="66">
        <v>0</v>
      </c>
      <c r="J12" s="66">
        <v>0.93789999999999996</v>
      </c>
      <c r="K12" s="66">
        <v>1E-4</v>
      </c>
    </row>
    <row r="13" spans="1:58">
      <c r="A13" t="s">
        <v>855</v>
      </c>
      <c r="B13" t="s">
        <v>856</v>
      </c>
      <c r="C13" t="s">
        <v>317</v>
      </c>
      <c r="D13" t="s">
        <v>101</v>
      </c>
      <c r="E13" t="s">
        <v>831</v>
      </c>
      <c r="F13" s="65">
        <v>143500</v>
      </c>
      <c r="G13" s="65">
        <v>0.77</v>
      </c>
      <c r="H13" s="65">
        <v>1.1049500000000001</v>
      </c>
      <c r="I13" s="66">
        <v>0</v>
      </c>
      <c r="J13" s="66">
        <v>6.2100000000000002E-2</v>
      </c>
      <c r="K13" s="66">
        <v>0</v>
      </c>
    </row>
    <row r="14" spans="1:58">
      <c r="A14" s="67" t="s">
        <v>794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8">
      <c r="A15" t="s">
        <v>216</v>
      </c>
      <c r="B15" t="s">
        <v>216</v>
      </c>
      <c r="C15" t="s">
        <v>216</v>
      </c>
      <c r="D15" t="s">
        <v>216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8">
      <c r="A16" s="83" t="s">
        <v>223</v>
      </c>
      <c r="B16" s="14"/>
      <c r="C16" s="14"/>
    </row>
    <row r="17" spans="1:3">
      <c r="A17" s="83" t="s">
        <v>269</v>
      </c>
      <c r="B17" s="14"/>
      <c r="C17" s="14"/>
    </row>
    <row r="18" spans="1:3">
      <c r="A18" s="83" t="s">
        <v>270</v>
      </c>
      <c r="B18" s="14"/>
      <c r="C18" s="14"/>
    </row>
    <row r="19" spans="1:3">
      <c r="A19" s="83" t="s">
        <v>271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9"/>
    </row>
    <row r="6" spans="1:51" ht="26.25" customHeight="1">
      <c r="A6" s="97" t="s">
        <v>141</v>
      </c>
      <c r="B6" s="98"/>
      <c r="C6" s="98"/>
      <c r="D6" s="98"/>
      <c r="E6" s="98"/>
      <c r="F6" s="98"/>
      <c r="G6" s="98"/>
      <c r="H6" s="98"/>
      <c r="I6" s="98"/>
      <c r="J6" s="98"/>
      <c r="K6" s="99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795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216</v>
      </c>
      <c r="B13" t="s">
        <v>216</v>
      </c>
      <c r="C13" t="s">
        <v>216</v>
      </c>
      <c r="D13" t="s">
        <v>216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796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216</v>
      </c>
      <c r="B15" t="s">
        <v>216</v>
      </c>
      <c r="C15" t="s">
        <v>216</v>
      </c>
      <c r="D15" t="s">
        <v>216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857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216</v>
      </c>
      <c r="B17" t="s">
        <v>216</v>
      </c>
      <c r="C17" t="s">
        <v>216</v>
      </c>
      <c r="D17" t="s">
        <v>216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797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216</v>
      </c>
      <c r="B19" t="s">
        <v>216</v>
      </c>
      <c r="C19" t="s">
        <v>216</v>
      </c>
      <c r="D19" t="s">
        <v>216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561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216</v>
      </c>
      <c r="B21" t="s">
        <v>216</v>
      </c>
      <c r="C21" t="s">
        <v>216</v>
      </c>
      <c r="D21" t="s">
        <v>216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221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795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216</v>
      </c>
      <c r="B24" t="s">
        <v>216</v>
      </c>
      <c r="C24" t="s">
        <v>216</v>
      </c>
      <c r="D24" t="s">
        <v>216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798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216</v>
      </c>
      <c r="B26" t="s">
        <v>216</v>
      </c>
      <c r="C26" t="s">
        <v>216</v>
      </c>
      <c r="D26" t="s">
        <v>216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797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216</v>
      </c>
      <c r="B28" t="s">
        <v>216</v>
      </c>
      <c r="C28" t="s">
        <v>216</v>
      </c>
      <c r="D28" t="s">
        <v>216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799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216</v>
      </c>
      <c r="B30" t="s">
        <v>216</v>
      </c>
      <c r="C30" t="s">
        <v>216</v>
      </c>
      <c r="D30" t="s">
        <v>216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561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216</v>
      </c>
      <c r="B32" t="s">
        <v>216</v>
      </c>
      <c r="C32" t="s">
        <v>216</v>
      </c>
      <c r="D32" t="s">
        <v>216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3" t="s">
        <v>223</v>
      </c>
      <c r="B33" s="14"/>
      <c r="C33" s="14"/>
    </row>
    <row r="34" spans="1:3">
      <c r="A34" s="83" t="s">
        <v>269</v>
      </c>
      <c r="B34" s="14"/>
      <c r="C34" s="14"/>
    </row>
    <row r="35" spans="1:3">
      <c r="A35" s="83" t="s">
        <v>270</v>
      </c>
      <c r="B35" s="14"/>
      <c r="C35" s="14"/>
    </row>
    <row r="36" spans="1:3">
      <c r="A36" s="83" t="s">
        <v>271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9"/>
    </row>
    <row r="6" spans="1:48" ht="26.25" customHeight="1">
      <c r="A6" s="97" t="s">
        <v>142</v>
      </c>
      <c r="B6" s="98"/>
      <c r="C6" s="98"/>
      <c r="D6" s="98"/>
      <c r="E6" s="98"/>
      <c r="F6" s="98"/>
      <c r="G6" s="98"/>
      <c r="H6" s="98"/>
      <c r="I6" s="98"/>
      <c r="J6" s="99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200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795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216</v>
      </c>
      <c r="B13" t="s">
        <v>216</v>
      </c>
      <c r="C13" t="s">
        <v>216</v>
      </c>
      <c r="D13" t="s">
        <v>216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796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216</v>
      </c>
      <c r="B15" t="s">
        <v>216</v>
      </c>
      <c r="C15" t="s">
        <v>216</v>
      </c>
      <c r="D15" t="s">
        <v>216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857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216</v>
      </c>
      <c r="B17" t="s">
        <v>216</v>
      </c>
      <c r="C17" t="s">
        <v>216</v>
      </c>
      <c r="D17" t="s">
        <v>216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797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216</v>
      </c>
      <c r="B19" t="s">
        <v>216</v>
      </c>
      <c r="C19" t="s">
        <v>216</v>
      </c>
      <c r="D19" t="s">
        <v>216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561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216</v>
      </c>
      <c r="B21" t="s">
        <v>216</v>
      </c>
      <c r="C21" t="s">
        <v>216</v>
      </c>
      <c r="D21" t="s">
        <v>216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221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795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216</v>
      </c>
      <c r="B24" t="s">
        <v>216</v>
      </c>
      <c r="C24" t="s">
        <v>216</v>
      </c>
      <c r="D24" t="s">
        <v>216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798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216</v>
      </c>
      <c r="B26" t="s">
        <v>216</v>
      </c>
      <c r="C26" t="s">
        <v>216</v>
      </c>
      <c r="D26" t="s">
        <v>216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797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216</v>
      </c>
      <c r="B28" t="s">
        <v>216</v>
      </c>
      <c r="C28" t="s">
        <v>216</v>
      </c>
      <c r="D28" t="s">
        <v>216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561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216</v>
      </c>
      <c r="B30" t="s">
        <v>216</v>
      </c>
      <c r="C30" t="s">
        <v>216</v>
      </c>
      <c r="D30" t="s">
        <v>216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83" t="s">
        <v>223</v>
      </c>
      <c r="B31" s="14"/>
      <c r="C31" s="14"/>
    </row>
    <row r="32" spans="1:10">
      <c r="A32" s="83" t="s">
        <v>269</v>
      </c>
      <c r="B32" s="14"/>
      <c r="C32" s="14"/>
    </row>
    <row r="33" spans="1:3">
      <c r="A33" s="83" t="s">
        <v>270</v>
      </c>
      <c r="B33" s="14"/>
      <c r="C33" s="14"/>
    </row>
    <row r="34" spans="1:3">
      <c r="A34" s="83" t="s">
        <v>271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9"/>
    </row>
    <row r="6" spans="1:77" ht="26.25" customHeight="1">
      <c r="A6" s="97" t="s">
        <v>144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802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216</v>
      </c>
      <c r="B13" t="s">
        <v>216</v>
      </c>
      <c r="C13" s="14"/>
      <c r="D13" t="s">
        <v>216</v>
      </c>
      <c r="G13" s="65">
        <v>0</v>
      </c>
      <c r="H13" t="s">
        <v>216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803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216</v>
      </c>
      <c r="B15" t="s">
        <v>216</v>
      </c>
      <c r="C15" s="14"/>
      <c r="D15" t="s">
        <v>216</v>
      </c>
      <c r="G15" s="65">
        <v>0</v>
      </c>
      <c r="H15" t="s">
        <v>216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804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805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216</v>
      </c>
      <c r="B18" t="s">
        <v>216</v>
      </c>
      <c r="C18" s="14"/>
      <c r="D18" t="s">
        <v>216</v>
      </c>
      <c r="G18" s="65">
        <v>0</v>
      </c>
      <c r="H18" t="s">
        <v>216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806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216</v>
      </c>
      <c r="B20" t="s">
        <v>216</v>
      </c>
      <c r="C20" s="14"/>
      <c r="D20" t="s">
        <v>216</v>
      </c>
      <c r="G20" s="65">
        <v>0</v>
      </c>
      <c r="H20" t="s">
        <v>216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807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216</v>
      </c>
      <c r="B22" t="s">
        <v>216</v>
      </c>
      <c r="C22" s="14"/>
      <c r="D22" t="s">
        <v>216</v>
      </c>
      <c r="G22" s="65">
        <v>0</v>
      </c>
      <c r="H22" t="s">
        <v>216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808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216</v>
      </c>
      <c r="B24" t="s">
        <v>216</v>
      </c>
      <c r="C24" s="14"/>
      <c r="D24" t="s">
        <v>216</v>
      </c>
      <c r="G24" s="65">
        <v>0</v>
      </c>
      <c r="H24" t="s">
        <v>216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221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802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216</v>
      </c>
      <c r="B27" t="s">
        <v>216</v>
      </c>
      <c r="C27" s="14"/>
      <c r="D27" t="s">
        <v>216</v>
      </c>
      <c r="G27" s="65">
        <v>0</v>
      </c>
      <c r="H27" t="s">
        <v>216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803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216</v>
      </c>
      <c r="B29" t="s">
        <v>216</v>
      </c>
      <c r="C29" s="14"/>
      <c r="D29" t="s">
        <v>216</v>
      </c>
      <c r="G29" s="65">
        <v>0</v>
      </c>
      <c r="H29" t="s">
        <v>216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804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805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216</v>
      </c>
      <c r="B32" t="s">
        <v>216</v>
      </c>
      <c r="C32" s="14"/>
      <c r="D32" t="s">
        <v>216</v>
      </c>
      <c r="G32" s="65">
        <v>0</v>
      </c>
      <c r="H32" t="s">
        <v>216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806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216</v>
      </c>
      <c r="B34" t="s">
        <v>216</v>
      </c>
      <c r="C34" s="14"/>
      <c r="D34" t="s">
        <v>216</v>
      </c>
      <c r="G34" s="65">
        <v>0</v>
      </c>
      <c r="H34" t="s">
        <v>216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807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216</v>
      </c>
      <c r="B36" t="s">
        <v>216</v>
      </c>
      <c r="C36" s="14"/>
      <c r="D36" t="s">
        <v>216</v>
      </c>
      <c r="G36" s="65">
        <v>0</v>
      </c>
      <c r="H36" t="s">
        <v>216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808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216</v>
      </c>
      <c r="B38" t="s">
        <v>216</v>
      </c>
      <c r="C38" s="14"/>
      <c r="D38" t="s">
        <v>216</v>
      </c>
      <c r="G38" s="65">
        <v>0</v>
      </c>
      <c r="H38" t="s">
        <v>216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3" t="s">
        <v>223</v>
      </c>
      <c r="C39" s="14"/>
    </row>
    <row r="40" spans="1:16">
      <c r="A40" s="83" t="s">
        <v>269</v>
      </c>
      <c r="C40" s="14"/>
    </row>
    <row r="41" spans="1:16">
      <c r="A41" s="83" t="s">
        <v>270</v>
      </c>
      <c r="C41" s="14"/>
    </row>
    <row r="42" spans="1:16">
      <c r="A42" s="83" t="s">
        <v>271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74"/>
  <sheetViews>
    <sheetView rightToLeft="1" workbookViewId="0">
      <selection activeCell="A6" sqref="A6"/>
    </sheetView>
  </sheetViews>
  <sheetFormatPr defaultColWidth="0" defaultRowHeight="18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 ht="26.25" customHeight="1">
      <c r="A5" s="97" t="s">
        <v>145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9"/>
    </row>
    <row r="6" spans="1:59" s="16" customFormat="1" ht="36">
      <c r="A6" s="40" t="s">
        <v>95</v>
      </c>
      <c r="B6" s="41" t="s">
        <v>146</v>
      </c>
      <c r="C6" s="41" t="s">
        <v>48</v>
      </c>
      <c r="D6" s="100" t="s">
        <v>49</v>
      </c>
      <c r="E6" s="100" t="s">
        <v>50</v>
      </c>
      <c r="F6" s="100" t="s">
        <v>70</v>
      </c>
      <c r="G6" s="100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0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3.32</v>
      </c>
      <c r="I9" s="15"/>
      <c r="J9" s="15"/>
      <c r="K9" s="15"/>
      <c r="L9" s="64">
        <v>0</v>
      </c>
      <c r="M9" s="63">
        <v>3952012.59</v>
      </c>
      <c r="N9" s="7"/>
      <c r="O9" s="63">
        <v>4069.6434604715441</v>
      </c>
      <c r="P9" s="64">
        <v>1</v>
      </c>
      <c r="Q9" s="64">
        <v>1.2500000000000001E-2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200</v>
      </c>
      <c r="H10" s="69">
        <v>3.32</v>
      </c>
      <c r="L10" s="68">
        <v>0</v>
      </c>
      <c r="M10" s="69">
        <v>3952012.59</v>
      </c>
      <c r="O10" s="69">
        <v>4069.6434604715441</v>
      </c>
      <c r="P10" s="68">
        <v>1</v>
      </c>
      <c r="Q10" s="68">
        <v>1.2500000000000001E-2</v>
      </c>
    </row>
    <row r="11" spans="1:59">
      <c r="A11" s="67" t="s">
        <v>858</v>
      </c>
      <c r="H11" s="69">
        <v>3.32</v>
      </c>
      <c r="L11" s="68">
        <v>0</v>
      </c>
      <c r="M11" s="69">
        <v>3952012.59</v>
      </c>
      <c r="O11" s="69">
        <v>4069.6434604715441</v>
      </c>
      <c r="P11" s="68">
        <v>1</v>
      </c>
      <c r="Q11" s="68">
        <v>1.2500000000000001E-2</v>
      </c>
    </row>
    <row r="12" spans="1:59">
      <c r="A12" t="s">
        <v>859</v>
      </c>
      <c r="B12" t="s">
        <v>860</v>
      </c>
      <c r="C12" s="73">
        <v>4246</v>
      </c>
      <c r="D12" t="s">
        <v>861</v>
      </c>
      <c r="E12" t="s">
        <v>942</v>
      </c>
      <c r="F12" t="s">
        <v>862</v>
      </c>
      <c r="G12" t="s">
        <v>205</v>
      </c>
      <c r="H12">
        <v>2.84</v>
      </c>
      <c r="I12" t="s">
        <v>122</v>
      </c>
      <c r="J12" t="s">
        <v>101</v>
      </c>
      <c r="K12" s="66">
        <v>2.2499999999999999E-2</v>
      </c>
      <c r="L12" s="66">
        <v>0</v>
      </c>
      <c r="M12" s="65">
        <v>39444.44</v>
      </c>
      <c r="N12" s="65">
        <v>102.08298544744507</v>
      </c>
      <c r="O12" s="65">
        <v>40.266061945026202</v>
      </c>
      <c r="P12" s="66">
        <v>9.9000000000000008E-3</v>
      </c>
      <c r="Q12" s="66">
        <v>1E-4</v>
      </c>
    </row>
    <row r="13" spans="1:59">
      <c r="A13" t="s">
        <v>863</v>
      </c>
      <c r="B13" t="s">
        <v>860</v>
      </c>
      <c r="C13" s="73">
        <v>3265</v>
      </c>
      <c r="D13" t="s">
        <v>861</v>
      </c>
      <c r="E13" t="s">
        <v>942</v>
      </c>
      <c r="F13" t="s">
        <v>864</v>
      </c>
      <c r="G13" t="s">
        <v>205</v>
      </c>
      <c r="H13">
        <v>3.93</v>
      </c>
      <c r="I13" t="s">
        <v>122</v>
      </c>
      <c r="J13" t="s">
        <v>101</v>
      </c>
      <c r="K13" s="66">
        <v>2.2499999999999999E-2</v>
      </c>
      <c r="L13" s="66">
        <v>0</v>
      </c>
      <c r="M13" s="65">
        <v>280477</v>
      </c>
      <c r="N13" s="65">
        <v>102.85395155519097</v>
      </c>
      <c r="O13" s="65">
        <v>288.48167770345299</v>
      </c>
      <c r="P13" s="66">
        <v>7.0900000000000005E-2</v>
      </c>
      <c r="Q13" s="66">
        <v>8.9999999999999998E-4</v>
      </c>
    </row>
    <row r="14" spans="1:59">
      <c r="A14" t="s">
        <v>865</v>
      </c>
      <c r="B14" t="s">
        <v>860</v>
      </c>
      <c r="C14" s="73">
        <v>3282</v>
      </c>
      <c r="D14" t="s">
        <v>861</v>
      </c>
      <c r="E14" t="s">
        <v>942</v>
      </c>
      <c r="F14" t="s">
        <v>866</v>
      </c>
      <c r="G14" t="s">
        <v>205</v>
      </c>
      <c r="H14">
        <v>4.08</v>
      </c>
      <c r="I14" t="s">
        <v>122</v>
      </c>
      <c r="J14" t="s">
        <v>101</v>
      </c>
      <c r="K14" s="66">
        <v>2.2499999999999999E-2</v>
      </c>
      <c r="L14" s="66">
        <v>0</v>
      </c>
      <c r="M14" s="65">
        <v>12029</v>
      </c>
      <c r="N14" s="65">
        <v>102.96032987050711</v>
      </c>
      <c r="O14" s="65">
        <v>12.385098080123299</v>
      </c>
      <c r="P14" s="66">
        <v>3.0000000000000001E-3</v>
      </c>
      <c r="Q14" s="66">
        <v>0</v>
      </c>
    </row>
    <row r="15" spans="1:59">
      <c r="A15" t="s">
        <v>867</v>
      </c>
      <c r="B15" t="s">
        <v>860</v>
      </c>
      <c r="C15" s="73">
        <v>3297</v>
      </c>
      <c r="D15" t="s">
        <v>861</v>
      </c>
      <c r="E15" t="s">
        <v>942</v>
      </c>
      <c r="F15" t="s">
        <v>868</v>
      </c>
      <c r="G15" t="s">
        <v>205</v>
      </c>
      <c r="H15">
        <v>0.28000000000000003</v>
      </c>
      <c r="I15" t="s">
        <v>122</v>
      </c>
      <c r="J15" t="s">
        <v>101</v>
      </c>
      <c r="K15" s="66">
        <v>2.2499999999999999E-2</v>
      </c>
      <c r="L15" s="66">
        <v>0</v>
      </c>
      <c r="M15" s="65">
        <v>70732</v>
      </c>
      <c r="N15" s="65">
        <v>100.31673681165412</v>
      </c>
      <c r="O15" s="65">
        <v>70.956034281619196</v>
      </c>
      <c r="P15" s="66">
        <v>1.7399999999999999E-2</v>
      </c>
      <c r="Q15" s="66">
        <v>2.0000000000000001E-4</v>
      </c>
    </row>
    <row r="16" spans="1:59">
      <c r="A16" t="s">
        <v>869</v>
      </c>
      <c r="B16" t="s">
        <v>860</v>
      </c>
      <c r="C16" s="73">
        <v>3350</v>
      </c>
      <c r="D16" t="s">
        <v>861</v>
      </c>
      <c r="E16" t="s">
        <v>942</v>
      </c>
      <c r="F16" t="s">
        <v>870</v>
      </c>
      <c r="G16" t="s">
        <v>205</v>
      </c>
      <c r="H16">
        <v>0.28000000000000003</v>
      </c>
      <c r="I16" t="s">
        <v>122</v>
      </c>
      <c r="J16" t="s">
        <v>101</v>
      </c>
      <c r="K16" s="66">
        <v>2.2499999999999999E-2</v>
      </c>
      <c r="L16" s="66">
        <v>0</v>
      </c>
      <c r="M16" s="65">
        <v>40484</v>
      </c>
      <c r="N16" s="65">
        <v>100.31673681165398</v>
      </c>
      <c r="O16" s="65">
        <v>40.61222773083</v>
      </c>
      <c r="P16" s="66">
        <v>0.01</v>
      </c>
      <c r="Q16" s="66">
        <v>1E-4</v>
      </c>
    </row>
    <row r="17" spans="1:17">
      <c r="A17" t="s">
        <v>869</v>
      </c>
      <c r="B17" t="s">
        <v>860</v>
      </c>
      <c r="C17" s="73">
        <v>3813</v>
      </c>
      <c r="D17" t="s">
        <v>861</v>
      </c>
      <c r="E17" t="s">
        <v>942</v>
      </c>
      <c r="F17" t="s">
        <v>871</v>
      </c>
      <c r="G17" t="s">
        <v>205</v>
      </c>
      <c r="H17">
        <v>5.21</v>
      </c>
      <c r="I17" t="s">
        <v>122</v>
      </c>
      <c r="J17" t="s">
        <v>101</v>
      </c>
      <c r="K17" s="66">
        <v>2.2499999999999999E-2</v>
      </c>
      <c r="L17" s="66">
        <v>0</v>
      </c>
      <c r="M17" s="65">
        <v>34485</v>
      </c>
      <c r="N17" s="65">
        <v>103.75291532179672</v>
      </c>
      <c r="O17" s="65">
        <v>35.7791928487216</v>
      </c>
      <c r="P17" s="66">
        <v>8.8000000000000005E-3</v>
      </c>
      <c r="Q17" s="66">
        <v>1E-4</v>
      </c>
    </row>
    <row r="18" spans="1:17">
      <c r="A18" t="s">
        <v>872</v>
      </c>
      <c r="B18" t="s">
        <v>860</v>
      </c>
      <c r="C18" s="73">
        <v>3370</v>
      </c>
      <c r="D18" t="s">
        <v>861</v>
      </c>
      <c r="E18" t="s">
        <v>942</v>
      </c>
      <c r="F18" t="s">
        <v>873</v>
      </c>
      <c r="G18" t="s">
        <v>205</v>
      </c>
      <c r="H18">
        <v>2.46</v>
      </c>
      <c r="I18" t="s">
        <v>122</v>
      </c>
      <c r="J18" t="s">
        <v>101</v>
      </c>
      <c r="K18" s="66">
        <v>2.2499999999999999E-2</v>
      </c>
      <c r="L18" s="66">
        <v>0</v>
      </c>
      <c r="M18" s="65">
        <v>100000</v>
      </c>
      <c r="N18" s="65">
        <v>101.82489676943401</v>
      </c>
      <c r="O18" s="65">
        <v>101.82489676943401</v>
      </c>
      <c r="P18" s="66">
        <v>2.5000000000000001E-2</v>
      </c>
      <c r="Q18" s="66">
        <v>2.9999999999999997E-4</v>
      </c>
    </row>
    <row r="19" spans="1:17">
      <c r="A19" t="s">
        <v>874</v>
      </c>
      <c r="B19" t="s">
        <v>860</v>
      </c>
      <c r="C19" s="73">
        <v>3410</v>
      </c>
      <c r="D19" t="s">
        <v>861</v>
      </c>
      <c r="E19" t="s">
        <v>942</v>
      </c>
      <c r="F19" t="s">
        <v>875</v>
      </c>
      <c r="G19" t="s">
        <v>205</v>
      </c>
      <c r="H19">
        <v>3.47</v>
      </c>
      <c r="I19" t="s">
        <v>122</v>
      </c>
      <c r="J19" t="s">
        <v>101</v>
      </c>
      <c r="K19" s="66">
        <v>2.2499999999999999E-2</v>
      </c>
      <c r="L19" s="66">
        <v>0</v>
      </c>
      <c r="M19" s="65">
        <v>105341</v>
      </c>
      <c r="N19" s="65">
        <v>102.53409088605576</v>
      </c>
      <c r="O19" s="65">
        <v>108.01043668027999</v>
      </c>
      <c r="P19" s="66">
        <v>2.6499999999999999E-2</v>
      </c>
      <c r="Q19" s="66">
        <v>2.9999999999999997E-4</v>
      </c>
    </row>
    <row r="20" spans="1:17">
      <c r="A20" t="s">
        <v>876</v>
      </c>
      <c r="B20" t="s">
        <v>860</v>
      </c>
      <c r="C20" s="73">
        <v>3442</v>
      </c>
      <c r="D20" t="s">
        <v>861</v>
      </c>
      <c r="E20" t="s">
        <v>942</v>
      </c>
      <c r="F20" t="s">
        <v>877</v>
      </c>
      <c r="G20" t="s">
        <v>205</v>
      </c>
      <c r="H20">
        <v>4.46</v>
      </c>
      <c r="I20" t="s">
        <v>122</v>
      </c>
      <c r="J20" t="s">
        <v>101</v>
      </c>
      <c r="K20" s="66">
        <v>2.2499999999999999E-2</v>
      </c>
      <c r="L20" s="66">
        <v>0</v>
      </c>
      <c r="M20" s="65">
        <v>187422</v>
      </c>
      <c r="N20" s="65">
        <v>103.22592660422842</v>
      </c>
      <c r="O20" s="65">
        <v>193.468096160177</v>
      </c>
      <c r="P20" s="66">
        <v>4.7500000000000001E-2</v>
      </c>
      <c r="Q20" s="66">
        <v>5.9999999999999995E-4</v>
      </c>
    </row>
    <row r="21" spans="1:17">
      <c r="A21" t="s">
        <v>876</v>
      </c>
      <c r="B21" t="s">
        <v>860</v>
      </c>
      <c r="C21" s="73">
        <v>3950</v>
      </c>
      <c r="D21" t="s">
        <v>861</v>
      </c>
      <c r="E21" t="s">
        <v>942</v>
      </c>
      <c r="F21" t="s">
        <v>878</v>
      </c>
      <c r="G21" t="s">
        <v>205</v>
      </c>
      <c r="H21">
        <v>5.36</v>
      </c>
      <c r="I21" t="s">
        <v>122</v>
      </c>
      <c r="J21" t="s">
        <v>101</v>
      </c>
      <c r="K21" s="66">
        <v>2.2499999999999999E-2</v>
      </c>
      <c r="L21" s="66">
        <v>0</v>
      </c>
      <c r="M21" s="65">
        <v>90870</v>
      </c>
      <c r="N21" s="65">
        <v>103.85790083598877</v>
      </c>
      <c r="O21" s="65">
        <v>94.375674489662998</v>
      </c>
      <c r="P21" s="66">
        <v>2.3199999999999998E-2</v>
      </c>
      <c r="Q21" s="66">
        <v>2.9999999999999997E-4</v>
      </c>
    </row>
    <row r="22" spans="1:17">
      <c r="A22" t="s">
        <v>879</v>
      </c>
      <c r="B22" t="s">
        <v>860</v>
      </c>
      <c r="C22" s="73">
        <v>3459</v>
      </c>
      <c r="D22" t="s">
        <v>861</v>
      </c>
      <c r="E22" t="s">
        <v>942</v>
      </c>
      <c r="F22" t="s">
        <v>880</v>
      </c>
      <c r="G22" t="s">
        <v>205</v>
      </c>
      <c r="H22">
        <v>1.66</v>
      </c>
      <c r="I22" t="s">
        <v>122</v>
      </c>
      <c r="J22" t="s">
        <v>101</v>
      </c>
      <c r="K22" s="66">
        <v>2.2499999999999999E-2</v>
      </c>
      <c r="L22" s="66">
        <v>0</v>
      </c>
      <c r="M22" s="65">
        <v>26326</v>
      </c>
      <c r="N22" s="65">
        <v>101.27224566122389</v>
      </c>
      <c r="O22" s="65">
        <v>26.660931392773801</v>
      </c>
      <c r="P22" s="66">
        <v>6.6E-3</v>
      </c>
      <c r="Q22" s="66">
        <v>1E-4</v>
      </c>
    </row>
    <row r="23" spans="1:17">
      <c r="A23" t="s">
        <v>881</v>
      </c>
      <c r="B23" t="s">
        <v>860</v>
      </c>
      <c r="C23" s="73">
        <v>3559</v>
      </c>
      <c r="D23" t="s">
        <v>861</v>
      </c>
      <c r="E23" t="s">
        <v>942</v>
      </c>
      <c r="F23" t="s">
        <v>882</v>
      </c>
      <c r="G23" t="s">
        <v>205</v>
      </c>
      <c r="H23">
        <v>4.68</v>
      </c>
      <c r="I23" t="s">
        <v>122</v>
      </c>
      <c r="J23" t="s">
        <v>101</v>
      </c>
      <c r="K23" s="66">
        <v>2.2499999999999999E-2</v>
      </c>
      <c r="L23" s="66">
        <v>0</v>
      </c>
      <c r="M23" s="65">
        <v>107572</v>
      </c>
      <c r="N23" s="65">
        <v>103.38243151648663</v>
      </c>
      <c r="O23" s="65">
        <v>111.21054923091501</v>
      </c>
      <c r="P23" s="66">
        <v>2.7300000000000001E-2</v>
      </c>
      <c r="Q23" s="66">
        <v>2.9999999999999997E-4</v>
      </c>
    </row>
    <row r="24" spans="1:17">
      <c r="A24" t="s">
        <v>883</v>
      </c>
      <c r="B24" t="s">
        <v>860</v>
      </c>
      <c r="C24" s="73">
        <v>3578</v>
      </c>
      <c r="D24" t="s">
        <v>861</v>
      </c>
      <c r="E24" t="s">
        <v>942</v>
      </c>
      <c r="F24" t="s">
        <v>884</v>
      </c>
      <c r="G24" t="s">
        <v>205</v>
      </c>
      <c r="H24">
        <v>4.76</v>
      </c>
      <c r="I24" t="s">
        <v>122</v>
      </c>
      <c r="J24" t="s">
        <v>101</v>
      </c>
      <c r="K24" s="66">
        <v>2.2499999999999999E-2</v>
      </c>
      <c r="L24" s="66">
        <v>0</v>
      </c>
      <c r="M24" s="65">
        <v>653524</v>
      </c>
      <c r="N24" s="65">
        <v>103.43630861526462</v>
      </c>
      <c r="O24" s="65">
        <v>675.98110151482194</v>
      </c>
      <c r="P24" s="66">
        <v>0.1661</v>
      </c>
      <c r="Q24" s="66">
        <v>2.0999999999999999E-3</v>
      </c>
    </row>
    <row r="25" spans="1:17">
      <c r="A25" t="s">
        <v>885</v>
      </c>
      <c r="B25" t="s">
        <v>860</v>
      </c>
      <c r="C25" s="73">
        <v>3595</v>
      </c>
      <c r="D25" t="s">
        <v>861</v>
      </c>
      <c r="E25" t="s">
        <v>942</v>
      </c>
      <c r="F25" t="s">
        <v>886</v>
      </c>
      <c r="G25" t="s">
        <v>205</v>
      </c>
      <c r="H25">
        <v>1.23</v>
      </c>
      <c r="I25" t="s">
        <v>122</v>
      </c>
      <c r="J25" t="s">
        <v>101</v>
      </c>
      <c r="K25" s="66">
        <v>2.2499999999999999E-2</v>
      </c>
      <c r="L25" s="66">
        <v>0</v>
      </c>
      <c r="M25" s="65">
        <v>85727.73</v>
      </c>
      <c r="N25" s="65">
        <v>101.19637748108681</v>
      </c>
      <c r="O25" s="65">
        <v>86.753357256766904</v>
      </c>
      <c r="P25" s="66">
        <v>2.1299999999999999E-2</v>
      </c>
      <c r="Q25" s="66">
        <v>2.9999999999999997E-4</v>
      </c>
    </row>
    <row r="26" spans="1:17">
      <c r="A26" t="s">
        <v>887</v>
      </c>
      <c r="B26" t="s">
        <v>860</v>
      </c>
      <c r="C26" s="73">
        <v>3602</v>
      </c>
      <c r="D26" t="s">
        <v>861</v>
      </c>
      <c r="E26" t="s">
        <v>942</v>
      </c>
      <c r="F26" t="s">
        <v>888</v>
      </c>
      <c r="G26" t="s">
        <v>205</v>
      </c>
      <c r="H26">
        <v>3.08</v>
      </c>
      <c r="I26" t="s">
        <v>122</v>
      </c>
      <c r="J26" t="s">
        <v>101</v>
      </c>
      <c r="K26" s="66">
        <v>2.2499999999999999E-2</v>
      </c>
      <c r="L26" s="66">
        <v>0</v>
      </c>
      <c r="M26" s="65">
        <v>250000</v>
      </c>
      <c r="N26" s="65">
        <v>102.261510870026</v>
      </c>
      <c r="O26" s="65">
        <v>255.65377717506499</v>
      </c>
      <c r="P26" s="66">
        <v>6.2799999999999995E-2</v>
      </c>
      <c r="Q26" s="66">
        <v>8.0000000000000004E-4</v>
      </c>
    </row>
    <row r="27" spans="1:17">
      <c r="A27" t="s">
        <v>889</v>
      </c>
      <c r="B27" t="s">
        <v>860</v>
      </c>
      <c r="C27" s="73">
        <v>3630</v>
      </c>
      <c r="D27" t="s">
        <v>861</v>
      </c>
      <c r="E27" t="s">
        <v>942</v>
      </c>
      <c r="F27" t="s">
        <v>890</v>
      </c>
      <c r="G27" t="s">
        <v>205</v>
      </c>
      <c r="H27">
        <v>4.91</v>
      </c>
      <c r="I27" t="s">
        <v>122</v>
      </c>
      <c r="J27" t="s">
        <v>101</v>
      </c>
      <c r="K27" s="66">
        <v>2.2499999999999999E-2</v>
      </c>
      <c r="L27" s="66">
        <v>0</v>
      </c>
      <c r="M27" s="65">
        <v>665000</v>
      </c>
      <c r="N27" s="65">
        <v>103.54211993034467</v>
      </c>
      <c r="O27" s="65">
        <v>688.555097536792</v>
      </c>
      <c r="P27" s="66">
        <v>0.16919999999999999</v>
      </c>
      <c r="Q27" s="66">
        <v>2.0999999999999999E-3</v>
      </c>
    </row>
    <row r="28" spans="1:17">
      <c r="A28" t="s">
        <v>891</v>
      </c>
      <c r="B28" t="s">
        <v>860</v>
      </c>
      <c r="C28" s="73">
        <v>3691</v>
      </c>
      <c r="D28" t="s">
        <v>861</v>
      </c>
      <c r="E28" t="s">
        <v>942</v>
      </c>
      <c r="F28" t="s">
        <v>892</v>
      </c>
      <c r="G28" t="s">
        <v>205</v>
      </c>
      <c r="H28">
        <v>1.74</v>
      </c>
      <c r="I28" t="s">
        <v>122</v>
      </c>
      <c r="J28" t="s">
        <v>101</v>
      </c>
      <c r="K28" s="66">
        <v>2.2499999999999999E-2</v>
      </c>
      <c r="L28" s="66">
        <v>0</v>
      </c>
      <c r="M28" s="65">
        <v>21500</v>
      </c>
      <c r="N28" s="65">
        <v>101.32232761840883</v>
      </c>
      <c r="O28" s="65">
        <v>21.784300437957899</v>
      </c>
      <c r="P28" s="66">
        <v>5.4000000000000003E-3</v>
      </c>
      <c r="Q28" s="66">
        <v>1E-4</v>
      </c>
    </row>
    <row r="29" spans="1:17">
      <c r="A29" t="s">
        <v>893</v>
      </c>
      <c r="B29" t="s">
        <v>860</v>
      </c>
      <c r="C29" s="73">
        <v>3720</v>
      </c>
      <c r="D29" t="s">
        <v>861</v>
      </c>
      <c r="E29" t="s">
        <v>942</v>
      </c>
      <c r="F29" t="s">
        <v>894</v>
      </c>
      <c r="G29" t="s">
        <v>205</v>
      </c>
      <c r="H29">
        <v>4.16</v>
      </c>
      <c r="I29" t="s">
        <v>122</v>
      </c>
      <c r="J29" t="s">
        <v>101</v>
      </c>
      <c r="K29" s="66">
        <v>2.2499999999999999E-2</v>
      </c>
      <c r="L29" s="66">
        <v>0</v>
      </c>
      <c r="M29" s="65">
        <v>16067</v>
      </c>
      <c r="N29" s="65">
        <v>103.01428273035788</v>
      </c>
      <c r="O29" s="65">
        <v>16.551304806286598</v>
      </c>
      <c r="P29" s="66">
        <v>4.1000000000000003E-3</v>
      </c>
      <c r="Q29" s="66">
        <v>1E-4</v>
      </c>
    </row>
    <row r="30" spans="1:17">
      <c r="A30" t="s">
        <v>895</v>
      </c>
      <c r="B30" t="s">
        <v>860</v>
      </c>
      <c r="C30" s="73">
        <v>3722</v>
      </c>
      <c r="D30" t="s">
        <v>861</v>
      </c>
      <c r="E30" t="s">
        <v>942</v>
      </c>
      <c r="F30" t="s">
        <v>894</v>
      </c>
      <c r="G30" t="s">
        <v>205</v>
      </c>
      <c r="H30">
        <v>2.72</v>
      </c>
      <c r="I30" t="s">
        <v>122</v>
      </c>
      <c r="J30" t="s">
        <v>101</v>
      </c>
      <c r="K30" s="66">
        <v>2.2499999999999999E-2</v>
      </c>
      <c r="L30" s="66">
        <v>0</v>
      </c>
      <c r="M30" s="65">
        <v>127449.68</v>
      </c>
      <c r="N30" s="65">
        <v>101.92151063762419</v>
      </c>
      <c r="O30" s="65">
        <v>129.89863915881801</v>
      </c>
      <c r="P30" s="66">
        <v>3.1899999999999998E-2</v>
      </c>
      <c r="Q30" s="66">
        <v>4.0000000000000002E-4</v>
      </c>
    </row>
    <row r="31" spans="1:17">
      <c r="A31" t="s">
        <v>896</v>
      </c>
      <c r="B31" t="s">
        <v>860</v>
      </c>
      <c r="C31" s="73">
        <v>3765</v>
      </c>
      <c r="D31" t="s">
        <v>861</v>
      </c>
      <c r="E31" t="s">
        <v>942</v>
      </c>
      <c r="F31" t="s">
        <v>897</v>
      </c>
      <c r="G31" t="s">
        <v>205</v>
      </c>
      <c r="H31">
        <v>2.76</v>
      </c>
      <c r="I31" t="s">
        <v>122</v>
      </c>
      <c r="J31" t="s">
        <v>101</v>
      </c>
      <c r="K31" s="66">
        <v>2.2499999999999999E-2</v>
      </c>
      <c r="L31" s="66">
        <v>0</v>
      </c>
      <c r="M31" s="65">
        <v>152778.07999999999</v>
      </c>
      <c r="N31" s="65">
        <v>101.94847532766022</v>
      </c>
      <c r="O31" s="65">
        <v>155.75492319487299</v>
      </c>
      <c r="P31" s="66">
        <v>3.8300000000000001E-2</v>
      </c>
      <c r="Q31" s="66">
        <v>5.0000000000000001E-4</v>
      </c>
    </row>
    <row r="32" spans="1:17">
      <c r="A32" t="s">
        <v>898</v>
      </c>
      <c r="B32" t="s">
        <v>860</v>
      </c>
      <c r="C32" s="73">
        <v>3856</v>
      </c>
      <c r="D32" t="s">
        <v>861</v>
      </c>
      <c r="E32" t="s">
        <v>942</v>
      </c>
      <c r="F32" t="s">
        <v>899</v>
      </c>
      <c r="G32" t="s">
        <v>205</v>
      </c>
      <c r="H32">
        <v>0.61</v>
      </c>
      <c r="I32" t="s">
        <v>122</v>
      </c>
      <c r="J32" t="s">
        <v>101</v>
      </c>
      <c r="K32" s="66">
        <v>2.2499999999999999E-2</v>
      </c>
      <c r="L32" s="66">
        <v>0</v>
      </c>
      <c r="M32" s="65">
        <v>21117</v>
      </c>
      <c r="N32" s="65">
        <v>100.5441818290207</v>
      </c>
      <c r="O32" s="65">
        <v>21.231914876834299</v>
      </c>
      <c r="P32" s="66">
        <v>5.1999999999999998E-3</v>
      </c>
      <c r="Q32" s="66">
        <v>1E-4</v>
      </c>
    </row>
    <row r="33" spans="1:17">
      <c r="A33" t="s">
        <v>900</v>
      </c>
      <c r="B33" t="s">
        <v>860</v>
      </c>
      <c r="C33" s="73">
        <v>3864</v>
      </c>
      <c r="D33" t="s">
        <v>861</v>
      </c>
      <c r="E33" t="s">
        <v>942</v>
      </c>
      <c r="F33" t="s">
        <v>899</v>
      </c>
      <c r="G33" t="s">
        <v>205</v>
      </c>
      <c r="H33">
        <v>1.34</v>
      </c>
      <c r="I33" t="s">
        <v>122</v>
      </c>
      <c r="J33" t="s">
        <v>101</v>
      </c>
      <c r="K33" s="66">
        <v>2.2499999999999999E-2</v>
      </c>
      <c r="L33" s="66">
        <v>0</v>
      </c>
      <c r="M33" s="65">
        <v>18333.32</v>
      </c>
      <c r="N33" s="65">
        <v>101.04594234525116</v>
      </c>
      <c r="O33" s="65">
        <v>18.525075957170401</v>
      </c>
      <c r="P33" s="66">
        <v>4.5999999999999999E-3</v>
      </c>
      <c r="Q33" s="66">
        <v>1E-4</v>
      </c>
    </row>
    <row r="34" spans="1:17">
      <c r="A34" t="s">
        <v>901</v>
      </c>
      <c r="B34" t="s">
        <v>860</v>
      </c>
      <c r="C34" s="73">
        <v>3964</v>
      </c>
      <c r="D34" t="s">
        <v>861</v>
      </c>
      <c r="E34" t="s">
        <v>942</v>
      </c>
      <c r="F34" t="s">
        <v>835</v>
      </c>
      <c r="G34" t="s">
        <v>205</v>
      </c>
      <c r="H34">
        <v>5.36</v>
      </c>
      <c r="I34" t="s">
        <v>122</v>
      </c>
      <c r="J34" t="s">
        <v>101</v>
      </c>
      <c r="K34" s="66">
        <v>2.2499999999999999E-2</v>
      </c>
      <c r="L34" s="66">
        <v>0</v>
      </c>
      <c r="M34" s="65">
        <v>80500</v>
      </c>
      <c r="N34" s="65">
        <v>103.85790083598881</v>
      </c>
      <c r="O34" s="65">
        <v>83.605610172970998</v>
      </c>
      <c r="P34" s="66">
        <v>2.0500000000000001E-2</v>
      </c>
      <c r="Q34" s="66">
        <v>2.9999999999999997E-4</v>
      </c>
    </row>
    <row r="35" spans="1:17">
      <c r="A35" t="s">
        <v>901</v>
      </c>
      <c r="B35" t="s">
        <v>860</v>
      </c>
      <c r="C35" s="73">
        <v>4216</v>
      </c>
      <c r="D35" t="s">
        <v>861</v>
      </c>
      <c r="E35" t="s">
        <v>942</v>
      </c>
      <c r="F35" t="s">
        <v>902</v>
      </c>
      <c r="G35" t="s">
        <v>205</v>
      </c>
      <c r="H35">
        <v>5.51</v>
      </c>
      <c r="I35" t="s">
        <v>122</v>
      </c>
      <c r="J35" t="s">
        <v>101</v>
      </c>
      <c r="K35" s="66">
        <v>2.2499999999999999E-2</v>
      </c>
      <c r="L35" s="66">
        <v>0</v>
      </c>
      <c r="M35" s="65">
        <v>35000</v>
      </c>
      <c r="N35" s="65">
        <v>103.96432315518115</v>
      </c>
      <c r="O35" s="65">
        <v>36.387513104313399</v>
      </c>
      <c r="P35" s="66">
        <v>8.8999999999999999E-3</v>
      </c>
      <c r="Q35" s="66">
        <v>1E-4</v>
      </c>
    </row>
    <row r="36" spans="1:17">
      <c r="A36" t="s">
        <v>903</v>
      </c>
      <c r="B36" t="s">
        <v>860</v>
      </c>
      <c r="C36" s="73">
        <v>3991</v>
      </c>
      <c r="D36" t="s">
        <v>861</v>
      </c>
      <c r="E36" t="s">
        <v>942</v>
      </c>
      <c r="F36" t="s">
        <v>904</v>
      </c>
      <c r="G36" t="s">
        <v>205</v>
      </c>
      <c r="H36">
        <v>0.4</v>
      </c>
      <c r="I36" t="s">
        <v>122</v>
      </c>
      <c r="J36" t="s">
        <v>101</v>
      </c>
      <c r="K36" s="66">
        <v>2.2499999999999999E-2</v>
      </c>
      <c r="L36" s="66">
        <v>0</v>
      </c>
      <c r="M36" s="65">
        <v>2358.34</v>
      </c>
      <c r="N36" s="65">
        <v>100.40220330350374</v>
      </c>
      <c r="O36" s="65">
        <v>2.36782532138785</v>
      </c>
      <c r="P36" s="66">
        <v>5.9999999999999995E-4</v>
      </c>
      <c r="Q36" s="66">
        <v>0</v>
      </c>
    </row>
    <row r="37" spans="1:17">
      <c r="A37" t="s">
        <v>905</v>
      </c>
      <c r="B37" t="s">
        <v>860</v>
      </c>
      <c r="C37" s="73">
        <v>4136</v>
      </c>
      <c r="D37" t="s">
        <v>861</v>
      </c>
      <c r="E37" t="s">
        <v>942</v>
      </c>
      <c r="F37" t="s">
        <v>906</v>
      </c>
      <c r="G37" t="s">
        <v>205</v>
      </c>
      <c r="H37">
        <v>5.43</v>
      </c>
      <c r="I37" t="s">
        <v>122</v>
      </c>
      <c r="J37" t="s">
        <v>101</v>
      </c>
      <c r="K37" s="66">
        <v>2.2499999999999999E-2</v>
      </c>
      <c r="L37" s="66">
        <v>0</v>
      </c>
      <c r="M37" s="65">
        <v>211460</v>
      </c>
      <c r="N37" s="65">
        <v>103.91114730773953</v>
      </c>
      <c r="O37" s="65">
        <v>219.730512096946</v>
      </c>
      <c r="P37" s="66">
        <v>5.3999999999999999E-2</v>
      </c>
      <c r="Q37" s="66">
        <v>6.9999999999999999E-4</v>
      </c>
    </row>
    <row r="38" spans="1:17">
      <c r="A38" t="s">
        <v>907</v>
      </c>
      <c r="B38" t="s">
        <v>860</v>
      </c>
      <c r="C38" s="73">
        <v>4139</v>
      </c>
      <c r="D38" t="s">
        <v>861</v>
      </c>
      <c r="E38" t="s">
        <v>942</v>
      </c>
      <c r="F38" t="s">
        <v>906</v>
      </c>
      <c r="G38" t="s">
        <v>205</v>
      </c>
      <c r="H38">
        <v>5.43</v>
      </c>
      <c r="I38" t="s">
        <v>122</v>
      </c>
      <c r="J38" t="s">
        <v>101</v>
      </c>
      <c r="K38" s="66">
        <v>2.2499999999999999E-2</v>
      </c>
      <c r="L38" s="66">
        <v>0</v>
      </c>
      <c r="M38" s="65">
        <v>183325</v>
      </c>
      <c r="N38" s="65">
        <v>103.91114730773926</v>
      </c>
      <c r="O38" s="65">
        <v>190.495110801913</v>
      </c>
      <c r="P38" s="66">
        <v>4.6800000000000001E-2</v>
      </c>
      <c r="Q38" s="66">
        <v>5.9999999999999995E-4</v>
      </c>
    </row>
    <row r="39" spans="1:17">
      <c r="A39" t="s">
        <v>908</v>
      </c>
      <c r="B39" t="s">
        <v>860</v>
      </c>
      <c r="C39" s="73">
        <v>4223</v>
      </c>
      <c r="D39" t="s">
        <v>861</v>
      </c>
      <c r="E39" t="s">
        <v>942</v>
      </c>
      <c r="F39" t="s">
        <v>909</v>
      </c>
      <c r="G39" t="s">
        <v>205</v>
      </c>
      <c r="H39">
        <v>5.51</v>
      </c>
      <c r="I39" t="s">
        <v>122</v>
      </c>
      <c r="J39" t="s">
        <v>101</v>
      </c>
      <c r="K39" s="66">
        <v>2.2499999999999999E-2</v>
      </c>
      <c r="L39" s="66">
        <v>0</v>
      </c>
      <c r="M39" s="65">
        <v>75683</v>
      </c>
      <c r="N39" s="65">
        <v>103.96432315518109</v>
      </c>
      <c r="O39" s="65">
        <v>78.683318693535696</v>
      </c>
      <c r="P39" s="66">
        <v>1.9300000000000001E-2</v>
      </c>
      <c r="Q39" s="66">
        <v>2.0000000000000001E-4</v>
      </c>
    </row>
    <row r="40" spans="1:17">
      <c r="A40" t="s">
        <v>910</v>
      </c>
      <c r="B40" t="s">
        <v>860</v>
      </c>
      <c r="C40" s="73">
        <v>4237</v>
      </c>
      <c r="D40" t="s">
        <v>861</v>
      </c>
      <c r="E40" t="s">
        <v>942</v>
      </c>
      <c r="F40" t="s">
        <v>911</v>
      </c>
      <c r="G40" t="s">
        <v>205</v>
      </c>
      <c r="H40">
        <v>4.62</v>
      </c>
      <c r="I40" t="s">
        <v>122</v>
      </c>
      <c r="J40" t="s">
        <v>101</v>
      </c>
      <c r="K40" s="66">
        <v>2.2499999999999999E-2</v>
      </c>
      <c r="L40" s="66">
        <v>0</v>
      </c>
      <c r="M40" s="65">
        <v>100000</v>
      </c>
      <c r="N40" s="65">
        <v>103.333696567228</v>
      </c>
      <c r="O40" s="65">
        <v>103.333696567228</v>
      </c>
      <c r="P40" s="66">
        <v>2.5399999999999999E-2</v>
      </c>
      <c r="Q40" s="66">
        <v>2.9999999999999997E-4</v>
      </c>
    </row>
    <row r="41" spans="1:17">
      <c r="A41" t="s">
        <v>912</v>
      </c>
      <c r="B41" t="s">
        <v>860</v>
      </c>
      <c r="C41" s="73">
        <v>4264</v>
      </c>
      <c r="D41" t="s">
        <v>861</v>
      </c>
      <c r="E41" t="s">
        <v>942</v>
      </c>
      <c r="F41" t="s">
        <v>913</v>
      </c>
      <c r="G41" t="s">
        <v>205</v>
      </c>
      <c r="H41">
        <v>2.88</v>
      </c>
      <c r="I41" t="s">
        <v>122</v>
      </c>
      <c r="J41" t="s">
        <v>101</v>
      </c>
      <c r="K41" s="66">
        <v>2.2499999999999999E-2</v>
      </c>
      <c r="L41" s="66">
        <v>0</v>
      </c>
      <c r="M41" s="65">
        <v>41713</v>
      </c>
      <c r="N41" s="65">
        <v>102.10978140136888</v>
      </c>
      <c r="O41" s="65">
        <v>42.593053115952998</v>
      </c>
      <c r="P41" s="66">
        <v>1.0500000000000001E-2</v>
      </c>
      <c r="Q41" s="66">
        <v>1E-4</v>
      </c>
    </row>
    <row r="42" spans="1:17">
      <c r="A42" t="s">
        <v>912</v>
      </c>
      <c r="B42" t="s">
        <v>860</v>
      </c>
      <c r="C42" s="73">
        <v>4265</v>
      </c>
      <c r="D42" t="s">
        <v>861</v>
      </c>
      <c r="E42" t="s">
        <v>942</v>
      </c>
      <c r="F42" t="s">
        <v>913</v>
      </c>
      <c r="G42" t="s">
        <v>205</v>
      </c>
      <c r="H42">
        <v>2.88</v>
      </c>
      <c r="I42" t="s">
        <v>122</v>
      </c>
      <c r="J42" t="s">
        <v>101</v>
      </c>
      <c r="K42" s="66">
        <v>2.2499999999999999E-2</v>
      </c>
      <c r="L42" s="66">
        <v>0</v>
      </c>
      <c r="M42" s="65">
        <v>49879</v>
      </c>
      <c r="N42" s="65">
        <v>102.10978140136871</v>
      </c>
      <c r="O42" s="65">
        <v>50.931337865188702</v>
      </c>
      <c r="P42" s="66">
        <v>1.2500000000000001E-2</v>
      </c>
      <c r="Q42" s="66">
        <v>2.0000000000000001E-4</v>
      </c>
    </row>
    <row r="43" spans="1:17">
      <c r="A43" t="s">
        <v>912</v>
      </c>
      <c r="B43" t="s">
        <v>860</v>
      </c>
      <c r="C43" s="73">
        <v>4266</v>
      </c>
      <c r="D43" t="s">
        <v>861</v>
      </c>
      <c r="E43" t="s">
        <v>942</v>
      </c>
      <c r="F43" t="s">
        <v>913</v>
      </c>
      <c r="G43" t="s">
        <v>205</v>
      </c>
      <c r="H43">
        <v>2.88</v>
      </c>
      <c r="I43" t="s">
        <v>122</v>
      </c>
      <c r="J43" t="s">
        <v>101</v>
      </c>
      <c r="K43" s="66">
        <v>2.2499999999999999E-2</v>
      </c>
      <c r="L43" s="66">
        <v>0</v>
      </c>
      <c r="M43" s="65">
        <v>44577</v>
      </c>
      <c r="N43" s="65">
        <v>102.10978140136886</v>
      </c>
      <c r="O43" s="65">
        <v>45.517477255288199</v>
      </c>
      <c r="P43" s="66">
        <v>1.12E-2</v>
      </c>
      <c r="Q43" s="66">
        <v>1E-4</v>
      </c>
    </row>
    <row r="44" spans="1:17">
      <c r="A44" t="s">
        <v>912</v>
      </c>
      <c r="B44" t="s">
        <v>860</v>
      </c>
      <c r="C44" s="73">
        <v>4267</v>
      </c>
      <c r="D44" t="s">
        <v>861</v>
      </c>
      <c r="E44" t="s">
        <v>942</v>
      </c>
      <c r="F44" t="s">
        <v>913</v>
      </c>
      <c r="G44" t="s">
        <v>205</v>
      </c>
      <c r="H44">
        <v>2.88</v>
      </c>
      <c r="I44" t="s">
        <v>122</v>
      </c>
      <c r="J44" t="s">
        <v>101</v>
      </c>
      <c r="K44" s="66">
        <v>2.2499999999999999E-2</v>
      </c>
      <c r="L44" s="66">
        <v>0</v>
      </c>
      <c r="M44" s="65">
        <v>20838</v>
      </c>
      <c r="N44" s="65">
        <v>102.10978140136865</v>
      </c>
      <c r="O44" s="65">
        <v>21.277636248417199</v>
      </c>
      <c r="P44" s="66">
        <v>5.1999999999999998E-3</v>
      </c>
      <c r="Q44" s="66">
        <v>1E-4</v>
      </c>
    </row>
    <row r="45" spans="1:17">
      <c r="A45" s="67" t="s">
        <v>914</v>
      </c>
      <c r="H45" s="69">
        <v>0</v>
      </c>
      <c r="L45" s="68">
        <v>0</v>
      </c>
      <c r="M45" s="69">
        <v>0</v>
      </c>
      <c r="O45" s="69">
        <v>0</v>
      </c>
      <c r="P45" s="68">
        <v>0</v>
      </c>
      <c r="Q45" s="68">
        <v>0</v>
      </c>
    </row>
    <row r="46" spans="1:17">
      <c r="A46" t="s">
        <v>216</v>
      </c>
      <c r="C46" s="73">
        <v>0</v>
      </c>
      <c r="E46" t="s">
        <v>216</v>
      </c>
      <c r="H46" s="65">
        <v>0</v>
      </c>
      <c r="I46" t="s">
        <v>216</v>
      </c>
      <c r="J46" t="s">
        <v>216</v>
      </c>
      <c r="K46" s="66">
        <v>0</v>
      </c>
      <c r="L46" s="66">
        <v>0</v>
      </c>
      <c r="M46" s="65">
        <v>0</v>
      </c>
      <c r="N46" s="65">
        <v>0</v>
      </c>
      <c r="O46" s="65">
        <v>0</v>
      </c>
      <c r="P46" s="66">
        <v>0</v>
      </c>
      <c r="Q46" s="66">
        <v>0</v>
      </c>
    </row>
    <row r="47" spans="1:17">
      <c r="A47" s="67" t="s">
        <v>915</v>
      </c>
      <c r="H47" s="69">
        <v>0</v>
      </c>
      <c r="L47" s="68">
        <v>0</v>
      </c>
      <c r="M47" s="69">
        <v>0</v>
      </c>
      <c r="O47" s="69">
        <v>0</v>
      </c>
      <c r="P47" s="68">
        <v>0</v>
      </c>
      <c r="Q47" s="68">
        <v>0</v>
      </c>
    </row>
    <row r="48" spans="1:17">
      <c r="A48" t="s">
        <v>216</v>
      </c>
      <c r="C48" s="73">
        <v>0</v>
      </c>
      <c r="E48" t="s">
        <v>216</v>
      </c>
      <c r="H48" s="65">
        <v>0</v>
      </c>
      <c r="I48" t="s">
        <v>216</v>
      </c>
      <c r="J48" t="s">
        <v>216</v>
      </c>
      <c r="K48" s="66">
        <v>0</v>
      </c>
      <c r="L48" s="66">
        <v>0</v>
      </c>
      <c r="M48" s="65">
        <v>0</v>
      </c>
      <c r="N48" s="65">
        <v>0</v>
      </c>
      <c r="O48" s="65">
        <v>0</v>
      </c>
      <c r="P48" s="66">
        <v>0</v>
      </c>
      <c r="Q48" s="66">
        <v>0</v>
      </c>
    </row>
    <row r="49" spans="1:17">
      <c r="A49" s="67" t="s">
        <v>916</v>
      </c>
      <c r="H49" s="69">
        <v>0</v>
      </c>
      <c r="L49" s="68">
        <v>0</v>
      </c>
      <c r="M49" s="69">
        <v>0</v>
      </c>
      <c r="O49" s="69">
        <v>0</v>
      </c>
      <c r="P49" s="68">
        <v>0</v>
      </c>
      <c r="Q49" s="68">
        <v>0</v>
      </c>
    </row>
    <row r="50" spans="1:17">
      <c r="A50" t="s">
        <v>216</v>
      </c>
      <c r="C50" s="73">
        <v>0</v>
      </c>
      <c r="E50" t="s">
        <v>216</v>
      </c>
      <c r="H50" s="65">
        <v>0</v>
      </c>
      <c r="I50" t="s">
        <v>216</v>
      </c>
      <c r="J50" t="s">
        <v>216</v>
      </c>
      <c r="K50" s="66">
        <v>0</v>
      </c>
      <c r="L50" s="66">
        <v>0</v>
      </c>
      <c r="M50" s="65">
        <v>0</v>
      </c>
      <c r="N50" s="65">
        <v>0</v>
      </c>
      <c r="O50" s="65">
        <v>0</v>
      </c>
      <c r="P50" s="66">
        <v>0</v>
      </c>
      <c r="Q50" s="66">
        <v>0</v>
      </c>
    </row>
    <row r="51" spans="1:17">
      <c r="A51" s="67" t="s">
        <v>917</v>
      </c>
      <c r="H51" s="69">
        <v>0</v>
      </c>
      <c r="L51" s="68">
        <v>0</v>
      </c>
      <c r="M51" s="69">
        <v>0</v>
      </c>
      <c r="O51" s="69">
        <v>0</v>
      </c>
      <c r="P51" s="68">
        <v>0</v>
      </c>
      <c r="Q51" s="68">
        <v>0</v>
      </c>
    </row>
    <row r="52" spans="1:17">
      <c r="A52" t="s">
        <v>216</v>
      </c>
      <c r="C52" s="73">
        <v>0</v>
      </c>
      <c r="E52" t="s">
        <v>216</v>
      </c>
      <c r="H52" s="65">
        <v>0</v>
      </c>
      <c r="I52" t="s">
        <v>216</v>
      </c>
      <c r="J52" t="s">
        <v>216</v>
      </c>
      <c r="K52" s="66">
        <v>0</v>
      </c>
      <c r="L52" s="66">
        <v>0</v>
      </c>
      <c r="M52" s="65">
        <v>0</v>
      </c>
      <c r="N52" s="65">
        <v>0</v>
      </c>
      <c r="O52" s="65">
        <v>0</v>
      </c>
      <c r="P52" s="66">
        <v>0</v>
      </c>
      <c r="Q52" s="66">
        <v>0</v>
      </c>
    </row>
    <row r="53" spans="1:17">
      <c r="A53" s="67" t="s">
        <v>918</v>
      </c>
      <c r="H53" s="69">
        <v>0</v>
      </c>
      <c r="L53" s="68">
        <v>0</v>
      </c>
      <c r="M53" s="69">
        <v>0</v>
      </c>
      <c r="O53" s="69">
        <v>0</v>
      </c>
      <c r="P53" s="68">
        <v>0</v>
      </c>
      <c r="Q53" s="68">
        <v>0</v>
      </c>
    </row>
    <row r="54" spans="1:17">
      <c r="A54" s="67" t="s">
        <v>919</v>
      </c>
      <c r="H54" s="69">
        <v>0</v>
      </c>
      <c r="L54" s="68">
        <v>0</v>
      </c>
      <c r="M54" s="69">
        <v>0</v>
      </c>
      <c r="O54" s="69">
        <v>0</v>
      </c>
      <c r="P54" s="68">
        <v>0</v>
      </c>
      <c r="Q54" s="68">
        <v>0</v>
      </c>
    </row>
    <row r="55" spans="1:17">
      <c r="A55" t="s">
        <v>216</v>
      </c>
      <c r="C55" s="73">
        <v>0</v>
      </c>
      <c r="E55" t="s">
        <v>216</v>
      </c>
      <c r="H55" s="65">
        <v>0</v>
      </c>
      <c r="I55" t="s">
        <v>216</v>
      </c>
      <c r="J55" t="s">
        <v>216</v>
      </c>
      <c r="K55" s="66">
        <v>0</v>
      </c>
      <c r="L55" s="66">
        <v>0</v>
      </c>
      <c r="M55" s="65">
        <v>0</v>
      </c>
      <c r="N55" s="65">
        <v>0</v>
      </c>
      <c r="O55" s="65">
        <v>0</v>
      </c>
      <c r="P55" s="66">
        <v>0</v>
      </c>
      <c r="Q55" s="66">
        <v>0</v>
      </c>
    </row>
    <row r="56" spans="1:17">
      <c r="A56" s="67" t="s">
        <v>920</v>
      </c>
      <c r="H56" s="69">
        <v>0</v>
      </c>
      <c r="L56" s="68">
        <v>0</v>
      </c>
      <c r="M56" s="69">
        <v>0</v>
      </c>
      <c r="O56" s="69">
        <v>0</v>
      </c>
      <c r="P56" s="68">
        <v>0</v>
      </c>
      <c r="Q56" s="68">
        <v>0</v>
      </c>
    </row>
    <row r="57" spans="1:17">
      <c r="A57" t="s">
        <v>216</v>
      </c>
      <c r="C57" s="73">
        <v>0</v>
      </c>
      <c r="E57" t="s">
        <v>216</v>
      </c>
      <c r="H57" s="65">
        <v>0</v>
      </c>
      <c r="I57" t="s">
        <v>216</v>
      </c>
      <c r="J57" t="s">
        <v>216</v>
      </c>
      <c r="K57" s="66">
        <v>0</v>
      </c>
      <c r="L57" s="66">
        <v>0</v>
      </c>
      <c r="M57" s="65">
        <v>0</v>
      </c>
      <c r="N57" s="65">
        <v>0</v>
      </c>
      <c r="O57" s="65">
        <v>0</v>
      </c>
      <c r="P57" s="66">
        <v>0</v>
      </c>
      <c r="Q57" s="66">
        <v>0</v>
      </c>
    </row>
    <row r="58" spans="1:17">
      <c r="A58" s="67" t="s">
        <v>921</v>
      </c>
      <c r="H58" s="69">
        <v>0</v>
      </c>
      <c r="L58" s="68">
        <v>0</v>
      </c>
      <c r="M58" s="69">
        <v>0</v>
      </c>
      <c r="O58" s="69">
        <v>0</v>
      </c>
      <c r="P58" s="68">
        <v>0</v>
      </c>
      <c r="Q58" s="68">
        <v>0</v>
      </c>
    </row>
    <row r="59" spans="1:17">
      <c r="A59" t="s">
        <v>216</v>
      </c>
      <c r="C59" s="73">
        <v>0</v>
      </c>
      <c r="E59" t="s">
        <v>216</v>
      </c>
      <c r="H59" s="65">
        <v>0</v>
      </c>
      <c r="I59" t="s">
        <v>216</v>
      </c>
      <c r="J59" t="s">
        <v>216</v>
      </c>
      <c r="K59" s="66">
        <v>0</v>
      </c>
      <c r="L59" s="66">
        <v>0</v>
      </c>
      <c r="M59" s="65">
        <v>0</v>
      </c>
      <c r="N59" s="65">
        <v>0</v>
      </c>
      <c r="O59" s="65">
        <v>0</v>
      </c>
      <c r="P59" s="66">
        <v>0</v>
      </c>
      <c r="Q59" s="66">
        <v>0</v>
      </c>
    </row>
    <row r="60" spans="1:17">
      <c r="A60" s="67" t="s">
        <v>922</v>
      </c>
      <c r="H60" s="69">
        <v>0</v>
      </c>
      <c r="L60" s="68">
        <v>0</v>
      </c>
      <c r="M60" s="69">
        <v>0</v>
      </c>
      <c r="O60" s="69">
        <v>0</v>
      </c>
      <c r="P60" s="68">
        <v>0</v>
      </c>
      <c r="Q60" s="68">
        <v>0</v>
      </c>
    </row>
    <row r="61" spans="1:17">
      <c r="A61" t="s">
        <v>216</v>
      </c>
      <c r="C61" s="73">
        <v>0</v>
      </c>
      <c r="E61" t="s">
        <v>216</v>
      </c>
      <c r="H61" s="65">
        <v>0</v>
      </c>
      <c r="I61" t="s">
        <v>216</v>
      </c>
      <c r="J61" t="s">
        <v>216</v>
      </c>
      <c r="K61" s="66">
        <v>0</v>
      </c>
      <c r="L61" s="66">
        <v>0</v>
      </c>
      <c r="M61" s="65">
        <v>0</v>
      </c>
      <c r="N61" s="65">
        <v>0</v>
      </c>
      <c r="O61" s="65">
        <v>0</v>
      </c>
      <c r="P61" s="66">
        <v>0</v>
      </c>
      <c r="Q61" s="66">
        <v>0</v>
      </c>
    </row>
    <row r="62" spans="1:17">
      <c r="A62" s="67" t="s">
        <v>221</v>
      </c>
      <c r="H62" s="69">
        <v>0</v>
      </c>
      <c r="L62" s="68">
        <v>0</v>
      </c>
      <c r="M62" s="69">
        <v>0</v>
      </c>
      <c r="O62" s="69">
        <v>0</v>
      </c>
      <c r="P62" s="68">
        <v>0</v>
      </c>
      <c r="Q62" s="68">
        <v>0</v>
      </c>
    </row>
    <row r="63" spans="1:17">
      <c r="A63" s="67" t="s">
        <v>923</v>
      </c>
      <c r="H63" s="69">
        <v>0</v>
      </c>
      <c r="L63" s="68">
        <v>0</v>
      </c>
      <c r="M63" s="69">
        <v>0</v>
      </c>
      <c r="O63" s="69">
        <v>0</v>
      </c>
      <c r="P63" s="68">
        <v>0</v>
      </c>
      <c r="Q63" s="68">
        <v>0</v>
      </c>
    </row>
    <row r="64" spans="1:17">
      <c r="A64" t="s">
        <v>216</v>
      </c>
      <c r="C64" s="73">
        <v>0</v>
      </c>
      <c r="E64" t="s">
        <v>216</v>
      </c>
      <c r="H64" s="65">
        <v>0</v>
      </c>
      <c r="I64" t="s">
        <v>216</v>
      </c>
      <c r="J64" t="s">
        <v>216</v>
      </c>
      <c r="K64" s="66">
        <v>0</v>
      </c>
      <c r="L64" s="66">
        <v>0</v>
      </c>
      <c r="M64" s="65">
        <v>0</v>
      </c>
      <c r="N64" s="65">
        <v>0</v>
      </c>
      <c r="O64" s="65">
        <v>0</v>
      </c>
      <c r="P64" s="66">
        <v>0</v>
      </c>
      <c r="Q64" s="66">
        <v>0</v>
      </c>
    </row>
    <row r="65" spans="1:17">
      <c r="A65" s="67" t="s">
        <v>915</v>
      </c>
      <c r="H65" s="69">
        <v>0</v>
      </c>
      <c r="L65" s="68">
        <v>0</v>
      </c>
      <c r="M65" s="69">
        <v>0</v>
      </c>
      <c r="O65" s="69">
        <v>0</v>
      </c>
      <c r="P65" s="68">
        <v>0</v>
      </c>
      <c r="Q65" s="68">
        <v>0</v>
      </c>
    </row>
    <row r="66" spans="1:17">
      <c r="A66" t="s">
        <v>216</v>
      </c>
      <c r="C66" s="73">
        <v>0</v>
      </c>
      <c r="E66" t="s">
        <v>216</v>
      </c>
      <c r="H66" s="65">
        <v>0</v>
      </c>
      <c r="I66" t="s">
        <v>216</v>
      </c>
      <c r="J66" t="s">
        <v>216</v>
      </c>
      <c r="K66" s="66">
        <v>0</v>
      </c>
      <c r="L66" s="66">
        <v>0</v>
      </c>
      <c r="M66" s="65">
        <v>0</v>
      </c>
      <c r="N66" s="65">
        <v>0</v>
      </c>
      <c r="O66" s="65">
        <v>0</v>
      </c>
      <c r="P66" s="66">
        <v>0</v>
      </c>
      <c r="Q66" s="66">
        <v>0</v>
      </c>
    </row>
    <row r="67" spans="1:17">
      <c r="A67" s="67" t="s">
        <v>916</v>
      </c>
      <c r="H67" s="69">
        <v>0</v>
      </c>
      <c r="L67" s="68">
        <v>0</v>
      </c>
      <c r="M67" s="69">
        <v>0</v>
      </c>
      <c r="O67" s="69">
        <v>0</v>
      </c>
      <c r="P67" s="68">
        <v>0</v>
      </c>
      <c r="Q67" s="68">
        <v>0</v>
      </c>
    </row>
    <row r="68" spans="1:17">
      <c r="A68" t="s">
        <v>216</v>
      </c>
      <c r="C68" s="73">
        <v>0</v>
      </c>
      <c r="E68" t="s">
        <v>216</v>
      </c>
      <c r="H68" s="65">
        <v>0</v>
      </c>
      <c r="I68" t="s">
        <v>216</v>
      </c>
      <c r="J68" t="s">
        <v>216</v>
      </c>
      <c r="K68" s="66">
        <v>0</v>
      </c>
      <c r="L68" s="66">
        <v>0</v>
      </c>
      <c r="M68" s="65">
        <v>0</v>
      </c>
      <c r="N68" s="65">
        <v>0</v>
      </c>
      <c r="O68" s="65">
        <v>0</v>
      </c>
      <c r="P68" s="66">
        <v>0</v>
      </c>
      <c r="Q68" s="66">
        <v>0</v>
      </c>
    </row>
    <row r="69" spans="1:17">
      <c r="A69" s="67" t="s">
        <v>922</v>
      </c>
      <c r="H69" s="69">
        <v>0</v>
      </c>
      <c r="L69" s="68">
        <v>0</v>
      </c>
      <c r="M69" s="69">
        <v>0</v>
      </c>
      <c r="O69" s="69">
        <v>0</v>
      </c>
      <c r="P69" s="68">
        <v>0</v>
      </c>
      <c r="Q69" s="68">
        <v>0</v>
      </c>
    </row>
    <row r="70" spans="1:17">
      <c r="A70" t="s">
        <v>216</v>
      </c>
      <c r="C70" s="73">
        <v>0</v>
      </c>
      <c r="E70" t="s">
        <v>216</v>
      </c>
      <c r="H70" s="65">
        <v>0</v>
      </c>
      <c r="I70" t="s">
        <v>216</v>
      </c>
      <c r="J70" t="s">
        <v>216</v>
      </c>
      <c r="K70" s="66">
        <v>0</v>
      </c>
      <c r="L70" s="66">
        <v>0</v>
      </c>
      <c r="M70" s="65">
        <v>0</v>
      </c>
      <c r="N70" s="65">
        <v>0</v>
      </c>
      <c r="O70" s="65">
        <v>0</v>
      </c>
      <c r="P70" s="66">
        <v>0</v>
      </c>
      <c r="Q70" s="66">
        <v>0</v>
      </c>
    </row>
    <row r="71" spans="1:17">
      <c r="A71" s="83" t="s">
        <v>223</v>
      </c>
    </row>
    <row r="72" spans="1:17">
      <c r="A72" s="83" t="s">
        <v>269</v>
      </c>
    </row>
    <row r="73" spans="1:17">
      <c r="A73" s="83" t="s">
        <v>270</v>
      </c>
    </row>
    <row r="74" spans="1:17">
      <c r="A74" s="83" t="s">
        <v>271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 ht="26.25" customHeight="1">
      <c r="A5" s="102" t="s">
        <v>152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814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216</v>
      </c>
      <c r="B12" t="s">
        <v>216</v>
      </c>
      <c r="D12" t="s">
        <v>216</v>
      </c>
      <c r="F12" s="65">
        <v>0</v>
      </c>
      <c r="G12" t="s">
        <v>216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815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216</v>
      </c>
      <c r="B14" t="s">
        <v>216</v>
      </c>
      <c r="D14" t="s">
        <v>216</v>
      </c>
      <c r="F14" s="65">
        <v>0</v>
      </c>
      <c r="G14" t="s">
        <v>216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924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216</v>
      </c>
      <c r="B16" t="s">
        <v>216</v>
      </c>
      <c r="D16" t="s">
        <v>216</v>
      </c>
      <c r="F16" s="65">
        <v>0</v>
      </c>
      <c r="G16" t="s">
        <v>216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925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216</v>
      </c>
      <c r="B18" t="s">
        <v>216</v>
      </c>
      <c r="D18" t="s">
        <v>216</v>
      </c>
      <c r="F18" s="65">
        <v>0</v>
      </c>
      <c r="G18" t="s">
        <v>216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561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216</v>
      </c>
      <c r="B20" t="s">
        <v>216</v>
      </c>
      <c r="D20" t="s">
        <v>216</v>
      </c>
      <c r="F20" s="65">
        <v>0</v>
      </c>
      <c r="G20" t="s">
        <v>216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221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216</v>
      </c>
      <c r="B22" t="s">
        <v>216</v>
      </c>
      <c r="D22" t="s">
        <v>216</v>
      </c>
      <c r="F22" s="65">
        <v>0</v>
      </c>
      <c r="G22" t="s">
        <v>216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3" t="s">
        <v>223</v>
      </c>
    </row>
    <row r="24" spans="1:14">
      <c r="A24" s="83" t="s">
        <v>269</v>
      </c>
    </row>
    <row r="25" spans="1:14">
      <c r="A25" s="83" t="s">
        <v>270</v>
      </c>
    </row>
    <row r="26" spans="1:14">
      <c r="A26" s="83" t="s">
        <v>271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102" t="s">
        <v>155</v>
      </c>
      <c r="B5" s="103"/>
      <c r="C5" s="103"/>
      <c r="D5" s="103"/>
      <c r="E5" s="103"/>
      <c r="F5" s="103"/>
      <c r="G5" s="103"/>
      <c r="H5" s="103"/>
      <c r="I5" s="104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926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216</v>
      </c>
      <c r="D12" s="66">
        <v>0</v>
      </c>
      <c r="E12" t="s">
        <v>216</v>
      </c>
      <c r="F12" s="65">
        <v>0</v>
      </c>
      <c r="G12" s="66">
        <v>0</v>
      </c>
      <c r="H12" s="66">
        <v>0</v>
      </c>
    </row>
    <row r="13" spans="1:54">
      <c r="A13" s="67" t="s">
        <v>927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216</v>
      </c>
      <c r="D14" s="66">
        <v>0</v>
      </c>
      <c r="E14" t="s">
        <v>216</v>
      </c>
      <c r="F14" s="65">
        <v>0</v>
      </c>
      <c r="G14" s="66">
        <v>0</v>
      </c>
      <c r="H14" s="66">
        <v>0</v>
      </c>
    </row>
    <row r="15" spans="1:54">
      <c r="A15" s="67" t="s">
        <v>221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926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216</v>
      </c>
      <c r="D17" s="66">
        <v>0</v>
      </c>
      <c r="E17" t="s">
        <v>216</v>
      </c>
      <c r="F17" s="65">
        <v>0</v>
      </c>
      <c r="G17" s="66">
        <v>0</v>
      </c>
      <c r="H17" s="66">
        <v>0</v>
      </c>
    </row>
    <row r="18" spans="1:8">
      <c r="A18" s="67" t="s">
        <v>927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216</v>
      </c>
      <c r="D19" s="66">
        <v>0</v>
      </c>
      <c r="E19" t="s">
        <v>216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 ht="26.25" customHeight="1">
      <c r="A5" s="102" t="s">
        <v>161</v>
      </c>
      <c r="B5" s="103"/>
      <c r="C5" s="103"/>
      <c r="D5" s="103"/>
      <c r="E5" s="103"/>
      <c r="F5" s="103"/>
      <c r="G5" s="103"/>
      <c r="H5" s="103"/>
      <c r="I5" s="103"/>
      <c r="J5" s="104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216</v>
      </c>
      <c r="C11" t="s">
        <v>216</v>
      </c>
      <c r="D11" s="16"/>
      <c r="E11" s="66">
        <v>0</v>
      </c>
      <c r="F11" t="s">
        <v>216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221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216</v>
      </c>
      <c r="C13" t="s">
        <v>216</v>
      </c>
      <c r="D13" s="16"/>
      <c r="E13" s="66">
        <v>0</v>
      </c>
      <c r="F13" t="s">
        <v>216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102" t="s">
        <v>166</v>
      </c>
      <c r="B5" s="103"/>
      <c r="C5" s="103"/>
      <c r="D5" s="103"/>
      <c r="E5" s="103"/>
      <c r="F5" s="103"/>
      <c r="G5" s="103"/>
      <c r="H5" s="103"/>
      <c r="I5" s="103"/>
      <c r="J5" s="104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216</v>
      </c>
      <c r="B11" t="s">
        <v>216</v>
      </c>
      <c r="C11" t="s">
        <v>216</v>
      </c>
      <c r="D11" s="16"/>
      <c r="E11" s="66">
        <v>0</v>
      </c>
      <c r="F11" t="s">
        <v>216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221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216</v>
      </c>
      <c r="B13" t="s">
        <v>216</v>
      </c>
      <c r="C13" t="s">
        <v>216</v>
      </c>
      <c r="D13" s="16"/>
      <c r="E13" s="66">
        <v>0</v>
      </c>
      <c r="F13" t="s">
        <v>216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 ht="26.25" customHeight="1">
      <c r="A5" s="102" t="s">
        <v>168</v>
      </c>
      <c r="B5" s="103"/>
      <c r="C5" s="103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200</v>
      </c>
      <c r="B10" s="69">
        <v>0</v>
      </c>
    </row>
    <row r="11" spans="1:16">
      <c r="A11" t="s">
        <v>216</v>
      </c>
      <c r="B11" s="65">
        <v>0</v>
      </c>
    </row>
    <row r="12" spans="1:16">
      <c r="A12" s="67" t="s">
        <v>221</v>
      </c>
      <c r="B12" s="69">
        <v>0</v>
      </c>
    </row>
    <row r="13" spans="1:16">
      <c r="A13" t="s">
        <v>216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7" t="s">
        <v>172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273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216</v>
      </c>
      <c r="B12" t="s">
        <v>216</v>
      </c>
      <c r="C12" t="s">
        <v>216</v>
      </c>
      <c r="D12" t="s">
        <v>216</v>
      </c>
      <c r="G12" s="65">
        <v>0</v>
      </c>
      <c r="H12" t="s">
        <v>216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241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216</v>
      </c>
      <c r="B14" t="s">
        <v>216</v>
      </c>
      <c r="C14" t="s">
        <v>216</v>
      </c>
      <c r="D14" t="s">
        <v>216</v>
      </c>
      <c r="G14" s="65">
        <v>0</v>
      </c>
      <c r="H14" t="s">
        <v>216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274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216</v>
      </c>
      <c r="B16" t="s">
        <v>216</v>
      </c>
      <c r="C16" t="s">
        <v>216</v>
      </c>
      <c r="D16" t="s">
        <v>216</v>
      </c>
      <c r="G16" s="65">
        <v>0</v>
      </c>
      <c r="H16" t="s">
        <v>216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561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216</v>
      </c>
      <c r="B18" t="s">
        <v>216</v>
      </c>
      <c r="C18" t="s">
        <v>216</v>
      </c>
      <c r="D18" t="s">
        <v>216</v>
      </c>
      <c r="G18" s="65">
        <v>0</v>
      </c>
      <c r="H18" t="s">
        <v>216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221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275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216</v>
      </c>
      <c r="B21" t="s">
        <v>216</v>
      </c>
      <c r="C21" t="s">
        <v>216</v>
      </c>
      <c r="D21" t="s">
        <v>216</v>
      </c>
      <c r="G21" s="65">
        <v>0</v>
      </c>
      <c r="H21" t="s">
        <v>216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276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216</v>
      </c>
      <c r="B23" t="s">
        <v>216</v>
      </c>
      <c r="C23" t="s">
        <v>216</v>
      </c>
      <c r="D23" t="s">
        <v>216</v>
      </c>
      <c r="G23" s="65">
        <v>0</v>
      </c>
      <c r="H23" t="s">
        <v>216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3" t="s">
        <v>223</v>
      </c>
      <c r="C24" s="14"/>
    </row>
    <row r="25" spans="1:15">
      <c r="A25" s="83" t="s">
        <v>269</v>
      </c>
      <c r="C25" s="14"/>
    </row>
    <row r="26" spans="1:15">
      <c r="A26" s="83" t="s">
        <v>271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7" t="s">
        <v>176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814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216</v>
      </c>
      <c r="B12" t="s">
        <v>216</v>
      </c>
      <c r="C12" t="s">
        <v>216</v>
      </c>
      <c r="D12" t="s">
        <v>216</v>
      </c>
      <c r="G12" s="65">
        <v>0</v>
      </c>
      <c r="H12" t="s">
        <v>216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815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216</v>
      </c>
      <c r="B14" t="s">
        <v>216</v>
      </c>
      <c r="C14" t="s">
        <v>216</v>
      </c>
      <c r="D14" t="s">
        <v>216</v>
      </c>
      <c r="G14" s="65">
        <v>0</v>
      </c>
      <c r="H14" t="s">
        <v>216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274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216</v>
      </c>
      <c r="B16" t="s">
        <v>216</v>
      </c>
      <c r="C16" t="s">
        <v>216</v>
      </c>
      <c r="D16" t="s">
        <v>216</v>
      </c>
      <c r="G16" s="65">
        <v>0</v>
      </c>
      <c r="H16" t="s">
        <v>216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561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216</v>
      </c>
      <c r="B18" t="s">
        <v>216</v>
      </c>
      <c r="C18" t="s">
        <v>216</v>
      </c>
      <c r="D18" t="s">
        <v>216</v>
      </c>
      <c r="G18" s="65">
        <v>0</v>
      </c>
      <c r="H18" t="s">
        <v>216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221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275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216</v>
      </c>
      <c r="B21" t="s">
        <v>216</v>
      </c>
      <c r="C21" t="s">
        <v>216</v>
      </c>
      <c r="D21" t="s">
        <v>216</v>
      </c>
      <c r="G21" s="65">
        <v>0</v>
      </c>
      <c r="H21" t="s">
        <v>216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276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216</v>
      </c>
      <c r="B23" t="s">
        <v>216</v>
      </c>
      <c r="C23" t="s">
        <v>216</v>
      </c>
      <c r="D23" t="s">
        <v>216</v>
      </c>
      <c r="G23" s="65">
        <v>0</v>
      </c>
      <c r="H23" t="s">
        <v>216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3" t="s">
        <v>223</v>
      </c>
      <c r="C24" s="14"/>
    </row>
    <row r="25" spans="1:15">
      <c r="A25" s="83" t="s">
        <v>269</v>
      </c>
      <c r="C25" s="14"/>
    </row>
    <row r="26" spans="1:15">
      <c r="A26" s="83" t="s">
        <v>271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 ht="26.25" customHeight="1">
      <c r="A5" s="97" t="s">
        <v>178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814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216</v>
      </c>
      <c r="B12" t="s">
        <v>216</v>
      </c>
      <c r="C12" t="s">
        <v>216</v>
      </c>
      <c r="D12" t="s">
        <v>216</v>
      </c>
      <c r="E12" s="13"/>
      <c r="F12" s="13"/>
      <c r="G12" s="65">
        <v>0</v>
      </c>
      <c r="H12" t="s">
        <v>216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815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216</v>
      </c>
      <c r="B14" t="s">
        <v>216</v>
      </c>
      <c r="C14" t="s">
        <v>216</v>
      </c>
      <c r="D14" t="s">
        <v>216</v>
      </c>
      <c r="E14" s="13"/>
      <c r="F14" s="13"/>
      <c r="G14" s="65">
        <v>0</v>
      </c>
      <c r="H14" t="s">
        <v>216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274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216</v>
      </c>
      <c r="B16" t="s">
        <v>216</v>
      </c>
      <c r="C16" t="s">
        <v>216</v>
      </c>
      <c r="D16" t="s">
        <v>216</v>
      </c>
      <c r="E16" s="13"/>
      <c r="F16" s="13"/>
      <c r="G16" s="65">
        <v>0</v>
      </c>
      <c r="H16" t="s">
        <v>216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561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216</v>
      </c>
      <c r="B18" t="s">
        <v>216</v>
      </c>
      <c r="C18" t="s">
        <v>216</v>
      </c>
      <c r="D18" t="s">
        <v>216</v>
      </c>
      <c r="E18" s="13"/>
      <c r="F18" s="13"/>
      <c r="G18" s="65">
        <v>0</v>
      </c>
      <c r="H18" t="s">
        <v>216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221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275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216</v>
      </c>
      <c r="B21" t="s">
        <v>216</v>
      </c>
      <c r="C21" t="s">
        <v>216</v>
      </c>
      <c r="D21" t="s">
        <v>216</v>
      </c>
      <c r="G21" s="65">
        <v>0</v>
      </c>
      <c r="H21" t="s">
        <v>216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276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216</v>
      </c>
      <c r="B23" t="s">
        <v>216</v>
      </c>
      <c r="C23" t="s">
        <v>216</v>
      </c>
      <c r="D23" t="s">
        <v>216</v>
      </c>
      <c r="G23" s="65">
        <v>0</v>
      </c>
      <c r="H23" t="s">
        <v>216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3" t="s">
        <v>223</v>
      </c>
      <c r="C24" s="14"/>
    </row>
    <row r="25" spans="1:22">
      <c r="A25" s="83" t="s">
        <v>269</v>
      </c>
      <c r="C25" s="14"/>
    </row>
    <row r="26" spans="1:22">
      <c r="A26" s="83" t="s">
        <v>270</v>
      </c>
      <c r="C26" s="14"/>
    </row>
    <row r="27" spans="1:22">
      <c r="A27" s="83" t="s">
        <v>271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StartDate xmlns="http://schemas.microsoft.com/sharepoint/v3" xsi:nil="true"/>
    <PublishingExpirationDat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19E53E05-6CAF-4EED-8958-AB0F836C12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A3B295-D846-4370-9098-10E1F69F81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783CE0-018B-479E-873B-28BE0BC7438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520042177_b9719_0120</dc:title>
  <dc:creator>Yuli</dc:creator>
  <cp:lastModifiedBy>User</cp:lastModifiedBy>
  <dcterms:created xsi:type="dcterms:W3CDTF">2015-11-10T09:34:27Z</dcterms:created>
  <dcterms:modified xsi:type="dcterms:W3CDTF">2022-02-22T09:33:28Z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