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3\"/>
    </mc:Choice>
  </mc:AlternateContent>
  <bookViews>
    <workbookView xWindow="0" yWindow="105" windowWidth="24240" windowHeight="12585" firstSheet="13" activeTab="1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7" i="16" l="1"/>
  <c r="K16" i="16"/>
  <c r="K13" i="16"/>
  <c r="C43" i="1" l="1"/>
  <c r="C11" i="27"/>
  <c r="C12" i="27"/>
  <c r="C27" i="27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5" i="2" s="1"/>
  <c r="C11" i="1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</calcChain>
</file>

<file path=xl/sharedStrings.xml><?xml version="1.0" encoding="utf-8"?>
<sst xmlns="http://schemas.openxmlformats.org/spreadsheetml/2006/main" count="4382" uniqueCount="1199">
  <si>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</si>
  <si>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</si>
  <si>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</si>
  <si>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</si>
  <si>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</si>
  <si>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</si>
  <si>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</si>
  <si>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</si>
  <si>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</si>
  <si>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</si>
  <si>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</si>
  <si>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</si>
  <si>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</si>
  <si>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</si>
  <si>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</si>
  <si>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</si>
  <si>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</si>
  <si>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</si>
  <si>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</si>
  <si>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</si>
  <si>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</si>
  <si>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</si>
  <si>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</si>
  <si>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</si>
  <si>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</si>
  <si>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</si>
  <si>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</si>
  <si>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</si>
  <si>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</si>
  <si>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</si>
  <si>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</si>
  <si>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</si>
  <si>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</si>
  <si>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</si>
  <si>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</si>
  <si>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</si>
  <si>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</si>
  <si>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</si>
  <si>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</si>
  <si>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</si>
  <si>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</si>
  <si>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</si>
  <si>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</si>
  <si>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</si>
  <si>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</si>
  <si>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</si>
  <si>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</si>
  <si>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</si>
  <si>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</si>
  <si>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</si>
  <si>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</si>
  <si>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</si>
  <si>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</si>
  <si>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</si>
  <si>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</si>
  <si>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</si>
  <si>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</si>
  <si>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</si>
  <si>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</si>
  <si>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</si>
  <si>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</si>
  <si>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</si>
  <si>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</si>
  <si>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</si>
  <si>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</si>
  <si>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</si>
  <si>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</si>
  <si>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</si>
  <si>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</si>
  <si>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</si>
  <si>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</si>
  <si>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</si>
  <si>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</si>
  <si>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</si>
  <si>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</si>
  <si>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</si>
  <si>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</si>
  <si>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</si>
  <si>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</si>
  <si>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</si>
  <si>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</si>
  <si>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</si>
  <si>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</si>
  <si>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</si>
  <si>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</si>
  <si>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</si>
  <si>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</si>
  <si>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</si>
  <si>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</si>
  <si>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</si>
  <si>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</si>
  <si>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</si>
  <si>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</si>
  <si>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</si>
  <si>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</si>
  <si>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</si>
  <si>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</si>
  <si>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</si>
  <si>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</si>
  <si>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</si>
  <si>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</si>
  <si>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</si>
  <si>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</si>
  <si>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</si>
  <si>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</si>
  <si>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</si>
  <si>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</si>
  <si>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</si>
  <si>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</si>
  <si>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</si>
  <si>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</si>
  <si>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</si>
  <si>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</si>
  <si>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</si>
  <si>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</si>
  <si>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</si>
  <si>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</si>
  <si>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</si>
  <si>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</si>
  <si>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</si>
  <si>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</si>
  <si>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</si>
  <si>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</si>
  <si>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</si>
  <si>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</si>
  <si>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</si>
  <si>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</si>
  <si>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</si>
  <si>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</si>
  <si>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</si>
  <si>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</si>
  <si>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</si>
  <si>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</si>
  <si>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</si>
  <si>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</si>
  <si>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</si>
  <si>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</si>
  <si>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</si>
  <si>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</si>
  <si>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</si>
  <si>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</si>
  <si>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</si>
  <si>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</si>
  <si>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</si>
  <si>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</si>
  <si>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</si>
  <si>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</si>
  <si>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</si>
  <si>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</si>
  <si>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</si>
  <si>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</si>
  <si>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</si>
  <si>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</si>
  <si>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</si>
  <si>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</si>
  <si>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</si>
  <si>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</si>
  <si>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</si>
  <si>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</si>
  <si>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</si>
  <si>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</si>
  <si>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</si>
  <si>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</si>
  <si>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</si>
  <si>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</si>
  <si>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</si>
  <si>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</si>
  <si>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</si>
  <si>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</si>
  <si>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</si>
  <si>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</si>
  <si>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</si>
  <si>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</si>
  <si>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</si>
  <si>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</si>
  <si>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</si>
  <si>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</si>
  <si>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</si>
  <si>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</si>
  <si>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</si>
  <si>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</si>
  <si>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</si>
  <si>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</si>
  <si>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</si>
  <si>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</si>
  <si>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</si>
  <si>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</si>
  <si>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</si>
  <si>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</si>
  <si>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</si>
  <si>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</si>
  <si>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</si>
  <si>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</si>
  <si>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</si>
  <si>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</si>
  <si>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</si>
  <si>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</si>
  <si>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</si>
  <si>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הכשרה לבני 60 ומעלה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</si>
  <si>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</si>
  <si>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</si>
  <si>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</si>
  <si>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</si>
  <si>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</si>
  <si>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</si>
  <si>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</si>
  <si>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</si>
  <si>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</si>
  <si>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</si>
  <si>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</si>
  <si>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</si>
  <si>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</si>
  <si>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</si>
  <si>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</si>
  <si>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</si>
  <si>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</si>
  <si>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</si>
  <si>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</si>
  <si>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</si>
  <si>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</si>
  <si>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</si>
  <si>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</si>
  <si>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</si>
  <si>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</si>
  <si>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</si>
  <si>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</si>
  <si>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</si>
  <si>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</si>
  <si>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</si>
  <si>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</si>
  <si>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</si>
  <si>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</si>
  <si>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</si>
  <si>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</si>
  <si>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30/01/23</t>
  </si>
  <si>
    <t>ממצמ0923</t>
  </si>
  <si>
    <t>1128081</t>
  </si>
  <si>
    <t>12/06/22</t>
  </si>
  <si>
    <t>ממשל צמודה 0529- האוצר - ממשלתית צמודה</t>
  </si>
  <si>
    <t>1157023</t>
  </si>
  <si>
    <t>21/02/23</t>
  </si>
  <si>
    <t>ממשל צמודה 0726- האוצר - ממשלתית צמודה</t>
  </si>
  <si>
    <t>1169564</t>
  </si>
  <si>
    <t>07/06/22</t>
  </si>
  <si>
    <t>ממשל צמודה 1025- האוצר - ממשלתית צמודה</t>
  </si>
  <si>
    <t>1135912</t>
  </si>
  <si>
    <t>ממשלתי צמוד 0527- האוצר - ממשלתית צמודה</t>
  </si>
  <si>
    <t>1140847</t>
  </si>
  <si>
    <t>07/12/21</t>
  </si>
  <si>
    <t>סה"כ לא צמודות</t>
  </si>
  <si>
    <t>סה"כ מלווה קצר מועד</t>
  </si>
  <si>
    <t>מ.ק.מ  913- בנק ישראל- מק"מ</t>
  </si>
  <si>
    <t>8230914</t>
  </si>
  <si>
    <t>29/09/22</t>
  </si>
  <si>
    <t>מ.ק.מ 1023- בנק ישראל- מק"מ</t>
  </si>
  <si>
    <t>8231029</t>
  </si>
  <si>
    <t>24/10/22</t>
  </si>
  <si>
    <t>מ.ק.מ.     1213- בנק ישראל- מק"מ</t>
  </si>
  <si>
    <t>8231219</t>
  </si>
  <si>
    <t>04/01/23</t>
  </si>
  <si>
    <t>מ.ק.מ.  214- בנק ישראל- מק"מ</t>
  </si>
  <si>
    <t>8240210</t>
  </si>
  <si>
    <t>מ.ק.מ.  713- בנק ישראל- מק"מ</t>
  </si>
  <si>
    <t>8230716</t>
  </si>
  <si>
    <t>15/08/22</t>
  </si>
  <si>
    <t>מ.ק.מ. 1123- בנק ישראל- מק"מ</t>
  </si>
  <si>
    <t>8231128</t>
  </si>
  <si>
    <t>02/11/22</t>
  </si>
  <si>
    <t>מ.ק.מ. 114- בנק ישראל- מק"מ</t>
  </si>
  <si>
    <t>8240111</t>
  </si>
  <si>
    <t>05/01/23</t>
  </si>
  <si>
    <t>מ.ק.מ. 314- בנק ישראל- מק"מ</t>
  </si>
  <si>
    <t>8240319</t>
  </si>
  <si>
    <t>01/03/23</t>
  </si>
  <si>
    <t>מ.ק.מ. 813- בנק ישראל- מק"מ</t>
  </si>
  <si>
    <t>8230815</t>
  </si>
  <si>
    <t>01/09/22</t>
  </si>
  <si>
    <t>סה"כ שחר</t>
  </si>
  <si>
    <t>ממשל שקלית 0347</t>
  </si>
  <si>
    <t>1140193</t>
  </si>
  <si>
    <t>12/01/23</t>
  </si>
  <si>
    <t>ממשל שקלית 1152- האוצר - ממשלתית שקלית</t>
  </si>
  <si>
    <t>1184076</t>
  </si>
  <si>
    <t>ממשלתי 0324- האוצר - ממשלתית שקלית</t>
  </si>
  <si>
    <t>1130848</t>
  </si>
  <si>
    <t>18/10/22</t>
  </si>
  <si>
    <t>ממשלתי שקלי 723</t>
  </si>
  <si>
    <t>1167105</t>
  </si>
  <si>
    <t>04/04/21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</si>
  <si>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</si>
  <si>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</si>
  <si>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</si>
  <si>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</si>
  <si>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</si>
  <si>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</si>
  <si>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</si>
  <si>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</si>
  <si>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</si>
  <si>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</si>
  <si>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</si>
  <si>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</si>
  <si>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</si>
  <si>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</si>
  <si>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</si>
  <si>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</si>
  <si>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</si>
  <si>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</si>
  <si>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23/02/23</t>
  </si>
  <si>
    <t>לאומי אגח 182- לאומי</t>
  </si>
  <si>
    <t>6040539</t>
  </si>
  <si>
    <t>10/01/23</t>
  </si>
  <si>
    <t>מז טפ הנ אגח 64- מזרחי טפחות הנפ</t>
  </si>
  <si>
    <t>2310555</t>
  </si>
  <si>
    <t>520032046</t>
  </si>
  <si>
    <t>11/04/22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</si>
  <si>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</si>
  <si>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</si>
  <si>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</si>
  <si>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</si>
  <si>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</si>
  <si>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</si>
  <si>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</si>
  <si>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</si>
  <si>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נמלי ישראל אג "ח א- נמלי ישראל</t>
  </si>
  <si>
    <t>1145564</t>
  </si>
  <si>
    <t>513569780</t>
  </si>
  <si>
    <t>נדלן מניב בישראל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</si>
  <si>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</si>
  <si>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</si>
  <si>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</si>
  <si>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</si>
  <si>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</si>
  <si>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</si>
  <si>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</si>
  <si>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</si>
  <si>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</si>
  <si>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</si>
  <si>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</si>
  <si>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</si>
  <si>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</si>
  <si>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</si>
  <si>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</si>
  <si>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</si>
  <si>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</si>
  <si>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</si>
  <si>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06/03/23</t>
  </si>
  <si>
    <t>חשמל  אג"ח 31- חשמל</t>
  </si>
  <si>
    <t>6000285</t>
  </si>
  <si>
    <t>28/11/22</t>
  </si>
  <si>
    <t>חשמל אג27</t>
  </si>
  <si>
    <t>6000210</t>
  </si>
  <si>
    <t>נתיבי הגז אג"ח ד- נתיבי הגז</t>
  </si>
  <si>
    <t>1147503</t>
  </si>
  <si>
    <t>513436394</t>
  </si>
  <si>
    <t>ilAA+</t>
  </si>
  <si>
    <t>25/05/22</t>
  </si>
  <si>
    <t>עזריאלי  אגח ז- עזריאלי קבוצה</t>
  </si>
  <si>
    <t>1178672</t>
  </si>
  <si>
    <t>510960719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</si>
  <si>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</si>
  <si>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</si>
  <si>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</si>
  <si>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</si>
  <si>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</si>
  <si>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</si>
  <si>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</si>
  <si>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</si>
  <si>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</si>
  <si>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</si>
  <si>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</si>
  <si>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</si>
  <si>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</si>
  <si>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ארפורט סיטי אג"ח 5- איירפורט סיטי</t>
  </si>
  <si>
    <t>1133487</t>
  </si>
  <si>
    <t>511659401</t>
  </si>
  <si>
    <t>23/12/20</t>
  </si>
  <si>
    <t>גב ים אגח י- גב ים</t>
  </si>
  <si>
    <t>7590284</t>
  </si>
  <si>
    <t>520001736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</si>
  <si>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</si>
  <si>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</si>
  <si>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</si>
  <si>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</si>
  <si>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</si>
  <si>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</si>
  <si>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</si>
  <si>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</si>
  <si>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</si>
  <si>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</si>
  <si>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</si>
  <si>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</si>
  <si>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ריט אג"ח 4- 1 ריט</t>
  </si>
  <si>
    <t>1129899</t>
  </si>
  <si>
    <t>513821488</t>
  </si>
  <si>
    <t>25/04/17</t>
  </si>
  <si>
    <t>שופרסל    אגח ו- שופרסל</t>
  </si>
  <si>
    <t>7770217</t>
  </si>
  <si>
    <t>520022732</t>
  </si>
  <si>
    <t>רשתות שיווק</t>
  </si>
  <si>
    <t>27/02/19</t>
  </si>
  <si>
    <t>אדמה אגח  2</t>
  </si>
  <si>
    <t>1110915</t>
  </si>
  <si>
    <t>520043605</t>
  </si>
  <si>
    <t>כימיה, גומי ופלסטיק</t>
  </si>
  <si>
    <t>ilAA-</t>
  </si>
  <si>
    <t>21/08/17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</si>
  <si>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</si>
  <si>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</si>
  <si>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</si>
  <si>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</si>
  <si>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</si>
  <si>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</si>
  <si>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</si>
  <si>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</si>
  <si>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</si>
  <si>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</si>
  <si>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</si>
  <si>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</si>
  <si>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</si>
  <si>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</si>
  <si>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08/12/20</t>
  </si>
  <si>
    <t>אזורים אג15- אזורים</t>
  </si>
  <si>
    <t>7150451</t>
  </si>
  <si>
    <t>520025990</t>
  </si>
  <si>
    <t>בנייה</t>
  </si>
  <si>
    <t>A1.il</t>
  </si>
  <si>
    <t>23/05/22</t>
  </si>
  <si>
    <t>גירון  אגח ח- גירון פיתוח</t>
  </si>
  <si>
    <t>1183151</t>
  </si>
  <si>
    <t>520044520</t>
  </si>
  <si>
    <t>30/03/22</t>
  </si>
  <si>
    <t>מגה אור  אגח  י- מגה אור</t>
  </si>
  <si>
    <t>1178367</t>
  </si>
  <si>
    <t>513257873</t>
  </si>
  <si>
    <t>ilA+</t>
  </si>
  <si>
    <t>12/07/21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</si>
  <si>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</si>
  <si>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</si>
  <si>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</si>
  <si>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</si>
  <si>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</si>
  <si>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</si>
  <si>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</si>
  <si>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</si>
  <si>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</si>
  <si>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</si>
  <si>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</si>
  <si>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</si>
  <si>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</si>
  <si>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</si>
  <si>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</si>
  <si>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</si>
  <si>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</si>
  <si>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</si>
  <si>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</si>
  <si>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</si>
  <si>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</si>
  <si>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</si>
  <si>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</si>
  <si>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</si>
  <si>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</si>
  <si>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27/12/21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</si>
  <si>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</si>
  <si>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</si>
  <si>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</si>
  <si>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</si>
  <si>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</si>
  <si>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</si>
  <si>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</si>
  <si>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</si>
  <si>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</si>
  <si>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</si>
  <si>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</si>
  <si>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</si>
  <si>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</si>
  <si>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אספן גרופ אגח ט- אספן גרופ</t>
  </si>
  <si>
    <t>3130424</t>
  </si>
  <si>
    <t>520037540</t>
  </si>
  <si>
    <t>ilA-</t>
  </si>
  <si>
    <t>19/10/21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</si>
  <si>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</si>
  <si>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</si>
  <si>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</si>
  <si>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</si>
  <si>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</si>
  <si>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</si>
  <si>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</si>
  <si>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</si>
  <si>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21/06/21</t>
  </si>
  <si>
    <t>לאומי מסחרי 3- לאומי</t>
  </si>
  <si>
    <t>1189364</t>
  </si>
  <si>
    <t>12/09/22</t>
  </si>
  <si>
    <t>נמלי ישראל אג"ח ג- נמלי ישראל</t>
  </si>
  <si>
    <t>1145580</t>
  </si>
  <si>
    <t>18/11/21</t>
  </si>
  <si>
    <t>פועלים  אגח 101- פועלים</t>
  </si>
  <si>
    <t>1191337</t>
  </si>
  <si>
    <t>שטראוס    אגח ה- שטראוס גרופ</t>
  </si>
  <si>
    <t>7460389</t>
  </si>
  <si>
    <t>520003781</t>
  </si>
  <si>
    <t>מזון</t>
  </si>
  <si>
    <t>24/05/22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</si>
  <si>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</si>
  <si>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</si>
  <si>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</si>
  <si>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</si>
  <si>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</si>
  <si>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</si>
  <si>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520026683</t>
  </si>
  <si>
    <t>20/11/22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</si>
  <si>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</si>
  <si>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</si>
  <si>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</si>
  <si>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</si>
  <si>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</si>
  <si>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</si>
  <si>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אלוני חץ אגח יג- אלוני חץ</t>
  </si>
  <si>
    <t>1189406</t>
  </si>
  <si>
    <t>520038506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</si>
  <si>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</si>
  <si>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</si>
  <si>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</si>
  <si>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</si>
  <si>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</si>
  <si>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</si>
  <si>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</si>
  <si>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</si>
  <si>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</si>
  <si>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קרסו אגח א- קרסו מוטורס</t>
  </si>
  <si>
    <t>1136464</t>
  </si>
  <si>
    <t>514065283</t>
  </si>
  <si>
    <t>מסחר</t>
  </si>
  <si>
    <t>26/10/16</t>
  </si>
  <si>
    <t>אלון רבוע אגח ו- אלון רבוע כחול</t>
  </si>
  <si>
    <t>1169127</t>
  </si>
  <si>
    <t>520042847</t>
  </si>
  <si>
    <t>השקעה ואחזקות</t>
  </si>
  <si>
    <t>20/04/21</t>
  </si>
  <si>
    <t>בזן  אגח י'- בתי זיקוק</t>
  </si>
  <si>
    <t>2590511</t>
  </si>
  <si>
    <t>520036658</t>
  </si>
  <si>
    <t>09/03/20</t>
  </si>
  <si>
    <t>דמרי אג"ח 8- דמרי</t>
  </si>
  <si>
    <t>1153725</t>
  </si>
  <si>
    <t>511399388</t>
  </si>
  <si>
    <t>דמרי אגח ט</t>
  </si>
  <si>
    <t>1168368</t>
  </si>
  <si>
    <t>09/09/20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</si>
  <si>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</si>
  <si>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</si>
  <si>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</si>
  <si>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</si>
  <si>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</si>
  <si>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</si>
  <si>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</si>
  <si>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</si>
  <si>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</si>
  <si>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</si>
  <si>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04/08/16</t>
  </si>
  <si>
    <t>אזורים אגח 13- אזורים</t>
  </si>
  <si>
    <t>7150410</t>
  </si>
  <si>
    <t>25/07/19</t>
  </si>
  <si>
    <t>אלון רבוע אגח ד- אלון רבוע כחול</t>
  </si>
  <si>
    <t>1139583</t>
  </si>
  <si>
    <t>01/02/18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</si>
  <si>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</si>
  <si>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</si>
  <si>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</si>
  <si>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</si>
  <si>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</si>
  <si>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</si>
  <si>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</si>
  <si>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</si>
  <si>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</si>
  <si>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</si>
  <si>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</si>
  <si>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09/03/21</t>
  </si>
  <si>
    <t>אפריקה מג אגח ה- אפריקה מגורים</t>
  </si>
  <si>
    <t>1162825</t>
  </si>
  <si>
    <t>520034760</t>
  </si>
  <si>
    <t>12/12/22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</si>
  <si>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</si>
  <si>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</si>
  <si>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</si>
  <si>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</si>
  <si>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</si>
  <si>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</si>
  <si>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דור אלון  אגח ה- דור אלון</t>
  </si>
  <si>
    <t>1136761</t>
  </si>
  <si>
    <t>520043878</t>
  </si>
  <si>
    <t>דור אלון  אגח ז- דור אלון</t>
  </si>
  <si>
    <t>1157700</t>
  </si>
  <si>
    <t>11/09/22</t>
  </si>
  <si>
    <t>חברה לישראל אגח 15- חברה לישראל</t>
  </si>
  <si>
    <t>5760327</t>
  </si>
  <si>
    <t>520028010</t>
  </si>
  <si>
    <t>06/10/22</t>
  </si>
  <si>
    <t>נכסים ובנין אגח ט- נכסים ובנין</t>
  </si>
  <si>
    <t>6990212</t>
  </si>
  <si>
    <t>או.פי.סי  אגח ג- או.פי.סי אנרגיה</t>
  </si>
  <si>
    <t>1180355</t>
  </si>
  <si>
    <t>514401702</t>
  </si>
  <si>
    <t>אפקון החזקות אג"ח א- אפקון החזקות</t>
  </si>
  <si>
    <t>5780135</t>
  </si>
  <si>
    <t>520033473</t>
  </si>
  <si>
    <t>19/03/19</t>
  </si>
  <si>
    <t>אקרו אג"ח א'- אקרו קבוצה</t>
  </si>
  <si>
    <t>1188572</t>
  </si>
  <si>
    <t>511996803</t>
  </si>
  <si>
    <t>17/08/22</t>
  </si>
  <si>
    <t>צמח המרמן אגח ו- צמח המרמן</t>
  </si>
  <si>
    <t>1158633</t>
  </si>
  <si>
    <t>512531203</t>
  </si>
  <si>
    <t>Baa1.il</t>
  </si>
  <si>
    <t>03/07/19</t>
  </si>
  <si>
    <t>צמח המרמן אגח ז- צמח המרמן</t>
  </si>
  <si>
    <t>1186402</t>
  </si>
  <si>
    <t>12/05/22</t>
  </si>
  <si>
    <t>אורון  אגח ב- אורון קבוצה</t>
  </si>
  <si>
    <t>1160571</t>
  </si>
  <si>
    <t>513432765</t>
  </si>
  <si>
    <t>ilBBB</t>
  </si>
  <si>
    <t>17/06/21</t>
  </si>
  <si>
    <t>אלומיי    אגח ה- אלומיי קפיטל</t>
  </si>
  <si>
    <t>1193275</t>
  </si>
  <si>
    <t>520039868</t>
  </si>
  <si>
    <t>לא מדורג</t>
  </si>
  <si>
    <t>01/02/23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</si>
  <si>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</si>
  <si>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</si>
  <si>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</si>
  <si>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</si>
  <si>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</si>
  <si>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</si>
  <si>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</si>
  <si>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</si>
  <si>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</si>
  <si>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02/08/22</t>
  </si>
  <si>
    <t>סאפיינס   אגח ב- סאפיינס</t>
  </si>
  <si>
    <t>1141936</t>
  </si>
  <si>
    <t>53368</t>
  </si>
  <si>
    <t>14/09/17</t>
  </si>
  <si>
    <t>שמוס  אג"ח א- שמוס</t>
  </si>
  <si>
    <t>1155951</t>
  </si>
  <si>
    <t>11111116</t>
  </si>
  <si>
    <t>29/09/20</t>
  </si>
  <si>
    <t>בזן       אגח ט- בתי זיקוק</t>
  </si>
  <si>
    <t>2590461</t>
  </si>
  <si>
    <t>27/04/17</t>
  </si>
  <si>
    <t>תמר פטרו  אגח א- תמר פטרוליום</t>
  </si>
  <si>
    <t>1141332</t>
  </si>
  <si>
    <t>515334662</t>
  </si>
  <si>
    <t>20/10/21</t>
  </si>
  <si>
    <t>חברה לישראל אג"ח 13</t>
  </si>
  <si>
    <t>5760269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</si>
  <si>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</si>
  <si>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</si>
  <si>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</si>
  <si>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</si>
  <si>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</si>
  <si>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</si>
  <si>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</si>
  <si>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</si>
  <si>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</si>
  <si>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28/07/22</t>
  </si>
  <si>
    <t>MU 6.75 01/11/29- MICRON TECHNOLOGY</t>
  </si>
  <si>
    <t>US595112BV48</t>
  </si>
  <si>
    <t>5084</t>
  </si>
  <si>
    <t>Semiconductors &amp; Semicon Equip</t>
  </si>
  <si>
    <t>BBB-</t>
  </si>
  <si>
    <t>08/11/22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</si>
  <si>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</si>
  <si>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</si>
  <si>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</si>
  <si>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</si>
  <si>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</si>
  <si>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</si>
  <si>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</si>
  <si>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</si>
  <si>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</si>
  <si>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</si>
  <si>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</si>
  <si>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</si>
  <si>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</si>
  <si>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</si>
  <si>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</si>
  <si>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</si>
  <si>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</si>
  <si>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</si>
  <si>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</si>
  <si>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</si>
  <si>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</si>
  <si>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</si>
  <si>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</si>
  <si>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</si>
  <si>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</si>
  <si>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</si>
  <si>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</si>
  <si>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</si>
  <si>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</si>
  <si>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</si>
  <si>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</si>
  <si>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</si>
  <si>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</si>
  <si>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</si>
  <si>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</si>
  <si>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</si>
  <si>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</si>
  <si>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</si>
  <si>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</si>
  <si>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אלקטרה- אלקטרה</t>
  </si>
  <si>
    <t>739037</t>
  </si>
  <si>
    <t>520028911</t>
  </si>
  <si>
    <t>חברה לישראל- חברה לישראל</t>
  </si>
  <si>
    <t>576017</t>
  </si>
  <si>
    <t>דלק קבוצה- דלק קבוצה</t>
  </si>
  <si>
    <t>1084128</t>
  </si>
  <si>
    <t>520044322</t>
  </si>
  <si>
    <t>איי.סי.אל- איי.סי.אל</t>
  </si>
  <si>
    <t>281014</t>
  </si>
  <si>
    <t>520027830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</si>
  <si>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</si>
  <si>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</si>
  <si>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</si>
  <si>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</si>
  <si>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</si>
  <si>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</si>
  <si>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</si>
  <si>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</si>
  <si>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</si>
  <si>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</si>
  <si>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</si>
  <si>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</si>
  <si>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</si>
  <si>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</si>
  <si>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</si>
  <si>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</si>
  <si>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</si>
  <si>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</si>
  <si>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</si>
  <si>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</si>
  <si>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</si>
  <si>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</si>
  <si>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</si>
  <si>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</si>
  <si>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</si>
  <si>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</si>
  <si>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</si>
  <si>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</si>
  <si>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</si>
  <si>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</si>
  <si>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</si>
  <si>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</si>
  <si>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</si>
  <si>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</si>
  <si>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</si>
  <si>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</si>
  <si>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</si>
  <si>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</si>
  <si>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</si>
  <si>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</si>
  <si>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</si>
  <si>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</si>
  <si>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אלקטרה נדלן- אלקטרה נדל"ן</t>
  </si>
  <si>
    <t>1094044</t>
  </si>
  <si>
    <t>510607328</t>
  </si>
  <si>
    <t>מגה אור- מגה אור</t>
  </si>
  <si>
    <t>1104488</t>
  </si>
  <si>
    <t>נכסים בנין- נכסים ובנין</t>
  </si>
  <si>
    <t>699017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</si>
  <si>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</si>
  <si>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</si>
  <si>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</si>
  <si>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</si>
  <si>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</si>
  <si>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</si>
  <si>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</si>
  <si>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</si>
  <si>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</si>
  <si>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</si>
  <si>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</si>
  <si>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</si>
  <si>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אלטשולר פיננסים- אלטשולר שחם פנ</t>
  </si>
  <si>
    <t>1184936</t>
  </si>
  <si>
    <t>516508603</t>
  </si>
  <si>
    <t>ישראכרט- ישראכרט</t>
  </si>
  <si>
    <t>1157403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</si>
  <si>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</si>
  <si>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</si>
  <si>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</si>
  <si>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</si>
  <si>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</si>
  <si>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</si>
  <si>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אימאג'סט- 'אימאג'סט אינט</t>
  </si>
  <si>
    <t>1183813</t>
  </si>
  <si>
    <t>512737560</t>
  </si>
  <si>
    <t>חנן מור- חנן מור</t>
  </si>
  <si>
    <t>1102532</t>
  </si>
  <si>
    <t>513605519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</si>
  <si>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</si>
  <si>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</si>
  <si>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</si>
  <si>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</si>
  <si>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</si>
  <si>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</si>
  <si>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</si>
  <si>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</si>
  <si>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</si>
  <si>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</si>
  <si>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</si>
  <si>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</si>
  <si>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</si>
  <si>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מגוריט- מגוריט</t>
  </si>
  <si>
    <t>1139195</t>
  </si>
  <si>
    <t>515434074</t>
  </si>
  <si>
    <t>ג'נסל- ג'נסל</t>
  </si>
  <si>
    <t>1169689</t>
  </si>
  <si>
    <t>514579887</t>
  </si>
  <si>
    <t>סה"כ call 001 אופציות</t>
  </si>
  <si>
    <t>REE AUTOMOTIVE- REE</t>
  </si>
  <si>
    <t>IL0011786154</t>
  </si>
  <si>
    <t>NASDAQ</t>
  </si>
  <si>
    <t>514557339</t>
  </si>
  <si>
    <t>Software &amp; Services</t>
  </si>
  <si>
    <t>ARBE ROBITICS- Arbe Robotics</t>
  </si>
  <si>
    <t>IL0011796625</t>
  </si>
  <si>
    <t>515333128</t>
  </si>
  <si>
    <t>Technology Hardware &amp; Equip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</si>
  <si>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</si>
  <si>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</si>
  <si>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</si>
  <si>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</si>
  <si>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</si>
  <si>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</si>
  <si>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</si>
  <si>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TSM - TAIWAN SEMICONDUCTOR- TAIWAN SEMI</t>
  </si>
  <si>
    <t>us8740391003</t>
  </si>
  <si>
    <t>5088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</si>
  <si>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</si>
  <si>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</si>
  <si>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</si>
  <si>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</si>
  <si>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</si>
  <si>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</si>
  <si>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</si>
  <si>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</si>
  <si>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FWB</t>
  </si>
  <si>
    <t>5093</t>
  </si>
  <si>
    <t>סה"כ שמחקות מדדי מניות בישראל</t>
  </si>
  <si>
    <t>תכלית סל (4A) ת"א בנקים- מיטב קרנות נאמנ</t>
  </si>
  <si>
    <t>1143726</t>
  </si>
  <si>
    <t>513534974</t>
  </si>
  <si>
    <t>מניות</t>
  </si>
  <si>
    <t>תכלית סל (A4) ת"א 35- מיטב קרנות נאמנ</t>
  </si>
  <si>
    <t>1143700</t>
  </si>
  <si>
    <t>קסם ETF ת"א 35 (A4)- קסם קרנות נאמנו</t>
  </si>
  <si>
    <t>1146570</t>
  </si>
  <si>
    <t>510938608</t>
  </si>
  <si>
    <t>סה"כ שמחקות מדדי מניות בחו"ל</t>
  </si>
  <si>
    <t>MTF סל Bluestar Top 10 Us Banks (4D)- מגדל קרנות נאמנ</t>
  </si>
  <si>
    <t>1169796</t>
  </si>
  <si>
    <t>511303661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</si>
  <si>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</si>
  <si>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</si>
  <si>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</si>
  <si>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</si>
  <si>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</si>
  <si>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</si>
  <si>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</si>
  <si>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</si>
  <si>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Indxx China Internet (4D) ETF קסם- קסם קרנות נאמנו</t>
  </si>
  <si>
    <t>1170844</t>
  </si>
  <si>
    <t>קסם S&amp;P 500 (4A) ETF מנוטרלת- קסם קרנות נאמנו</t>
  </si>
  <si>
    <t>1146604</t>
  </si>
  <si>
    <t>סה"כ שמחקות מדדים אחרים בישראל</t>
  </si>
  <si>
    <t>קסם בונד צמוד בנקים- קסם קרנות נאמנו</t>
  </si>
  <si>
    <t>1146281</t>
  </si>
  <si>
    <t>אג"ח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</si>
  <si>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</si>
  <si>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</si>
  <si>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</si>
  <si>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</si>
  <si>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</si>
  <si>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</si>
  <si>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</si>
  <si>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</si>
  <si>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</si>
  <si>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Invesco KBW Bank ETF- INVESCO POWERSHARES</t>
  </si>
  <si>
    <t>US46138E6288</t>
  </si>
  <si>
    <t>1290</t>
  </si>
  <si>
    <t>QQQQ - Nasdaq 100- INVESCO POWERSHARES</t>
  </si>
  <si>
    <t>US46090E1038</t>
  </si>
  <si>
    <t>DAXEX  GY - DAX- ISHARES</t>
  </si>
  <si>
    <t>DE0005933931</t>
  </si>
  <si>
    <t>4601</t>
  </si>
  <si>
    <t>IWM - RUSSELL 2000- ISHARES</t>
  </si>
  <si>
    <t>US4642876555</t>
  </si>
  <si>
    <t>JETS ETF- JETS</t>
  </si>
  <si>
    <t>US26922A8421</t>
  </si>
  <si>
    <t>4992</t>
  </si>
  <si>
    <t>SPY - S&amp;P 500</t>
  </si>
  <si>
    <t>US78462F1030</t>
  </si>
  <si>
    <t>4640</t>
  </si>
  <si>
    <t>XLE - Energy Select- STATE STREET-SPDRS</t>
  </si>
  <si>
    <t>us81369y5069</t>
  </si>
  <si>
    <t>XLF - Financial Select- STATE STREET-SPDRS</t>
  </si>
  <si>
    <t>US81369Y6059</t>
  </si>
  <si>
    <t>XLI - INDUSTRIAL SELECT- STATE STREET-SPDRS</t>
  </si>
  <si>
    <t>US81369Y7040</t>
  </si>
  <si>
    <t>XLP - CONSUMER STAPLES</t>
  </si>
  <si>
    <t>US81369Y3080</t>
  </si>
  <si>
    <t>WISDOMTREE INDIA</t>
  </si>
  <si>
    <t>US97717W4226</t>
  </si>
  <si>
    <t>3115</t>
  </si>
  <si>
    <t>סה"כ שמחקות מדדים אחרים</t>
  </si>
  <si>
    <t>ISHARES LQD US IBOXX</t>
  </si>
  <si>
    <t>US4642872422</t>
  </si>
  <si>
    <t>iShares SDIG USD Short Duration ETF- ISHARES</t>
  </si>
  <si>
    <t>IE00BCRY5Y77</t>
  </si>
  <si>
    <t>LSE</t>
  </si>
  <si>
    <t>Invesco Bloomberg Commodity UCITS- Invesco Management S.A</t>
  </si>
  <si>
    <t>IE00BD6FTQ80</t>
  </si>
  <si>
    <t>5224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</si>
  <si>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</si>
  <si>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</si>
  <si>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</si>
  <si>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</si>
  <si>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</si>
  <si>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</si>
  <si>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</si>
  <si>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</si>
  <si>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</si>
  <si>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</si>
  <si>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</si>
  <si>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סה"כ כתבי אופציות בישראל</t>
  </si>
  <si>
    <t>אייספאק 1  אפ 1_10/12/2023- איי ספאק</t>
  </si>
  <si>
    <t>1179613</t>
  </si>
  <si>
    <t>אלמדה  אופציה 2 10/10/23</t>
  </si>
  <si>
    <t>1168988</t>
  </si>
  <si>
    <t>פליינג ספרק אופציה 1 04/03/2024- פליינג ספארק</t>
  </si>
  <si>
    <t>1173590</t>
  </si>
  <si>
    <t>פודטק</t>
  </si>
  <si>
    <t>סה"כ כתבי אופציה בחו"ל</t>
  </si>
  <si>
    <t>סה"כ מדדים כולל מניות</t>
  </si>
  <si>
    <t>C 1860 27/04/23</t>
  </si>
  <si>
    <t>84302587</t>
  </si>
  <si>
    <t>סה"כ ש"ח/מט"ח</t>
  </si>
  <si>
    <t>סה"כ ריבית</t>
  </si>
  <si>
    <t>SPXW CALL 4120 31/03/23</t>
  </si>
  <si>
    <t>BBG019XTZTX1</t>
  </si>
  <si>
    <t>Other</t>
  </si>
  <si>
    <t>סה"כ מטבע</t>
  </si>
  <si>
    <t>סה"כ סחורות</t>
  </si>
  <si>
    <t>EURO STOXX 50 -VGM3 16/06/2023</t>
  </si>
  <si>
    <t>DE000C6EV128</t>
  </si>
  <si>
    <t>FTSE 100 - Z M3 - 16/06/23</t>
  </si>
  <si>
    <t>GB00K6ZJVX49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</si>
  <si>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</si>
  <si>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</si>
  <si>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</si>
  <si>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</si>
  <si>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</si>
  <si>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</si>
  <si>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S&amp;P500 E-MINI -ESM3-16/06/23</t>
  </si>
  <si>
    <t>BBG011BQCMW9</t>
  </si>
  <si>
    <t>STOXX 600- SXOM3-16/06/23</t>
  </si>
  <si>
    <t>DE000C6XB10</t>
  </si>
  <si>
    <t>ULTRA 10 YEAR US - UXYM3- 21/06/23</t>
  </si>
  <si>
    <t>BBG019PMT0N6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</si>
  <si>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</si>
  <si>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</si>
  <si>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</si>
  <si>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</si>
  <si>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</si>
  <si>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</si>
  <si>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</si>
  <si>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</si>
  <si>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</si>
  <si>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</si>
  <si>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</si>
  <si>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</si>
  <si>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</si>
  <si>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</si>
  <si>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</si>
  <si>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</si>
  <si>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</si>
  <si>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</si>
  <si>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</si>
  <si>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</si>
  <si>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</si>
  <si>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</si>
  <si>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</si>
  <si>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</si>
  <si>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פז זיקוק אג2-רמ- פז בית זיקוק אשדוד</t>
  </si>
  <si>
    <t>1192673</t>
  </si>
  <si>
    <t>513775163</t>
  </si>
  <si>
    <t>25/01/23</t>
  </si>
  <si>
    <t>SMART SHOOTER LTD-מניה לא סחירה- סמארט שוטר</t>
  </si>
  <si>
    <t>74213</t>
  </si>
  <si>
    <t>514615590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</si>
  <si>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</si>
  <si>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</si>
  <si>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</si>
  <si>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</si>
  <si>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</si>
  <si>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</si>
  <si>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</si>
  <si>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</si>
  <si>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</si>
  <si>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</si>
  <si>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</si>
  <si>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דאון טאון חיפה - משתתף-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</si>
  <si>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</si>
  <si>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</si>
  <si>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</si>
  <si>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</si>
  <si>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</si>
  <si>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</si>
  <si>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</si>
  <si>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</si>
  <si>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</si>
  <si>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</si>
  <si>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</si>
  <si>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Real Estate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</si>
  <si>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</si>
  <si>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</si>
  <si>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</si>
  <si>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</si>
  <si>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</si>
  <si>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</si>
  <si>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</si>
  <si>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03/01/23</t>
  </si>
  <si>
    <t>First Time 3- First Time</t>
  </si>
  <si>
    <t>ION CROSS OVER קרן- ION</t>
  </si>
  <si>
    <t>07/07/20</t>
  </si>
  <si>
    <t>קרן ION CROSS OVER 2- ION</t>
  </si>
  <si>
    <t>ורטקס אופרטיוניטי 2- ורטקס אופרטיוניטי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</si>
  <si>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</si>
  <si>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</si>
  <si>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</si>
  <si>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</si>
  <si>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</si>
  <si>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</si>
  <si>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</si>
  <si>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</si>
  <si>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</si>
  <si>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</si>
  <si>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</si>
  <si>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14/12/22</t>
  </si>
  <si>
    <t>קרן 3 JTLV- קרן JTLV 3</t>
  </si>
  <si>
    <t>סה"כ קרנות השקעה אחרות</t>
  </si>
  <si>
    <t>קרן גיזה הלוואות מורכבות- קרן גיזה חוב</t>
  </si>
  <si>
    <t>21/03/23</t>
  </si>
  <si>
    <t>קרן להב 3- קרן להב</t>
  </si>
  <si>
    <t>קרן קוגיטו 2- קרן קוגיטו</t>
  </si>
  <si>
    <t>06/02/23</t>
  </si>
  <si>
    <t>קרן ריאלטי חוב 4- קרן ריאלטי חוב</t>
  </si>
  <si>
    <t>איבו קרן למלונאות (IBI)- איבו קרן למלונאות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</si>
  <si>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</si>
  <si>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</si>
  <si>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</si>
  <si>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</si>
  <si>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</si>
  <si>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קרן הליוס 4- קרן הליוס</t>
  </si>
  <si>
    <t>סה"כ קרנות הון סיכון בחו"ל</t>
  </si>
  <si>
    <t>SG VC 3 קרן- SG VC</t>
  </si>
  <si>
    <t>24/05/21</t>
  </si>
  <si>
    <t>SG VC 4 קרן- SG VC</t>
  </si>
  <si>
    <t>09/11/21</t>
  </si>
  <si>
    <t>SG VC 5 קרן- SG VC</t>
  </si>
  <si>
    <t>22/09/21</t>
  </si>
  <si>
    <t>SG VC 6 קרן- SG VC</t>
  </si>
  <si>
    <t>13/02/23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</si>
  <si>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</si>
  <si>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</si>
  <si>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</si>
  <si>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</si>
  <si>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</si>
  <si>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</si>
  <si>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</si>
  <si>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23/09/22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</si>
  <si>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</si>
  <si>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</si>
  <si>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</si>
  <si>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</si>
  <si>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</si>
  <si>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</si>
  <si>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4- Electra Multifamily Investments Fund IV LP</t>
  </si>
  <si>
    <t>LCN Sterling Fund SLP- LCN Sterling Fund SLP</t>
  </si>
  <si>
    <t>Starlight UK, LP- Starlight UK, LP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</si>
  <si>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</si>
  <si>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</si>
  <si>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</si>
  <si>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</si>
  <si>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</si>
  <si>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</si>
  <si>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</si>
  <si>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</si>
  <si>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</si>
  <si>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</si>
  <si>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</si>
  <si>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19/12/22</t>
  </si>
  <si>
    <t>קרן COLLER 8 (Phoenix Value CIP) - קרן COLLER 8</t>
  </si>
  <si>
    <t>28/03/23</t>
  </si>
  <si>
    <t>קרן ויולה קרדיט 6- קרן ויולה</t>
  </si>
  <si>
    <t>Fattal European Partnership II- Fattal European Partnership II</t>
  </si>
  <si>
    <t>סה"כ כתבי אופציה בישראל</t>
  </si>
  <si>
    <t>SMART SHOOTER LTD אופציה לא סחירה 21/02/25- סמארט שוטר</t>
  </si>
  <si>
    <t>742132</t>
  </si>
  <si>
    <t>26/04/22</t>
  </si>
  <si>
    <t>סה"כ מט"ח/מט"ח</t>
  </si>
  <si>
    <t>פורוורד אירו/שקל 3.6706 24/05/23 154274</t>
  </si>
  <si>
    <t>154274</t>
  </si>
  <si>
    <t>24/01/23</t>
  </si>
  <si>
    <t>פורוורד דולר/שקל 3.3508 24/05/23 154278</t>
  </si>
  <si>
    <t>154278</t>
  </si>
  <si>
    <t>פורוורד דולר/שקל 3.354 24/05/23 154273</t>
  </si>
  <si>
    <t>154273</t>
  </si>
  <si>
    <t>פורוורד דולר/שקל 3.3775 24/05/23 154281</t>
  </si>
  <si>
    <t>154281</t>
  </si>
  <si>
    <t>26/01/23</t>
  </si>
  <si>
    <t>פורוורד דולר/שקל 3.439 24/05/23 154291</t>
  </si>
  <si>
    <t>154291</t>
  </si>
  <si>
    <t>פורוורד דולר/שקל 3.6364 24/05/23 154313</t>
  </si>
  <si>
    <t>154313</t>
  </si>
  <si>
    <t>פורוורד ליש"ט/שקל 4.1379 24/05/23 154277</t>
  </si>
  <si>
    <t>154277</t>
  </si>
  <si>
    <t>פורוורד אירו/דולר 1.09225 24/05/23 154336</t>
  </si>
  <si>
    <t>154336</t>
  </si>
  <si>
    <t>23/03/23</t>
  </si>
  <si>
    <t>פורוורד אירו/דולר 1.0945 24/05/23 154275</t>
  </si>
  <si>
    <t>154275</t>
  </si>
  <si>
    <t>פורוורד ליש"ט/דולר 1.234 24/05/23 154276</t>
  </si>
  <si>
    <t>154276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</si>
  <si>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</si>
  <si>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</si>
  <si>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</si>
  <si>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</si>
  <si>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</si>
  <si>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</si>
  <si>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</si>
  <si>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</si>
  <si>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</si>
  <si>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</si>
  <si>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</si>
  <si>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</si>
  <si>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</si>
  <si>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</si>
  <si>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</si>
  <si>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</si>
  <si>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</si>
  <si>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</si>
  <si>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</si>
  <si>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</si>
  <si>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</si>
  <si>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</si>
  <si>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</si>
  <si>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פיקדון לא צמוד 3.1% 28.08.2023- מזרחי טפחות</t>
  </si>
  <si>
    <t>96051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</si>
  <si>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</si>
  <si>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</si>
  <si>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</si>
  <si>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</si>
  <si>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ilRF</t>
  </si>
  <si>
    <t>סה"כ מניב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</si>
  <si>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</si>
  <si>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</si>
  <si>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</si>
  <si>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</si>
  <si>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</si>
  <si>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</si>
  <si>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</si>
  <si>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</si>
  <si>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</si>
  <si>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</si>
  <si>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</si>
  <si>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</si>
  <si>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</si>
  <si>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</si>
  <si>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</si>
  <si>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</si>
  <si>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</si>
  <si>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</si>
  <si>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</si>
  <si>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</si>
  <si>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</si>
  <si>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</si>
  <si>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</si>
  <si>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איבו קרן למלונאות (IBI)</t>
  </si>
  <si>
    <t>קרן חוב פונטיפקס 4</t>
  </si>
  <si>
    <t>הפניקס קו-אינווסט</t>
  </si>
  <si>
    <t>REVOLVER</t>
  </si>
  <si>
    <t>ויולה קרדיט 6</t>
  </si>
  <si>
    <t>קרן COLLER 8</t>
  </si>
  <si>
    <t>SG VC 6</t>
  </si>
  <si>
    <t>LCN Sterling Fund SLP</t>
  </si>
  <si>
    <t>Fattal European Partnership II</t>
  </si>
  <si>
    <t xml:space="preserve">Electra America 
Multifamily 4
</t>
  </si>
  <si>
    <t>Starlight UK,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</si>
</sst>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Fill="1"/>
    <xf numFmtId="43" fontId="1" fillId="0" borderId="0" xfId="11" applyFont="1" applyAlignment="1">
      <alignment horizontal="center" vertical="center" wrapText="1"/>
    </xf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opLeftCell="A25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5" t="s">
        <v>4</v>
      </c>
      <c r="C6" s="86"/>
      <c r="D6" s="8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11351.28593351199</v>
      </c>
      <c r="D11" s="76">
        <f>C11/$C$42</f>
        <v>0.10414268289187356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37737.834939200002</v>
      </c>
      <c r="D13" s="78">
        <f t="shared" ref="D13:D42" si="0">C13/$C$42</f>
        <v>0.3462267975733237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13779.9108338635</v>
      </c>
      <c r="D15" s="78">
        <f t="shared" si="0"/>
        <v>0.12642416838541737</v>
      </c>
    </row>
    <row r="16" spans="1:36">
      <c r="A16" s="10" t="s">
        <v>13</v>
      </c>
      <c r="B16" s="70" t="s">
        <v>19</v>
      </c>
      <c r="C16" s="77">
        <v>7277.3241943049998</v>
      </c>
      <c r="D16" s="78">
        <f t="shared" si="0"/>
        <v>6.6766009622874795E-2</v>
      </c>
    </row>
    <row r="17" spans="1:4">
      <c r="A17" s="10" t="s">
        <v>13</v>
      </c>
      <c r="B17" s="70" t="s">
        <v>195</v>
      </c>
      <c r="C17" s="77">
        <v>15299.196577314</v>
      </c>
      <c r="D17" s="78">
        <f t="shared" si="0"/>
        <v>0.14036289694261064</v>
      </c>
    </row>
    <row r="18" spans="1:4">
      <c r="A18" s="10" t="s">
        <v>13</v>
      </c>
      <c r="B18" s="70" t="s">
        <v>20</v>
      </c>
      <c r="C18" s="77">
        <v>314.23707023999998</v>
      </c>
      <c r="D18" s="78">
        <f t="shared" si="0"/>
        <v>2.8829765852573085E-3</v>
      </c>
    </row>
    <row r="19" spans="1:4">
      <c r="A19" s="10" t="s">
        <v>13</v>
      </c>
      <c r="B19" s="70" t="s">
        <v>21</v>
      </c>
      <c r="C19" s="77">
        <v>43.063406000000001</v>
      </c>
      <c r="D19" s="78">
        <f t="shared" si="0"/>
        <v>3.950863947547893E-4</v>
      </c>
    </row>
    <row r="20" spans="1:4">
      <c r="A20" s="10" t="s">
        <v>13</v>
      </c>
      <c r="B20" s="70" t="s">
        <v>22</v>
      </c>
      <c r="C20" s="77">
        <v>7.3215000000000003</v>
      </c>
      <c r="D20" s="78">
        <f t="shared" si="0"/>
        <v>6.717130175901995E-5</v>
      </c>
    </row>
    <row r="21" spans="1:4">
      <c r="A21" s="10" t="s">
        <v>13</v>
      </c>
      <c r="B21" s="70" t="s">
        <v>23</v>
      </c>
      <c r="C21" s="77">
        <v>260.41010248579039</v>
      </c>
      <c r="D21" s="78">
        <f t="shared" si="0"/>
        <v>2.3891395991491272E-3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627.34843313399995</v>
      </c>
      <c r="D26" s="78">
        <f t="shared" si="0"/>
        <v>5.7556253377166232E-3</v>
      </c>
    </row>
    <row r="27" spans="1:4">
      <c r="A27" s="10" t="s">
        <v>13</v>
      </c>
      <c r="B27" s="70" t="s">
        <v>28</v>
      </c>
      <c r="C27" s="77">
        <v>4068.866230116867</v>
      </c>
      <c r="D27" s="78">
        <f t="shared" si="0"/>
        <v>3.7329924381652113E-2</v>
      </c>
    </row>
    <row r="28" spans="1:4">
      <c r="A28" s="10" t="s">
        <v>13</v>
      </c>
      <c r="B28" s="70" t="s">
        <v>29</v>
      </c>
      <c r="C28" s="77">
        <v>16655.732229501715</v>
      </c>
      <c r="D28" s="78">
        <f t="shared" si="0"/>
        <v>0.15280847034150019</v>
      </c>
    </row>
    <row r="29" spans="1:4">
      <c r="A29" s="10" t="s">
        <v>13</v>
      </c>
      <c r="B29" s="70" t="s">
        <v>30</v>
      </c>
      <c r="C29" s="77">
        <v>57.519468268294503</v>
      </c>
      <c r="D29" s="78">
        <f t="shared" si="0"/>
        <v>5.2771393294652491E-4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-1071.5082177770601</v>
      </c>
      <c r="D31" s="78">
        <f t="shared" si="0"/>
        <v>-9.8305814154985398E-3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761.88163775446901</v>
      </c>
      <c r="D33" s="78">
        <f t="shared" si="0"/>
        <v>6.9899038986903994E-3</v>
      </c>
    </row>
    <row r="34" spans="1:4">
      <c r="A34" s="10" t="s">
        <v>13</v>
      </c>
      <c r="B34" s="69" t="s">
        <v>35</v>
      </c>
      <c r="C34" s="77">
        <v>1125.043315898788</v>
      </c>
      <c r="D34" s="78">
        <f t="shared" si="0"/>
        <v>1.0321740635690212E-2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701.97334064500001</v>
      </c>
      <c r="D37" s="78">
        <f t="shared" si="0"/>
        <v>6.4402735902824E-3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108997.44099446233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5363.7575887000003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3.9455</v>
      </c>
    </row>
    <row r="48" spans="1:4">
      <c r="C48" t="s">
        <v>110</v>
      </c>
      <c r="D48">
        <v>3.9321999999999999</v>
      </c>
    </row>
    <row r="49" spans="3:4">
      <c r="C49" t="s">
        <v>106</v>
      </c>
      <c r="D49">
        <v>3.6150000000000002</v>
      </c>
    </row>
    <row r="50" spans="3:4">
      <c r="C50" t="s">
        <v>113</v>
      </c>
      <c r="D50">
        <v>4.4672000000000001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E28" sqref="E27:E2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J12+J32</f>
        <v>11351.28593351199</v>
      </c>
      <c r="K11" s="76">
        <f>J11/$J$11</f>
        <v>1</v>
      </c>
      <c r="L11" s="76">
        <f>J11/'סכום נכסי הקרן'!$C$42</f>
        <v>0.10414268289187356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11351.28593351199</v>
      </c>
      <c r="K12" s="80">
        <f t="shared" ref="K12:K35" si="0">J12/$J$11</f>
        <v>1</v>
      </c>
      <c r="L12" s="80">
        <f>J12/'סכום נכסי הקרן'!$C$42</f>
        <v>0.10414268289187356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7222.76720999999</v>
      </c>
      <c r="K13" s="80">
        <f t="shared" si="0"/>
        <v>0.63629506403996716</v>
      </c>
      <c r="L13" s="80">
        <f>J13/'סכום נכסי הקרן'!$C$42</f>
        <v>6.6265475079978681E-2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176.88750999999999</v>
      </c>
      <c r="K14" s="78">
        <f t="shared" si="0"/>
        <v>1.5583037114568791E-2</v>
      </c>
      <c r="L14" s="78">
        <f>J14/'סכום נכסי הקרן'!$C$42</f>
        <v>1.6228592927148341E-3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f>5508.58226+1537.29743999999</f>
        <v>7045.8796999999904</v>
      </c>
      <c r="K15" s="78">
        <f t="shared" si="0"/>
        <v>0.6207120269253984</v>
      </c>
      <c r="L15" s="78">
        <f>J15/'סכום נכסי הקרן'!$C$42</f>
        <v>6.4642615787263852E-2</v>
      </c>
    </row>
    <row r="16" spans="2:13">
      <c r="B16" s="79" t="s">
        <v>211</v>
      </c>
      <c r="D16" s="16"/>
      <c r="I16" s="80">
        <v>0</v>
      </c>
      <c r="J16" s="81">
        <v>4128.5187235120002</v>
      </c>
      <c r="K16" s="80">
        <f t="shared" si="0"/>
        <v>0.36370493596003284</v>
      </c>
      <c r="L16" s="80">
        <f>J16/'סכום נכסי הקרן'!$C$42</f>
        <v>3.7877207811894881E-2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110</v>
      </c>
      <c r="H17" s="78">
        <v>0</v>
      </c>
      <c r="I17" s="78">
        <v>0</v>
      </c>
      <c r="J17" s="77">
        <v>358.31303483800002</v>
      </c>
      <c r="K17" s="78">
        <f t="shared" si="0"/>
        <v>3.1565854030701966E-2</v>
      </c>
      <c r="L17" s="78">
        <f>J17/'סכום נכסי הקרן'!$C$42</f>
        <v>3.2873527265305639E-3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64.262842800000001</v>
      </c>
      <c r="K18" s="78">
        <f t="shared" si="0"/>
        <v>5.6612830631179098E-3</v>
      </c>
      <c r="L18" s="78">
        <f>J18/'סכום נכסי הקרן'!$C$42</f>
        <v>5.8958120680342307E-4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3657.8627296499999</v>
      </c>
      <c r="K19" s="78">
        <f t="shared" si="0"/>
        <v>0.32224214516974015</v>
      </c>
      <c r="L19" s="78">
        <f>J19/'סכום נכסי הקרן'!$C$42</f>
        <v>3.3559161538809335E-2</v>
      </c>
    </row>
    <row r="20" spans="2:12">
      <c r="B20" t="s">
        <v>218</v>
      </c>
      <c r="C20" t="s">
        <v>219</v>
      </c>
      <c r="D20" t="s">
        <v>210</v>
      </c>
      <c r="E20" t="s">
        <v>206</v>
      </c>
      <c r="F20" t="s">
        <v>207</v>
      </c>
      <c r="G20" t="s">
        <v>113</v>
      </c>
      <c r="H20" s="78">
        <v>0</v>
      </c>
      <c r="I20" s="78">
        <v>0</v>
      </c>
      <c r="J20" s="77">
        <v>48.080116224000001</v>
      </c>
      <c r="K20" s="78">
        <f t="shared" si="0"/>
        <v>4.2356536964728211E-3</v>
      </c>
      <c r="L20" s="78">
        <f>J20/'סכום נכסי הקרן'!$C$42</f>
        <v>4.411123397515611E-4</v>
      </c>
    </row>
    <row r="21" spans="2:12">
      <c r="B21" s="79" t="s">
        <v>220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221</v>
      </c>
      <c r="C22" t="s">
        <v>221</v>
      </c>
      <c r="D22" s="16"/>
      <c r="E22" t="s">
        <v>221</v>
      </c>
      <c r="G22" t="s">
        <v>221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221</v>
      </c>
      <c r="C24" t="s">
        <v>221</v>
      </c>
      <c r="D24" s="16"/>
      <c r="E24" t="s">
        <v>221</v>
      </c>
      <c r="G24" t="s">
        <v>221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223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221</v>
      </c>
      <c r="C26" t="s">
        <v>221</v>
      </c>
      <c r="D26" s="16"/>
      <c r="E26" t="s">
        <v>221</v>
      </c>
      <c r="G26" t="s">
        <v>221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224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221</v>
      </c>
      <c r="C28" t="s">
        <v>221</v>
      </c>
      <c r="D28" s="16"/>
      <c r="E28" t="s">
        <v>221</v>
      </c>
      <c r="G28" t="s">
        <v>221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225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221</v>
      </c>
      <c r="C30" t="s">
        <v>221</v>
      </c>
      <c r="D30" s="16"/>
      <c r="E30" t="s">
        <v>221</v>
      </c>
      <c r="G30" t="s">
        <v>221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226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221</v>
      </c>
      <c r="C33" t="s">
        <v>221</v>
      </c>
      <c r="D33" s="16"/>
      <c r="E33" t="s">
        <v>221</v>
      </c>
      <c r="G33" t="s">
        <v>221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225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221</v>
      </c>
      <c r="C35" t="s">
        <v>221</v>
      </c>
      <c r="D35" s="16"/>
      <c r="E35" t="s">
        <v>221</v>
      </c>
      <c r="G35" t="s">
        <v>221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228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2.25</v>
      </c>
      <c r="I11" s="7"/>
      <c r="J11" s="7"/>
      <c r="K11" s="76">
        <v>3.0099999999999998E-2</v>
      </c>
      <c r="L11" s="75">
        <v>35815412</v>
      </c>
      <c r="M11" s="7"/>
      <c r="N11" s="75">
        <v>0</v>
      </c>
      <c r="O11" s="75">
        <v>37737.834939200002</v>
      </c>
      <c r="P11" s="7"/>
      <c r="Q11" s="76">
        <v>1</v>
      </c>
      <c r="R11" s="76">
        <v>0.35120000000000001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2.25</v>
      </c>
      <c r="K12" s="80">
        <v>3.0099999999999998E-2</v>
      </c>
      <c r="L12" s="81">
        <v>35815412</v>
      </c>
      <c r="N12" s="81">
        <v>0</v>
      </c>
      <c r="O12" s="81">
        <v>37737.834939200002</v>
      </c>
      <c r="Q12" s="80">
        <v>1</v>
      </c>
      <c r="R12" s="80">
        <v>0.35120000000000001</v>
      </c>
    </row>
    <row r="13" spans="2:53">
      <c r="B13" s="79" t="s">
        <v>229</v>
      </c>
      <c r="C13" s="16"/>
      <c r="D13" s="16"/>
      <c r="H13" s="81">
        <v>2.2000000000000002</v>
      </c>
      <c r="K13" s="80">
        <v>8.3000000000000001E-3</v>
      </c>
      <c r="L13" s="81">
        <v>12634240</v>
      </c>
      <c r="N13" s="81">
        <v>0</v>
      </c>
      <c r="O13" s="81">
        <v>14988.2323137</v>
      </c>
      <c r="Q13" s="80">
        <v>0.3972</v>
      </c>
      <c r="R13" s="80">
        <v>0.13950000000000001</v>
      </c>
    </row>
    <row r="14" spans="2:53">
      <c r="B14" s="79" t="s">
        <v>230</v>
      </c>
      <c r="C14" s="16"/>
      <c r="D14" s="16"/>
      <c r="H14" s="81">
        <v>2.2000000000000002</v>
      </c>
      <c r="K14" s="80">
        <v>8.3000000000000001E-3</v>
      </c>
      <c r="L14" s="81">
        <v>12634240</v>
      </c>
      <c r="N14" s="81">
        <v>0</v>
      </c>
      <c r="O14" s="81">
        <v>14988.2323137</v>
      </c>
      <c r="Q14" s="80">
        <v>0.3972</v>
      </c>
      <c r="R14" s="80">
        <v>0.13950000000000001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1.3</v>
      </c>
      <c r="I15" t="s">
        <v>102</v>
      </c>
      <c r="J15" s="78">
        <v>0.04</v>
      </c>
      <c r="K15" s="78">
        <v>1.0800000000000001E-2</v>
      </c>
      <c r="L15" s="77">
        <v>3333389</v>
      </c>
      <c r="M15" s="77">
        <v>143.41999999999999</v>
      </c>
      <c r="N15" s="77">
        <v>0</v>
      </c>
      <c r="O15" s="77">
        <v>4780.7465038</v>
      </c>
      <c r="P15" s="78">
        <v>2.0000000000000001E-4</v>
      </c>
      <c r="Q15" s="78">
        <v>0.12670000000000001</v>
      </c>
      <c r="R15" s="78">
        <v>4.4499999999999998E-2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7">
        <v>0.5</v>
      </c>
      <c r="I16" t="s">
        <v>102</v>
      </c>
      <c r="J16" s="78">
        <v>1.7500000000000002E-2</v>
      </c>
      <c r="K16" s="78">
        <v>3.8E-3</v>
      </c>
      <c r="L16" s="77">
        <v>3198250</v>
      </c>
      <c r="M16" s="77">
        <v>112.65</v>
      </c>
      <c r="N16" s="77">
        <v>0</v>
      </c>
      <c r="O16" s="77">
        <v>3602.8286250000001</v>
      </c>
      <c r="P16" s="78">
        <v>2.0000000000000001E-4</v>
      </c>
      <c r="Q16" s="78">
        <v>9.5500000000000002E-2</v>
      </c>
      <c r="R16" s="78">
        <v>3.3500000000000002E-2</v>
      </c>
    </row>
    <row r="17" spans="2:18">
      <c r="B17" t="s">
        <v>238</v>
      </c>
      <c r="C17" t="s">
        <v>239</v>
      </c>
      <c r="D17" t="s">
        <v>100</v>
      </c>
      <c r="E17" t="s">
        <v>233</v>
      </c>
      <c r="G17" t="s">
        <v>240</v>
      </c>
      <c r="H17" s="77">
        <v>6.07</v>
      </c>
      <c r="I17" t="s">
        <v>102</v>
      </c>
      <c r="J17" s="78">
        <v>5.0000000000000001E-3</v>
      </c>
      <c r="K17" s="78">
        <v>9.4000000000000004E-3</v>
      </c>
      <c r="L17" s="77">
        <v>1950014</v>
      </c>
      <c r="M17" s="77">
        <v>106.67</v>
      </c>
      <c r="N17" s="77">
        <v>0</v>
      </c>
      <c r="O17" s="77">
        <v>2080.0799338000002</v>
      </c>
      <c r="P17" s="78">
        <v>1E-4</v>
      </c>
      <c r="Q17" s="78">
        <v>5.5100000000000003E-2</v>
      </c>
      <c r="R17" s="78">
        <v>1.9400000000000001E-2</v>
      </c>
    </row>
    <row r="18" spans="2:18">
      <c r="B18" t="s">
        <v>241</v>
      </c>
      <c r="C18" t="s">
        <v>242</v>
      </c>
      <c r="D18" t="s">
        <v>100</v>
      </c>
      <c r="E18" t="s">
        <v>233</v>
      </c>
      <c r="G18" t="s">
        <v>243</v>
      </c>
      <c r="H18" s="77">
        <v>3.33</v>
      </c>
      <c r="I18" t="s">
        <v>102</v>
      </c>
      <c r="J18" s="78">
        <v>1E-3</v>
      </c>
      <c r="K18" s="78">
        <v>1.01E-2</v>
      </c>
      <c r="L18" s="77">
        <v>54908</v>
      </c>
      <c r="M18" s="77">
        <v>105.93</v>
      </c>
      <c r="N18" s="77">
        <v>0</v>
      </c>
      <c r="O18" s="77">
        <v>58.164044400000002</v>
      </c>
      <c r="P18" s="78">
        <v>0</v>
      </c>
      <c r="Q18" s="78">
        <v>1.5E-3</v>
      </c>
      <c r="R18" s="78">
        <v>5.0000000000000001E-4</v>
      </c>
    </row>
    <row r="19" spans="2:18">
      <c r="B19" t="s">
        <v>244</v>
      </c>
      <c r="C19" t="s">
        <v>245</v>
      </c>
      <c r="D19" t="s">
        <v>100</v>
      </c>
      <c r="E19" t="s">
        <v>233</v>
      </c>
      <c r="G19" t="s">
        <v>234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3727168</v>
      </c>
      <c r="M19" s="77">
        <v>108.91</v>
      </c>
      <c r="N19" s="77">
        <v>0</v>
      </c>
      <c r="O19" s="77">
        <v>4059.2586688000001</v>
      </c>
      <c r="P19" s="78">
        <v>2.0000000000000001E-4</v>
      </c>
      <c r="Q19" s="78">
        <v>0.1076</v>
      </c>
      <c r="R19" s="78">
        <v>3.78E-2</v>
      </c>
    </row>
    <row r="20" spans="2:18">
      <c r="B20" t="s">
        <v>246</v>
      </c>
      <c r="C20" t="s">
        <v>247</v>
      </c>
      <c r="D20" t="s">
        <v>100</v>
      </c>
      <c r="E20" t="s">
        <v>233</v>
      </c>
      <c r="G20" t="s">
        <v>248</v>
      </c>
      <c r="H20" s="77">
        <v>4.0999999999999996</v>
      </c>
      <c r="I20" t="s">
        <v>102</v>
      </c>
      <c r="J20" s="78">
        <v>7.4999999999999997E-3</v>
      </c>
      <c r="K20" s="78">
        <v>-1.3899999999999999E-2</v>
      </c>
      <c r="L20" s="77">
        <v>370511</v>
      </c>
      <c r="M20" s="77">
        <v>109.89</v>
      </c>
      <c r="N20" s="77">
        <v>0</v>
      </c>
      <c r="O20" s="77">
        <v>407.15453789999998</v>
      </c>
      <c r="P20" s="78">
        <v>0</v>
      </c>
      <c r="Q20" s="78">
        <v>1.0800000000000001E-2</v>
      </c>
      <c r="R20" s="78">
        <v>3.8E-3</v>
      </c>
    </row>
    <row r="21" spans="2:18">
      <c r="B21" s="79" t="s">
        <v>249</v>
      </c>
      <c r="C21" s="16"/>
      <c r="D21" s="16"/>
      <c r="H21" s="81">
        <v>2.29</v>
      </c>
      <c r="K21" s="80">
        <v>4.4400000000000002E-2</v>
      </c>
      <c r="L21" s="81">
        <v>23181172</v>
      </c>
      <c r="N21" s="81">
        <v>0</v>
      </c>
      <c r="O21" s="81">
        <v>22749.6026255</v>
      </c>
      <c r="Q21" s="80">
        <v>0.6028</v>
      </c>
      <c r="R21" s="80">
        <v>0.2117</v>
      </c>
    </row>
    <row r="22" spans="2:18">
      <c r="B22" s="79" t="s">
        <v>250</v>
      </c>
      <c r="C22" s="16"/>
      <c r="D22" s="16"/>
      <c r="H22" s="81">
        <v>0.56999999999999995</v>
      </c>
      <c r="K22" s="80">
        <v>4.5199999999999997E-2</v>
      </c>
      <c r="L22" s="81">
        <v>18300947</v>
      </c>
      <c r="N22" s="81">
        <v>0</v>
      </c>
      <c r="O22" s="81">
        <v>17846.081644900001</v>
      </c>
      <c r="Q22" s="80">
        <v>0.47289999999999999</v>
      </c>
      <c r="R22" s="80">
        <v>0.1661</v>
      </c>
    </row>
    <row r="23" spans="2:18">
      <c r="B23" t="s">
        <v>251</v>
      </c>
      <c r="C23" t="s">
        <v>252</v>
      </c>
      <c r="D23" t="s">
        <v>100</v>
      </c>
      <c r="E23" t="s">
        <v>233</v>
      </c>
      <c r="G23" t="s">
        <v>253</v>
      </c>
      <c r="H23" s="77">
        <v>0.44</v>
      </c>
      <c r="I23" t="s">
        <v>102</v>
      </c>
      <c r="J23" s="78">
        <v>0</v>
      </c>
      <c r="K23" s="78">
        <v>4.4999999999999998E-2</v>
      </c>
      <c r="L23" s="77">
        <v>2738027</v>
      </c>
      <c r="M23" s="77">
        <v>98.1</v>
      </c>
      <c r="N23" s="77">
        <v>0</v>
      </c>
      <c r="O23" s="77">
        <v>2686.0044870000002</v>
      </c>
      <c r="P23" s="78">
        <v>2.0000000000000001E-4</v>
      </c>
      <c r="Q23" s="78">
        <v>7.1199999999999999E-2</v>
      </c>
      <c r="R23" s="78">
        <v>2.5000000000000001E-2</v>
      </c>
    </row>
    <row r="24" spans="2:18">
      <c r="B24" t="s">
        <v>254</v>
      </c>
      <c r="C24" t="s">
        <v>255</v>
      </c>
      <c r="D24" t="s">
        <v>100</v>
      </c>
      <c r="E24" t="s">
        <v>233</v>
      </c>
      <c r="G24" t="s">
        <v>256</v>
      </c>
      <c r="H24" s="77">
        <v>0.53</v>
      </c>
      <c r="I24" t="s">
        <v>102</v>
      </c>
      <c r="J24" s="78">
        <v>0</v>
      </c>
      <c r="K24" s="78">
        <v>4.5400000000000003E-2</v>
      </c>
      <c r="L24" s="77">
        <v>2147200</v>
      </c>
      <c r="M24" s="77">
        <v>97.67</v>
      </c>
      <c r="N24" s="77">
        <v>0</v>
      </c>
      <c r="O24" s="77">
        <v>2097.1702399999999</v>
      </c>
      <c r="P24" s="78">
        <v>1E-4</v>
      </c>
      <c r="Q24" s="78">
        <v>5.5599999999999997E-2</v>
      </c>
      <c r="R24" s="78">
        <v>1.95E-2</v>
      </c>
    </row>
    <row r="25" spans="2:18">
      <c r="B25" t="s">
        <v>257</v>
      </c>
      <c r="C25" t="s">
        <v>258</v>
      </c>
      <c r="D25" t="s">
        <v>100</v>
      </c>
      <c r="E25" t="s">
        <v>233</v>
      </c>
      <c r="G25" t="s">
        <v>259</v>
      </c>
      <c r="H25" s="77">
        <v>0.68</v>
      </c>
      <c r="I25" t="s">
        <v>102</v>
      </c>
      <c r="J25" s="78">
        <v>0</v>
      </c>
      <c r="K25" s="78">
        <v>4.5900000000000003E-2</v>
      </c>
      <c r="L25" s="77">
        <v>2492051</v>
      </c>
      <c r="M25" s="77">
        <v>96.97</v>
      </c>
      <c r="N25" s="77">
        <v>0</v>
      </c>
      <c r="O25" s="77">
        <v>2416.5418546999999</v>
      </c>
      <c r="P25" s="78">
        <v>1E-4</v>
      </c>
      <c r="Q25" s="78">
        <v>6.4000000000000001E-2</v>
      </c>
      <c r="R25" s="78">
        <v>2.2499999999999999E-2</v>
      </c>
    </row>
    <row r="26" spans="2:18">
      <c r="B26" t="s">
        <v>260</v>
      </c>
      <c r="C26" t="s">
        <v>261</v>
      </c>
      <c r="D26" t="s">
        <v>100</v>
      </c>
      <c r="E26" t="s">
        <v>233</v>
      </c>
      <c r="G26" t="s">
        <v>240</v>
      </c>
      <c r="H26" s="77">
        <v>0.86</v>
      </c>
      <c r="I26" t="s">
        <v>102</v>
      </c>
      <c r="J26" s="78">
        <v>0</v>
      </c>
      <c r="K26" s="78">
        <v>4.5600000000000002E-2</v>
      </c>
      <c r="L26" s="77">
        <v>1708139</v>
      </c>
      <c r="M26" s="77">
        <v>96.25</v>
      </c>
      <c r="N26" s="77">
        <v>0</v>
      </c>
      <c r="O26" s="77">
        <v>1644.0837875</v>
      </c>
      <c r="P26" s="78">
        <v>1E-4</v>
      </c>
      <c r="Q26" s="78">
        <v>4.36E-2</v>
      </c>
      <c r="R26" s="78">
        <v>1.5299999999999999E-2</v>
      </c>
    </row>
    <row r="27" spans="2:18">
      <c r="B27" t="s">
        <v>262</v>
      </c>
      <c r="C27" t="s">
        <v>263</v>
      </c>
      <c r="D27" t="s">
        <v>100</v>
      </c>
      <c r="E27" t="s">
        <v>233</v>
      </c>
      <c r="G27" t="s">
        <v>264</v>
      </c>
      <c r="H27" s="77">
        <v>0.26</v>
      </c>
      <c r="I27" t="s">
        <v>102</v>
      </c>
      <c r="J27" s="78">
        <v>0</v>
      </c>
      <c r="K27" s="78">
        <v>4.3799999999999999E-2</v>
      </c>
      <c r="L27" s="77">
        <v>1878011</v>
      </c>
      <c r="M27" s="77">
        <v>98.88</v>
      </c>
      <c r="N27" s="77">
        <v>0</v>
      </c>
      <c r="O27" s="77">
        <v>1856.9772768</v>
      </c>
      <c r="P27" s="78">
        <v>1E-4</v>
      </c>
      <c r="Q27" s="78">
        <v>4.9200000000000001E-2</v>
      </c>
      <c r="R27" s="78">
        <v>1.7299999999999999E-2</v>
      </c>
    </row>
    <row r="28" spans="2:18">
      <c r="B28" t="s">
        <v>265</v>
      </c>
      <c r="C28" t="s">
        <v>266</v>
      </c>
      <c r="D28" t="s">
        <v>100</v>
      </c>
      <c r="E28" t="s">
        <v>233</v>
      </c>
      <c r="G28" t="s">
        <v>267</v>
      </c>
      <c r="H28" s="77">
        <v>0.61</v>
      </c>
      <c r="I28" t="s">
        <v>102</v>
      </c>
      <c r="J28" s="78">
        <v>0</v>
      </c>
      <c r="K28" s="78">
        <v>4.5900000000000003E-2</v>
      </c>
      <c r="L28" s="77">
        <v>1521211</v>
      </c>
      <c r="M28" s="77">
        <v>97.31</v>
      </c>
      <c r="N28" s="77">
        <v>0</v>
      </c>
      <c r="O28" s="77">
        <v>1480.2904241000001</v>
      </c>
      <c r="P28" s="78">
        <v>1E-4</v>
      </c>
      <c r="Q28" s="78">
        <v>3.9199999999999999E-2</v>
      </c>
      <c r="R28" s="78">
        <v>1.38E-2</v>
      </c>
    </row>
    <row r="29" spans="2:18">
      <c r="B29" t="s">
        <v>268</v>
      </c>
      <c r="C29" t="s">
        <v>269</v>
      </c>
      <c r="D29" t="s">
        <v>100</v>
      </c>
      <c r="E29" t="s">
        <v>233</v>
      </c>
      <c r="G29" t="s">
        <v>270</v>
      </c>
      <c r="H29" s="77">
        <v>0.76</v>
      </c>
      <c r="I29" t="s">
        <v>102</v>
      </c>
      <c r="J29" s="78">
        <v>0</v>
      </c>
      <c r="K29" s="78">
        <v>4.5600000000000002E-2</v>
      </c>
      <c r="L29" s="77">
        <v>3132864</v>
      </c>
      <c r="M29" s="77">
        <v>96.66</v>
      </c>
      <c r="N29" s="77">
        <v>0</v>
      </c>
      <c r="O29" s="77">
        <v>3028.2263423999998</v>
      </c>
      <c r="P29" s="78">
        <v>1E-4</v>
      </c>
      <c r="Q29" s="78">
        <v>8.0199999999999994E-2</v>
      </c>
      <c r="R29" s="78">
        <v>2.8199999999999999E-2</v>
      </c>
    </row>
    <row r="30" spans="2:18">
      <c r="B30" t="s">
        <v>271</v>
      </c>
      <c r="C30" t="s">
        <v>272</v>
      </c>
      <c r="D30" t="s">
        <v>100</v>
      </c>
      <c r="E30" t="s">
        <v>233</v>
      </c>
      <c r="G30" t="s">
        <v>273</v>
      </c>
      <c r="H30" s="77">
        <v>0.93</v>
      </c>
      <c r="I30" t="s">
        <v>102</v>
      </c>
      <c r="J30" s="78">
        <v>0</v>
      </c>
      <c r="K30" s="78">
        <v>4.5499999999999999E-2</v>
      </c>
      <c r="L30" s="77">
        <v>286532</v>
      </c>
      <c r="M30" s="77">
        <v>95.93</v>
      </c>
      <c r="N30" s="77">
        <v>0</v>
      </c>
      <c r="O30" s="77">
        <v>274.8701476</v>
      </c>
      <c r="P30" s="78">
        <v>0</v>
      </c>
      <c r="Q30" s="78">
        <v>7.3000000000000001E-3</v>
      </c>
      <c r="R30" s="78">
        <v>2.5999999999999999E-3</v>
      </c>
    </row>
    <row r="31" spans="2:18">
      <c r="B31" t="s">
        <v>274</v>
      </c>
      <c r="C31" t="s">
        <v>275</v>
      </c>
      <c r="D31" t="s">
        <v>100</v>
      </c>
      <c r="E31" t="s">
        <v>233</v>
      </c>
      <c r="G31" t="s">
        <v>276</v>
      </c>
      <c r="H31" s="77">
        <v>0.34</v>
      </c>
      <c r="I31" t="s">
        <v>102</v>
      </c>
      <c r="J31" s="78">
        <v>0</v>
      </c>
      <c r="K31" s="78">
        <v>4.4200000000000003E-2</v>
      </c>
      <c r="L31" s="77">
        <v>2396912</v>
      </c>
      <c r="M31" s="77">
        <v>98.54</v>
      </c>
      <c r="N31" s="77">
        <v>0</v>
      </c>
      <c r="O31" s="77">
        <v>2361.9170847999999</v>
      </c>
      <c r="P31" s="78">
        <v>2.0000000000000001E-4</v>
      </c>
      <c r="Q31" s="78">
        <v>6.2600000000000003E-2</v>
      </c>
      <c r="R31" s="78">
        <v>2.1999999999999999E-2</v>
      </c>
    </row>
    <row r="32" spans="2:18">
      <c r="B32" s="79" t="s">
        <v>277</v>
      </c>
      <c r="C32" s="16"/>
      <c r="D32" s="16"/>
      <c r="H32" s="81">
        <v>8.56</v>
      </c>
      <c r="K32" s="80">
        <v>4.1700000000000001E-2</v>
      </c>
      <c r="L32" s="81">
        <v>4880225</v>
      </c>
      <c r="N32" s="81">
        <v>0</v>
      </c>
      <c r="O32" s="81">
        <v>4903.5209806000003</v>
      </c>
      <c r="Q32" s="80">
        <v>0.12989999999999999</v>
      </c>
      <c r="R32" s="80">
        <v>4.5600000000000002E-2</v>
      </c>
    </row>
    <row r="33" spans="2:18">
      <c r="B33" t="s">
        <v>278</v>
      </c>
      <c r="C33" t="s">
        <v>279</v>
      </c>
      <c r="D33" t="s">
        <v>100</v>
      </c>
      <c r="E33" t="s">
        <v>233</v>
      </c>
      <c r="G33" t="s">
        <v>280</v>
      </c>
      <c r="H33" s="77">
        <v>16.059999999999999</v>
      </c>
      <c r="I33" t="s">
        <v>102</v>
      </c>
      <c r="J33" s="78">
        <v>3.7499999999999999E-2</v>
      </c>
      <c r="K33" s="78">
        <v>4.0300000000000002E-2</v>
      </c>
      <c r="L33" s="77">
        <v>1335593</v>
      </c>
      <c r="M33" s="77">
        <v>95.77</v>
      </c>
      <c r="N33" s="77">
        <v>0</v>
      </c>
      <c r="O33" s="77">
        <v>1279.0974160999999</v>
      </c>
      <c r="P33" s="78">
        <v>1E-4</v>
      </c>
      <c r="Q33" s="78">
        <v>3.39E-2</v>
      </c>
      <c r="R33" s="78">
        <v>1.1900000000000001E-2</v>
      </c>
    </row>
    <row r="34" spans="2:18">
      <c r="B34" t="s">
        <v>281</v>
      </c>
      <c r="C34" t="s">
        <v>282</v>
      </c>
      <c r="D34" t="s">
        <v>100</v>
      </c>
      <c r="E34" t="s">
        <v>233</v>
      </c>
      <c r="G34" t="s">
        <v>234</v>
      </c>
      <c r="H34" s="77">
        <v>18.97</v>
      </c>
      <c r="I34" t="s">
        <v>102</v>
      </c>
      <c r="J34" s="78">
        <v>2.8000000000000001E-2</v>
      </c>
      <c r="K34" s="78">
        <v>4.0899999999999999E-2</v>
      </c>
      <c r="L34" s="77">
        <v>418720</v>
      </c>
      <c r="M34" s="77">
        <v>79</v>
      </c>
      <c r="N34" s="77">
        <v>0</v>
      </c>
      <c r="O34" s="77">
        <v>330.78879999999998</v>
      </c>
      <c r="P34" s="78">
        <v>1E-4</v>
      </c>
      <c r="Q34" s="78">
        <v>8.8000000000000005E-3</v>
      </c>
      <c r="R34" s="78">
        <v>3.0999999999999999E-3</v>
      </c>
    </row>
    <row r="35" spans="2:18">
      <c r="B35" t="s">
        <v>283</v>
      </c>
      <c r="C35" t="s">
        <v>284</v>
      </c>
      <c r="D35" t="s">
        <v>100</v>
      </c>
      <c r="E35" t="s">
        <v>233</v>
      </c>
      <c r="G35" t="s">
        <v>285</v>
      </c>
      <c r="H35" s="77">
        <v>1</v>
      </c>
      <c r="I35" t="s">
        <v>102</v>
      </c>
      <c r="J35" s="78">
        <v>3.7499999999999999E-2</v>
      </c>
      <c r="K35" s="78">
        <v>4.2599999999999999E-2</v>
      </c>
      <c r="L35" s="77">
        <v>331240</v>
      </c>
      <c r="M35" s="77">
        <v>99.5</v>
      </c>
      <c r="N35" s="77">
        <v>0</v>
      </c>
      <c r="O35" s="77">
        <v>329.5838</v>
      </c>
      <c r="P35" s="78">
        <v>0</v>
      </c>
      <c r="Q35" s="78">
        <v>8.6999999999999994E-3</v>
      </c>
      <c r="R35" s="78">
        <v>3.0999999999999999E-3</v>
      </c>
    </row>
    <row r="36" spans="2:18">
      <c r="B36" t="s">
        <v>286</v>
      </c>
      <c r="C36" t="s">
        <v>287</v>
      </c>
      <c r="D36" t="s">
        <v>100</v>
      </c>
      <c r="E36" t="s">
        <v>233</v>
      </c>
      <c r="G36" t="s">
        <v>288</v>
      </c>
      <c r="H36" s="77">
        <v>0.33</v>
      </c>
      <c r="I36" t="s">
        <v>102</v>
      </c>
      <c r="J36" s="78">
        <v>1.5E-3</v>
      </c>
      <c r="K36" s="78">
        <v>4.3999999999999997E-2</v>
      </c>
      <c r="L36" s="77">
        <v>1870153</v>
      </c>
      <c r="M36" s="77">
        <v>98.72</v>
      </c>
      <c r="N36" s="77">
        <v>0</v>
      </c>
      <c r="O36" s="77">
        <v>1846.2150415999999</v>
      </c>
      <c r="P36" s="78">
        <v>1E-4</v>
      </c>
      <c r="Q36" s="78">
        <v>4.8899999999999999E-2</v>
      </c>
      <c r="R36" s="78">
        <v>1.72E-2</v>
      </c>
    </row>
    <row r="37" spans="2:18">
      <c r="B37" t="s">
        <v>289</v>
      </c>
      <c r="C37" t="s">
        <v>290</v>
      </c>
      <c r="D37" t="s">
        <v>100</v>
      </c>
      <c r="E37" t="s">
        <v>233</v>
      </c>
      <c r="G37" t="s">
        <v>280</v>
      </c>
      <c r="H37" s="77">
        <v>12.73</v>
      </c>
      <c r="I37" t="s">
        <v>102</v>
      </c>
      <c r="J37" s="78">
        <v>5.5E-2</v>
      </c>
      <c r="K37" s="78">
        <v>3.9699999999999999E-2</v>
      </c>
      <c r="L37" s="77">
        <v>924519</v>
      </c>
      <c r="M37" s="77">
        <v>120.91</v>
      </c>
      <c r="N37" s="77">
        <v>0</v>
      </c>
      <c r="O37" s="77">
        <v>1117.8359229</v>
      </c>
      <c r="P37" s="78">
        <v>0</v>
      </c>
      <c r="Q37" s="78">
        <v>2.9600000000000001E-2</v>
      </c>
      <c r="R37" s="78">
        <v>1.04E-2</v>
      </c>
    </row>
    <row r="38" spans="2:18">
      <c r="B38" s="79" t="s">
        <v>291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292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221</v>
      </c>
      <c r="C41" t="s">
        <v>221</v>
      </c>
      <c r="D41" s="16"/>
      <c r="E41" t="s">
        <v>221</v>
      </c>
      <c r="H41" s="77">
        <v>0</v>
      </c>
      <c r="I41" t="s">
        <v>221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226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s="79" t="s">
        <v>293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221</v>
      </c>
      <c r="C44" t="s">
        <v>221</v>
      </c>
      <c r="D44" s="16"/>
      <c r="E44" t="s">
        <v>221</v>
      </c>
      <c r="H44" s="77">
        <v>0</v>
      </c>
      <c r="I44" t="s">
        <v>221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294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221</v>
      </c>
      <c r="C46" t="s">
        <v>221</v>
      </c>
      <c r="D46" s="16"/>
      <c r="E46" t="s">
        <v>221</v>
      </c>
      <c r="H46" s="77">
        <v>0</v>
      </c>
      <c r="I46" t="s">
        <v>221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295</v>
      </c>
      <c r="C47" s="16"/>
      <c r="D47" s="16"/>
    </row>
    <row r="48" spans="2:18">
      <c r="B48" t="s">
        <v>296</v>
      </c>
      <c r="C48" s="16"/>
      <c r="D48" s="16"/>
    </row>
    <row r="49" spans="2:4">
      <c r="B49" t="s">
        <v>297</v>
      </c>
      <c r="C49" s="16"/>
      <c r="D49" s="16"/>
    </row>
    <row r="50" spans="2:4">
      <c r="B50" t="s">
        <v>298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7">
        <v>0</v>
      </c>
      <c r="L14" t="s">
        <v>221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7">
        <v>0</v>
      </c>
      <c r="L16" t="s">
        <v>221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7">
        <v>0</v>
      </c>
      <c r="L18" t="s">
        <v>221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7">
        <v>0</v>
      </c>
      <c r="L21" t="s">
        <v>221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7">
        <v>0</v>
      </c>
      <c r="L23" t="s">
        <v>221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295</v>
      </c>
      <c r="C25" s="16"/>
      <c r="D25" s="16"/>
      <c r="E25" s="16"/>
      <c r="F25" s="16"/>
      <c r="G25" s="16"/>
    </row>
    <row r="26" spans="2:21">
      <c r="B26" t="s">
        <v>296</v>
      </c>
      <c r="C26" s="16"/>
      <c r="D26" s="16"/>
      <c r="E26" s="16"/>
      <c r="F26" s="16"/>
      <c r="G26" s="16"/>
    </row>
    <row r="27" spans="2:21">
      <c r="B27" t="s">
        <v>297</v>
      </c>
      <c r="C27" s="16"/>
      <c r="D27" s="16"/>
      <c r="E27" s="16"/>
      <c r="F27" s="16"/>
      <c r="G27" s="16"/>
    </row>
    <row r="28" spans="2:21">
      <c r="B28" t="s">
        <v>298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4.09</v>
      </c>
      <c r="L11" s="7"/>
      <c r="M11" s="7"/>
      <c r="N11" s="76">
        <v>2.4E-2</v>
      </c>
      <c r="O11" s="75">
        <v>13053938.390000001</v>
      </c>
      <c r="P11" s="33"/>
      <c r="Q11" s="75">
        <v>78.700010000000006</v>
      </c>
      <c r="R11" s="75">
        <v>13779.9108338635</v>
      </c>
      <c r="S11" s="7"/>
      <c r="T11" s="76">
        <v>1</v>
      </c>
      <c r="U11" s="76">
        <v>0.12820000000000001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4.05</v>
      </c>
      <c r="N12" s="80">
        <v>2.23E-2</v>
      </c>
      <c r="O12" s="81">
        <v>12895938.390000001</v>
      </c>
      <c r="Q12" s="81">
        <v>78.700010000000006</v>
      </c>
      <c r="R12" s="81">
        <v>13205.680998451</v>
      </c>
      <c r="T12" s="80">
        <v>0.95830000000000004</v>
      </c>
      <c r="U12" s="80">
        <v>0.1229</v>
      </c>
    </row>
    <row r="13" spans="2:66">
      <c r="B13" s="79" t="s">
        <v>299</v>
      </c>
      <c r="C13" s="16"/>
      <c r="D13" s="16"/>
      <c r="E13" s="16"/>
      <c r="F13" s="16"/>
      <c r="K13" s="81">
        <v>4.6500000000000004</v>
      </c>
      <c r="N13" s="80">
        <v>3.3599999999999998E-2</v>
      </c>
      <c r="O13" s="81">
        <v>8224203.7699999996</v>
      </c>
      <c r="Q13" s="81">
        <v>78.700010000000006</v>
      </c>
      <c r="R13" s="81">
        <v>8637.0274637719995</v>
      </c>
      <c r="T13" s="80">
        <v>0.62680000000000002</v>
      </c>
      <c r="U13" s="80">
        <v>8.0399999999999999E-2</v>
      </c>
    </row>
    <row r="14" spans="2:66">
      <c r="B14" t="s">
        <v>303</v>
      </c>
      <c r="C14" t="s">
        <v>304</v>
      </c>
      <c r="D14" t="s">
        <v>100</v>
      </c>
      <c r="E14" t="s">
        <v>123</v>
      </c>
      <c r="F14" t="s">
        <v>305</v>
      </c>
      <c r="G14" t="s">
        <v>306</v>
      </c>
      <c r="H14" t="s">
        <v>206</v>
      </c>
      <c r="I14" t="s">
        <v>207</v>
      </c>
      <c r="J14" t="s">
        <v>307</v>
      </c>
      <c r="K14" s="77">
        <v>2.21</v>
      </c>
      <c r="L14" t="s">
        <v>102</v>
      </c>
      <c r="M14" s="78">
        <v>8.3000000000000001E-3</v>
      </c>
      <c r="N14" s="78">
        <v>1.8700000000000001E-2</v>
      </c>
      <c r="O14" s="77">
        <v>192759</v>
      </c>
      <c r="P14" s="77">
        <v>107.19</v>
      </c>
      <c r="Q14" s="77">
        <v>0</v>
      </c>
      <c r="R14" s="77">
        <v>206.61837209999999</v>
      </c>
      <c r="S14" s="78">
        <v>1E-4</v>
      </c>
      <c r="T14" s="78">
        <v>1.4999999999999999E-2</v>
      </c>
      <c r="U14" s="78">
        <v>1.9E-3</v>
      </c>
    </row>
    <row r="15" spans="2:66">
      <c r="B15" t="s">
        <v>308</v>
      </c>
      <c r="C15" t="s">
        <v>309</v>
      </c>
      <c r="D15" t="s">
        <v>100</v>
      </c>
      <c r="E15" t="s">
        <v>123</v>
      </c>
      <c r="F15" t="s">
        <v>305</v>
      </c>
      <c r="G15" t="s">
        <v>306</v>
      </c>
      <c r="H15" t="s">
        <v>206</v>
      </c>
      <c r="I15" t="s">
        <v>207</v>
      </c>
      <c r="J15" t="s">
        <v>310</v>
      </c>
      <c r="K15" s="77">
        <v>4.6500000000000004</v>
      </c>
      <c r="L15" t="s">
        <v>102</v>
      </c>
      <c r="M15" s="78">
        <v>1E-3</v>
      </c>
      <c r="N15" s="78">
        <v>1.9E-2</v>
      </c>
      <c r="O15" s="77">
        <v>454245</v>
      </c>
      <c r="P15" s="77">
        <v>97.91</v>
      </c>
      <c r="Q15" s="77">
        <v>0</v>
      </c>
      <c r="R15" s="77">
        <v>444.75127950000001</v>
      </c>
      <c r="S15" s="78">
        <v>1E-4</v>
      </c>
      <c r="T15" s="78">
        <v>3.2300000000000002E-2</v>
      </c>
      <c r="U15" s="78">
        <v>4.1000000000000003E-3</v>
      </c>
    </row>
    <row r="16" spans="2:66">
      <c r="B16" t="s">
        <v>311</v>
      </c>
      <c r="C16" t="s">
        <v>312</v>
      </c>
      <c r="D16" t="s">
        <v>100</v>
      </c>
      <c r="E16" t="s">
        <v>123</v>
      </c>
      <c r="F16" t="s">
        <v>313</v>
      </c>
      <c r="G16" t="s">
        <v>306</v>
      </c>
      <c r="H16" t="s">
        <v>206</v>
      </c>
      <c r="I16" t="s">
        <v>207</v>
      </c>
      <c r="J16" t="s">
        <v>314</v>
      </c>
      <c r="K16" s="77">
        <v>3.91</v>
      </c>
      <c r="L16" t="s">
        <v>102</v>
      </c>
      <c r="M16" s="78">
        <v>1E-3</v>
      </c>
      <c r="N16" s="78">
        <v>1.8800000000000001E-2</v>
      </c>
      <c r="O16" s="77">
        <v>320000</v>
      </c>
      <c r="P16" s="77">
        <v>98.19</v>
      </c>
      <c r="Q16" s="77">
        <v>0</v>
      </c>
      <c r="R16" s="77">
        <v>314.20800000000003</v>
      </c>
      <c r="S16" s="78">
        <v>2.9999999999999997E-4</v>
      </c>
      <c r="T16" s="78">
        <v>2.2800000000000001E-2</v>
      </c>
      <c r="U16" s="78">
        <v>2.8999999999999998E-3</v>
      </c>
    </row>
    <row r="17" spans="2:21">
      <c r="B17" t="s">
        <v>315</v>
      </c>
      <c r="C17" t="s">
        <v>316</v>
      </c>
      <c r="D17" t="s">
        <v>100</v>
      </c>
      <c r="E17" t="s">
        <v>123</v>
      </c>
      <c r="F17" t="s">
        <v>313</v>
      </c>
      <c r="G17" t="s">
        <v>306</v>
      </c>
      <c r="H17" t="s">
        <v>206</v>
      </c>
      <c r="I17" t="s">
        <v>207</v>
      </c>
      <c r="J17" t="s">
        <v>317</v>
      </c>
      <c r="K17" s="77">
        <v>3.21</v>
      </c>
      <c r="L17" t="s">
        <v>102</v>
      </c>
      <c r="M17" s="78">
        <v>3.8E-3</v>
      </c>
      <c r="N17" s="78">
        <v>1.84E-2</v>
      </c>
      <c r="O17" s="77">
        <v>140571</v>
      </c>
      <c r="P17" s="77">
        <v>102.81</v>
      </c>
      <c r="Q17" s="77">
        <v>0</v>
      </c>
      <c r="R17" s="77">
        <v>144.52104510000001</v>
      </c>
      <c r="S17" s="78">
        <v>0</v>
      </c>
      <c r="T17" s="78">
        <v>1.0500000000000001E-2</v>
      </c>
      <c r="U17" s="78">
        <v>1.2999999999999999E-3</v>
      </c>
    </row>
    <row r="18" spans="2:21">
      <c r="B18" t="s">
        <v>318</v>
      </c>
      <c r="C18" t="s">
        <v>319</v>
      </c>
      <c r="D18" t="s">
        <v>100</v>
      </c>
      <c r="E18" t="s">
        <v>123</v>
      </c>
      <c r="F18" t="s">
        <v>320</v>
      </c>
      <c r="G18" t="s">
        <v>321</v>
      </c>
      <c r="H18" t="s">
        <v>206</v>
      </c>
      <c r="I18" t="s">
        <v>207</v>
      </c>
      <c r="J18" t="s">
        <v>322</v>
      </c>
      <c r="K18" s="77">
        <v>12.7</v>
      </c>
      <c r="L18" t="s">
        <v>102</v>
      </c>
      <c r="M18" s="78">
        <v>2.07E-2</v>
      </c>
      <c r="N18" s="78">
        <v>2.4500000000000001E-2</v>
      </c>
      <c r="O18" s="77">
        <v>237969.46</v>
      </c>
      <c r="P18" s="77">
        <v>103.05</v>
      </c>
      <c r="Q18" s="77">
        <v>0</v>
      </c>
      <c r="R18" s="77">
        <v>245.22752853</v>
      </c>
      <c r="S18" s="78">
        <v>1E-4</v>
      </c>
      <c r="T18" s="78">
        <v>1.78E-2</v>
      </c>
      <c r="U18" s="78">
        <v>2.3E-3</v>
      </c>
    </row>
    <row r="19" spans="2:21">
      <c r="B19" t="s">
        <v>323</v>
      </c>
      <c r="C19" t="s">
        <v>324</v>
      </c>
      <c r="D19" t="s">
        <v>100</v>
      </c>
      <c r="E19" t="s">
        <v>123</v>
      </c>
      <c r="F19" t="s">
        <v>325</v>
      </c>
      <c r="G19" t="s">
        <v>326</v>
      </c>
      <c r="H19" t="s">
        <v>206</v>
      </c>
      <c r="I19" t="s">
        <v>207</v>
      </c>
      <c r="J19" t="s">
        <v>317</v>
      </c>
      <c r="K19" s="77">
        <v>2.63</v>
      </c>
      <c r="L19" t="s">
        <v>102</v>
      </c>
      <c r="M19" s="78">
        <v>8.3000000000000001E-3</v>
      </c>
      <c r="N19" s="78">
        <v>1.89E-2</v>
      </c>
      <c r="O19" s="77">
        <v>137729.70000000001</v>
      </c>
      <c r="P19" s="77">
        <v>107.2</v>
      </c>
      <c r="Q19" s="77">
        <v>0</v>
      </c>
      <c r="R19" s="77">
        <v>147.64623839999999</v>
      </c>
      <c r="S19" s="78">
        <v>1E-4</v>
      </c>
      <c r="T19" s="78">
        <v>1.0699999999999999E-2</v>
      </c>
      <c r="U19" s="78">
        <v>1.4E-3</v>
      </c>
    </row>
    <row r="20" spans="2:21">
      <c r="B20" t="s">
        <v>327</v>
      </c>
      <c r="C20" t="s">
        <v>328</v>
      </c>
      <c r="D20" t="s">
        <v>100</v>
      </c>
      <c r="E20" t="s">
        <v>123</v>
      </c>
      <c r="F20" t="s">
        <v>329</v>
      </c>
      <c r="G20" t="s">
        <v>306</v>
      </c>
      <c r="H20" t="s">
        <v>206</v>
      </c>
      <c r="I20" t="s">
        <v>207</v>
      </c>
      <c r="J20" t="s">
        <v>330</v>
      </c>
      <c r="K20" s="77">
        <v>4.57</v>
      </c>
      <c r="L20" t="s">
        <v>102</v>
      </c>
      <c r="M20" s="78">
        <v>1E-3</v>
      </c>
      <c r="N20" s="78">
        <v>1.9E-2</v>
      </c>
      <c r="O20" s="77">
        <v>333000</v>
      </c>
      <c r="P20" s="77">
        <v>97.94</v>
      </c>
      <c r="Q20" s="77">
        <v>0</v>
      </c>
      <c r="R20" s="77">
        <v>326.14019999999999</v>
      </c>
      <c r="S20" s="78">
        <v>1E-4</v>
      </c>
      <c r="T20" s="78">
        <v>2.3699999999999999E-2</v>
      </c>
      <c r="U20" s="78">
        <v>3.0000000000000001E-3</v>
      </c>
    </row>
    <row r="21" spans="2:21">
      <c r="B21" t="s">
        <v>331</v>
      </c>
      <c r="C21" t="s">
        <v>332</v>
      </c>
      <c r="D21" t="s">
        <v>100</v>
      </c>
      <c r="E21" t="s">
        <v>123</v>
      </c>
      <c r="F21" t="s">
        <v>329</v>
      </c>
      <c r="G21" t="s">
        <v>306</v>
      </c>
      <c r="H21" t="s">
        <v>206</v>
      </c>
      <c r="I21" t="s">
        <v>207</v>
      </c>
      <c r="J21" t="s">
        <v>333</v>
      </c>
      <c r="K21" s="77">
        <v>4.91</v>
      </c>
      <c r="L21" t="s">
        <v>102</v>
      </c>
      <c r="M21" s="78">
        <v>1.3899999999999999E-2</v>
      </c>
      <c r="N21" s="78">
        <v>1.83E-2</v>
      </c>
      <c r="O21" s="77">
        <v>220000</v>
      </c>
      <c r="P21" s="77">
        <v>99.5</v>
      </c>
      <c r="Q21" s="77">
        <v>0</v>
      </c>
      <c r="R21" s="77">
        <v>218.9</v>
      </c>
      <c r="S21" s="78">
        <v>1E-4</v>
      </c>
      <c r="T21" s="78">
        <v>1.5900000000000001E-2</v>
      </c>
      <c r="U21" s="78">
        <v>2E-3</v>
      </c>
    </row>
    <row r="22" spans="2:21">
      <c r="B22" t="s">
        <v>334</v>
      </c>
      <c r="C22" t="s">
        <v>335</v>
      </c>
      <c r="D22" t="s">
        <v>100</v>
      </c>
      <c r="E22" t="s">
        <v>123</v>
      </c>
      <c r="F22" t="s">
        <v>336</v>
      </c>
      <c r="G22" t="s">
        <v>306</v>
      </c>
      <c r="H22" t="s">
        <v>206</v>
      </c>
      <c r="I22" t="s">
        <v>207</v>
      </c>
      <c r="J22" t="s">
        <v>337</v>
      </c>
      <c r="K22" s="77">
        <v>0.36</v>
      </c>
      <c r="L22" t="s">
        <v>102</v>
      </c>
      <c r="M22" s="78">
        <v>0.05</v>
      </c>
      <c r="N22" s="78">
        <v>1.0999999999999999E-2</v>
      </c>
      <c r="O22" s="77">
        <v>78819.16</v>
      </c>
      <c r="P22" s="77">
        <v>114.9</v>
      </c>
      <c r="Q22" s="77">
        <v>0</v>
      </c>
      <c r="R22" s="77">
        <v>90.563214840000001</v>
      </c>
      <c r="S22" s="78">
        <v>1E-4</v>
      </c>
      <c r="T22" s="78">
        <v>6.6E-3</v>
      </c>
      <c r="U22" s="78">
        <v>8.0000000000000004E-4</v>
      </c>
    </row>
    <row r="23" spans="2:21">
      <c r="B23" t="s">
        <v>338</v>
      </c>
      <c r="C23" t="s">
        <v>339</v>
      </c>
      <c r="D23" t="s">
        <v>100</v>
      </c>
      <c r="E23" t="s">
        <v>123</v>
      </c>
      <c r="F23" t="s">
        <v>336</v>
      </c>
      <c r="G23" t="s">
        <v>306</v>
      </c>
      <c r="H23" t="s">
        <v>206</v>
      </c>
      <c r="I23" t="s">
        <v>207</v>
      </c>
      <c r="J23" t="s">
        <v>317</v>
      </c>
      <c r="K23" s="77">
        <v>4.0999999999999996</v>
      </c>
      <c r="L23" t="s">
        <v>102</v>
      </c>
      <c r="M23" s="78">
        <v>1.7500000000000002E-2</v>
      </c>
      <c r="N23" s="78">
        <v>-8.9999999999999998E-4</v>
      </c>
      <c r="O23" s="77">
        <v>72125.25</v>
      </c>
      <c r="P23" s="77">
        <v>108.29</v>
      </c>
      <c r="Q23" s="77">
        <v>0</v>
      </c>
      <c r="R23" s="77">
        <v>78.104433224999994</v>
      </c>
      <c r="S23" s="78">
        <v>0</v>
      </c>
      <c r="T23" s="78">
        <v>5.7000000000000002E-3</v>
      </c>
      <c r="U23" s="78">
        <v>6.9999999999999999E-4</v>
      </c>
    </row>
    <row r="24" spans="2:21">
      <c r="B24" t="s">
        <v>340</v>
      </c>
      <c r="C24" t="s">
        <v>341</v>
      </c>
      <c r="D24" t="s">
        <v>100</v>
      </c>
      <c r="E24" t="s">
        <v>123</v>
      </c>
      <c r="F24" t="s">
        <v>342</v>
      </c>
      <c r="G24" t="s">
        <v>343</v>
      </c>
      <c r="H24" t="s">
        <v>344</v>
      </c>
      <c r="I24" t="s">
        <v>150</v>
      </c>
      <c r="J24" t="s">
        <v>345</v>
      </c>
      <c r="K24" s="77">
        <v>2.31</v>
      </c>
      <c r="L24" t="s">
        <v>102</v>
      </c>
      <c r="M24" s="78">
        <v>4.4999999999999998E-2</v>
      </c>
      <c r="N24" s="78">
        <v>1.9300000000000001E-2</v>
      </c>
      <c r="O24" s="77">
        <v>332672</v>
      </c>
      <c r="P24" s="77">
        <v>117.6</v>
      </c>
      <c r="Q24" s="77">
        <v>0</v>
      </c>
      <c r="R24" s="77">
        <v>391.22227199999998</v>
      </c>
      <c r="S24" s="78">
        <v>1E-4</v>
      </c>
      <c r="T24" s="78">
        <v>2.8400000000000002E-2</v>
      </c>
      <c r="U24" s="78">
        <v>3.5999999999999999E-3</v>
      </c>
    </row>
    <row r="25" spans="2:21">
      <c r="B25" t="s">
        <v>346</v>
      </c>
      <c r="C25" t="s">
        <v>347</v>
      </c>
      <c r="D25" t="s">
        <v>100</v>
      </c>
      <c r="E25" t="s">
        <v>123</v>
      </c>
      <c r="F25" t="s">
        <v>342</v>
      </c>
      <c r="G25" t="s">
        <v>343</v>
      </c>
      <c r="H25" t="s">
        <v>344</v>
      </c>
      <c r="I25" t="s">
        <v>150</v>
      </c>
      <c r="J25" t="s">
        <v>348</v>
      </c>
      <c r="K25" s="77">
        <v>7.13</v>
      </c>
      <c r="L25" t="s">
        <v>102</v>
      </c>
      <c r="M25" s="78">
        <v>2.3900000000000001E-2</v>
      </c>
      <c r="N25" s="78">
        <v>1.24E-2</v>
      </c>
      <c r="O25" s="77">
        <v>263000</v>
      </c>
      <c r="P25" s="77">
        <v>108.57</v>
      </c>
      <c r="Q25" s="77">
        <v>0</v>
      </c>
      <c r="R25" s="77">
        <v>285.53910000000002</v>
      </c>
      <c r="S25" s="78">
        <v>1E-4</v>
      </c>
      <c r="T25" s="78">
        <v>2.07E-2</v>
      </c>
      <c r="U25" s="78">
        <v>2.7000000000000001E-3</v>
      </c>
    </row>
    <row r="26" spans="2:21">
      <c r="B26" t="s">
        <v>349</v>
      </c>
      <c r="C26" t="s">
        <v>350</v>
      </c>
      <c r="D26" t="s">
        <v>100</v>
      </c>
      <c r="E26" t="s">
        <v>123</v>
      </c>
      <c r="F26" t="s">
        <v>342</v>
      </c>
      <c r="G26" t="s">
        <v>343</v>
      </c>
      <c r="H26" t="s">
        <v>344</v>
      </c>
      <c r="I26" t="s">
        <v>150</v>
      </c>
      <c r="J26" t="s">
        <v>310</v>
      </c>
      <c r="K26" s="77">
        <v>4.71</v>
      </c>
      <c r="L26" t="s">
        <v>102</v>
      </c>
      <c r="M26" s="78">
        <v>3.85E-2</v>
      </c>
      <c r="N26" s="78">
        <v>1.7899999999999999E-2</v>
      </c>
      <c r="O26" s="77">
        <v>364774.59</v>
      </c>
      <c r="P26" s="77">
        <v>120.6</v>
      </c>
      <c r="Q26" s="77">
        <v>4.3039100000000001</v>
      </c>
      <c r="R26" s="77">
        <v>444.22206554000002</v>
      </c>
      <c r="S26" s="78">
        <v>1E-4</v>
      </c>
      <c r="T26" s="78">
        <v>3.2199999999999999E-2</v>
      </c>
      <c r="U26" s="78">
        <v>4.1000000000000003E-3</v>
      </c>
    </row>
    <row r="27" spans="2:21">
      <c r="B27" t="s">
        <v>351</v>
      </c>
      <c r="C27" t="s">
        <v>352</v>
      </c>
      <c r="D27" t="s">
        <v>100</v>
      </c>
      <c r="E27" t="s">
        <v>123</v>
      </c>
      <c r="F27" t="s">
        <v>353</v>
      </c>
      <c r="G27" t="s">
        <v>321</v>
      </c>
      <c r="H27" t="s">
        <v>354</v>
      </c>
      <c r="I27" t="s">
        <v>207</v>
      </c>
      <c r="J27" t="s">
        <v>355</v>
      </c>
      <c r="K27" s="77">
        <v>6.62</v>
      </c>
      <c r="L27" t="s">
        <v>102</v>
      </c>
      <c r="M27" s="78">
        <v>2.6499999999999999E-2</v>
      </c>
      <c r="N27" s="78">
        <v>2.3099999999999999E-2</v>
      </c>
      <c r="O27" s="77">
        <v>127831.28</v>
      </c>
      <c r="P27" s="77">
        <v>112.87</v>
      </c>
      <c r="Q27" s="77">
        <v>0</v>
      </c>
      <c r="R27" s="77">
        <v>144.283165736</v>
      </c>
      <c r="S27" s="78">
        <v>1E-4</v>
      </c>
      <c r="T27" s="78">
        <v>1.0500000000000001E-2</v>
      </c>
      <c r="U27" s="78">
        <v>1.2999999999999999E-3</v>
      </c>
    </row>
    <row r="28" spans="2:21">
      <c r="B28" t="s">
        <v>356</v>
      </c>
      <c r="C28" t="s">
        <v>357</v>
      </c>
      <c r="D28" t="s">
        <v>100</v>
      </c>
      <c r="E28" t="s">
        <v>123</v>
      </c>
      <c r="F28" t="s">
        <v>358</v>
      </c>
      <c r="G28" t="s">
        <v>326</v>
      </c>
      <c r="H28" t="s">
        <v>354</v>
      </c>
      <c r="I28" t="s">
        <v>207</v>
      </c>
      <c r="J28" t="s">
        <v>359</v>
      </c>
      <c r="K28" s="77">
        <v>8.17</v>
      </c>
      <c r="L28" t="s">
        <v>102</v>
      </c>
      <c r="M28" s="78">
        <v>8.9999999999999993E-3</v>
      </c>
      <c r="N28" s="78">
        <v>2.9700000000000001E-2</v>
      </c>
      <c r="O28" s="77">
        <v>162258</v>
      </c>
      <c r="P28" s="77">
        <v>91</v>
      </c>
      <c r="Q28" s="77">
        <v>0</v>
      </c>
      <c r="R28" s="77">
        <v>147.65477999999999</v>
      </c>
      <c r="S28" s="78">
        <v>1E-4</v>
      </c>
      <c r="T28" s="78">
        <v>1.0699999999999999E-2</v>
      </c>
      <c r="U28" s="78">
        <v>1.4E-3</v>
      </c>
    </row>
    <row r="29" spans="2:21">
      <c r="B29" t="s">
        <v>360</v>
      </c>
      <c r="C29" t="s">
        <v>361</v>
      </c>
      <c r="D29" t="s">
        <v>100</v>
      </c>
      <c r="E29" t="s">
        <v>123</v>
      </c>
      <c r="F29" t="s">
        <v>358</v>
      </c>
      <c r="G29" t="s">
        <v>326</v>
      </c>
      <c r="H29" t="s">
        <v>344</v>
      </c>
      <c r="I29" t="s">
        <v>150</v>
      </c>
      <c r="J29" t="s">
        <v>362</v>
      </c>
      <c r="K29" s="77">
        <v>3.58</v>
      </c>
      <c r="L29" t="s">
        <v>102</v>
      </c>
      <c r="M29" s="78">
        <v>1.34E-2</v>
      </c>
      <c r="N29" s="78">
        <v>2.7699999999999999E-2</v>
      </c>
      <c r="O29" s="77">
        <v>154086.75</v>
      </c>
      <c r="P29" s="77">
        <v>105.29</v>
      </c>
      <c r="Q29" s="77">
        <v>0</v>
      </c>
      <c r="R29" s="77">
        <v>162.23793907500001</v>
      </c>
      <c r="S29" s="78">
        <v>0</v>
      </c>
      <c r="T29" s="78">
        <v>1.18E-2</v>
      </c>
      <c r="U29" s="78">
        <v>1.5E-3</v>
      </c>
    </row>
    <row r="30" spans="2:21">
      <c r="B30" t="s">
        <v>363</v>
      </c>
      <c r="C30" t="s">
        <v>364</v>
      </c>
      <c r="D30" t="s">
        <v>100</v>
      </c>
      <c r="E30" t="s">
        <v>123</v>
      </c>
      <c r="F30" t="s">
        <v>358</v>
      </c>
      <c r="G30" t="s">
        <v>326</v>
      </c>
      <c r="H30" t="s">
        <v>354</v>
      </c>
      <c r="I30" t="s">
        <v>207</v>
      </c>
      <c r="J30" t="s">
        <v>365</v>
      </c>
      <c r="K30" s="77">
        <v>11.59</v>
      </c>
      <c r="L30" t="s">
        <v>102</v>
      </c>
      <c r="M30" s="78">
        <v>1.6899999999999998E-2</v>
      </c>
      <c r="N30" s="78">
        <v>3.1800000000000002E-2</v>
      </c>
      <c r="O30" s="77">
        <v>315933</v>
      </c>
      <c r="P30" s="77">
        <v>91.02</v>
      </c>
      <c r="Q30" s="77">
        <v>0</v>
      </c>
      <c r="R30" s="77">
        <v>287.5622166</v>
      </c>
      <c r="S30" s="78">
        <v>1E-4</v>
      </c>
      <c r="T30" s="78">
        <v>2.0899999999999998E-2</v>
      </c>
      <c r="U30" s="78">
        <v>2.7000000000000001E-3</v>
      </c>
    </row>
    <row r="31" spans="2:21">
      <c r="B31" t="s">
        <v>366</v>
      </c>
      <c r="C31" t="s">
        <v>367</v>
      </c>
      <c r="D31" t="s">
        <v>100</v>
      </c>
      <c r="E31" t="s">
        <v>123</v>
      </c>
      <c r="F31" t="s">
        <v>368</v>
      </c>
      <c r="G31" t="s">
        <v>369</v>
      </c>
      <c r="H31" t="s">
        <v>370</v>
      </c>
      <c r="I31" t="s">
        <v>207</v>
      </c>
      <c r="J31" t="s">
        <v>371</v>
      </c>
      <c r="K31" s="77">
        <v>4.3899999999999997</v>
      </c>
      <c r="L31" t="s">
        <v>102</v>
      </c>
      <c r="M31" s="78">
        <v>5.0000000000000001E-3</v>
      </c>
      <c r="N31" s="78">
        <v>3.8699999999999998E-2</v>
      </c>
      <c r="O31" s="77">
        <v>226000</v>
      </c>
      <c r="P31" s="77">
        <v>91.94</v>
      </c>
      <c r="Q31" s="77">
        <v>0.60067000000000004</v>
      </c>
      <c r="R31" s="77">
        <v>208.38507000000001</v>
      </c>
      <c r="S31" s="78">
        <v>4.0000000000000002E-4</v>
      </c>
      <c r="T31" s="78">
        <v>1.5100000000000001E-2</v>
      </c>
      <c r="U31" s="78">
        <v>1.9E-3</v>
      </c>
    </row>
    <row r="32" spans="2:21">
      <c r="B32" t="s">
        <v>372</v>
      </c>
      <c r="C32" t="s">
        <v>373</v>
      </c>
      <c r="D32" t="s">
        <v>100</v>
      </c>
      <c r="E32" t="s">
        <v>123</v>
      </c>
      <c r="F32" t="s">
        <v>374</v>
      </c>
      <c r="G32" t="s">
        <v>326</v>
      </c>
      <c r="H32" t="s">
        <v>370</v>
      </c>
      <c r="I32" t="s">
        <v>207</v>
      </c>
      <c r="J32" t="s">
        <v>375</v>
      </c>
      <c r="K32" s="77">
        <v>3.12</v>
      </c>
      <c r="L32" t="s">
        <v>102</v>
      </c>
      <c r="M32" s="78">
        <v>2.3400000000000001E-2</v>
      </c>
      <c r="N32" s="78">
        <v>2.75E-2</v>
      </c>
      <c r="O32" s="77">
        <v>90097.41</v>
      </c>
      <c r="P32" s="77">
        <v>107.6</v>
      </c>
      <c r="Q32" s="77">
        <v>0</v>
      </c>
      <c r="R32" s="77">
        <v>96.944813159999995</v>
      </c>
      <c r="S32" s="78">
        <v>0</v>
      </c>
      <c r="T32" s="78">
        <v>7.0000000000000001E-3</v>
      </c>
      <c r="U32" s="78">
        <v>8.9999999999999998E-4</v>
      </c>
    </row>
    <row r="33" spans="2:21">
      <c r="B33" t="s">
        <v>376</v>
      </c>
      <c r="C33" t="s">
        <v>377</v>
      </c>
      <c r="D33" t="s">
        <v>100</v>
      </c>
      <c r="E33" t="s">
        <v>123</v>
      </c>
      <c r="F33" t="s">
        <v>378</v>
      </c>
      <c r="G33" t="s">
        <v>326</v>
      </c>
      <c r="H33" t="s">
        <v>370</v>
      </c>
      <c r="I33" t="s">
        <v>207</v>
      </c>
      <c r="J33" t="s">
        <v>379</v>
      </c>
      <c r="K33" s="77">
        <v>6.6</v>
      </c>
      <c r="L33" t="s">
        <v>102</v>
      </c>
      <c r="M33" s="78">
        <v>5.8999999999999999E-3</v>
      </c>
      <c r="N33" s="78">
        <v>3.09E-2</v>
      </c>
      <c r="O33" s="77">
        <v>163785</v>
      </c>
      <c r="P33" s="77">
        <v>89.97</v>
      </c>
      <c r="Q33" s="77">
        <v>0</v>
      </c>
      <c r="R33" s="77">
        <v>147.35736449999999</v>
      </c>
      <c r="S33" s="78">
        <v>1E-4</v>
      </c>
      <c r="T33" s="78">
        <v>1.0699999999999999E-2</v>
      </c>
      <c r="U33" s="78">
        <v>1.4E-3</v>
      </c>
    </row>
    <row r="34" spans="2:21">
      <c r="B34" t="s">
        <v>380</v>
      </c>
      <c r="C34" t="s">
        <v>381</v>
      </c>
      <c r="D34" t="s">
        <v>100</v>
      </c>
      <c r="E34" t="s">
        <v>123</v>
      </c>
      <c r="F34" t="s">
        <v>382</v>
      </c>
      <c r="G34" t="s">
        <v>326</v>
      </c>
      <c r="H34" t="s">
        <v>370</v>
      </c>
      <c r="I34" t="s">
        <v>207</v>
      </c>
      <c r="J34" t="s">
        <v>383</v>
      </c>
      <c r="K34" s="77">
        <v>4.5599999999999996</v>
      </c>
      <c r="L34" t="s">
        <v>102</v>
      </c>
      <c r="M34" s="78">
        <v>2.81E-2</v>
      </c>
      <c r="N34" s="78">
        <v>2.5499999999999998E-2</v>
      </c>
      <c r="O34" s="77">
        <v>4638.3999999999996</v>
      </c>
      <c r="P34" s="77">
        <v>111.05</v>
      </c>
      <c r="Q34" s="77">
        <v>0</v>
      </c>
      <c r="R34" s="77">
        <v>5.1509432000000004</v>
      </c>
      <c r="S34" s="78">
        <v>0</v>
      </c>
      <c r="T34" s="78">
        <v>4.0000000000000002E-4</v>
      </c>
      <c r="U34" s="78">
        <v>0</v>
      </c>
    </row>
    <row r="35" spans="2:21">
      <c r="B35" t="s">
        <v>384</v>
      </c>
      <c r="C35" t="s">
        <v>385</v>
      </c>
      <c r="D35" t="s">
        <v>100</v>
      </c>
      <c r="E35" t="s">
        <v>123</v>
      </c>
      <c r="F35" t="s">
        <v>386</v>
      </c>
      <c r="G35" t="s">
        <v>326</v>
      </c>
      <c r="H35" t="s">
        <v>370</v>
      </c>
      <c r="I35" t="s">
        <v>207</v>
      </c>
      <c r="J35" t="s">
        <v>387</v>
      </c>
      <c r="K35" s="77">
        <v>6.33</v>
      </c>
      <c r="L35" t="s">
        <v>102</v>
      </c>
      <c r="M35" s="78">
        <v>2.5000000000000001E-3</v>
      </c>
      <c r="N35" s="78">
        <v>2.9000000000000001E-2</v>
      </c>
      <c r="O35" s="77">
        <v>173900</v>
      </c>
      <c r="P35" s="77">
        <v>90.61</v>
      </c>
      <c r="Q35" s="77">
        <v>0</v>
      </c>
      <c r="R35" s="77">
        <v>157.57078999999999</v>
      </c>
      <c r="S35" s="78">
        <v>1E-4</v>
      </c>
      <c r="T35" s="78">
        <v>1.14E-2</v>
      </c>
      <c r="U35" s="78">
        <v>1.5E-3</v>
      </c>
    </row>
    <row r="36" spans="2:21">
      <c r="B36" t="s">
        <v>388</v>
      </c>
      <c r="C36" t="s">
        <v>389</v>
      </c>
      <c r="D36" t="s">
        <v>100</v>
      </c>
      <c r="E36" t="s">
        <v>123</v>
      </c>
      <c r="F36" t="s">
        <v>336</v>
      </c>
      <c r="G36" t="s">
        <v>306</v>
      </c>
      <c r="H36" t="s">
        <v>370</v>
      </c>
      <c r="I36" t="s">
        <v>207</v>
      </c>
      <c r="J36" t="s">
        <v>390</v>
      </c>
      <c r="K36" s="77">
        <v>0.08</v>
      </c>
      <c r="L36" t="s">
        <v>102</v>
      </c>
      <c r="M36" s="78">
        <v>1.4200000000000001E-2</v>
      </c>
      <c r="N36" s="78">
        <v>8.3400000000000002E-2</v>
      </c>
      <c r="O36" s="77">
        <v>6</v>
      </c>
      <c r="P36" s="77">
        <v>5556000</v>
      </c>
      <c r="Q36" s="77">
        <v>0</v>
      </c>
      <c r="R36" s="77">
        <v>333.36</v>
      </c>
      <c r="S36" s="78">
        <v>0</v>
      </c>
      <c r="T36" s="78">
        <v>2.4199999999999999E-2</v>
      </c>
      <c r="U36" s="78">
        <v>3.0999999999999999E-3</v>
      </c>
    </row>
    <row r="37" spans="2:21">
      <c r="B37" t="s">
        <v>391</v>
      </c>
      <c r="C37" t="s">
        <v>392</v>
      </c>
      <c r="D37" t="s">
        <v>100</v>
      </c>
      <c r="E37" t="s">
        <v>123</v>
      </c>
      <c r="F37" t="s">
        <v>393</v>
      </c>
      <c r="G37" t="s">
        <v>326</v>
      </c>
      <c r="H37" t="s">
        <v>370</v>
      </c>
      <c r="I37" t="s">
        <v>207</v>
      </c>
      <c r="J37" t="s">
        <v>394</v>
      </c>
      <c r="K37" s="77">
        <v>0.97</v>
      </c>
      <c r="L37" t="s">
        <v>102</v>
      </c>
      <c r="M37" s="78">
        <v>0.04</v>
      </c>
      <c r="N37" s="78">
        <v>1.8499999999999999E-2</v>
      </c>
      <c r="O37" s="77">
        <v>18030.41</v>
      </c>
      <c r="P37" s="77">
        <v>111.11</v>
      </c>
      <c r="Q37" s="77">
        <v>0</v>
      </c>
      <c r="R37" s="77">
        <v>20.033588551000001</v>
      </c>
      <c r="S37" s="78">
        <v>1E-4</v>
      </c>
      <c r="T37" s="78">
        <v>1.5E-3</v>
      </c>
      <c r="U37" s="78">
        <v>2.0000000000000001E-4</v>
      </c>
    </row>
    <row r="38" spans="2:21">
      <c r="B38" t="s">
        <v>395</v>
      </c>
      <c r="C38" t="s">
        <v>396</v>
      </c>
      <c r="D38" t="s">
        <v>100</v>
      </c>
      <c r="E38" t="s">
        <v>123</v>
      </c>
      <c r="F38" t="s">
        <v>397</v>
      </c>
      <c r="G38" t="s">
        <v>398</v>
      </c>
      <c r="H38" t="s">
        <v>370</v>
      </c>
      <c r="I38" t="s">
        <v>207</v>
      </c>
      <c r="J38" t="s">
        <v>399</v>
      </c>
      <c r="K38" s="77">
        <v>2.85</v>
      </c>
      <c r="L38" t="s">
        <v>102</v>
      </c>
      <c r="M38" s="78">
        <v>4.2999999999999997E-2</v>
      </c>
      <c r="N38" s="78">
        <v>2.4E-2</v>
      </c>
      <c r="O38" s="77">
        <v>268139.34999999998</v>
      </c>
      <c r="P38" s="77">
        <v>117.08</v>
      </c>
      <c r="Q38" s="77">
        <v>0</v>
      </c>
      <c r="R38" s="77">
        <v>313.93755098000003</v>
      </c>
      <c r="S38" s="78">
        <v>4.0000000000000002E-4</v>
      </c>
      <c r="T38" s="78">
        <v>2.2800000000000001E-2</v>
      </c>
      <c r="U38" s="78">
        <v>2.8999999999999998E-3</v>
      </c>
    </row>
    <row r="39" spans="2:21">
      <c r="B39" t="s">
        <v>400</v>
      </c>
      <c r="C39" t="s">
        <v>401</v>
      </c>
      <c r="D39" t="s">
        <v>100</v>
      </c>
      <c r="E39" t="s">
        <v>123</v>
      </c>
      <c r="F39" t="s">
        <v>402</v>
      </c>
      <c r="G39" t="s">
        <v>403</v>
      </c>
      <c r="H39" t="s">
        <v>404</v>
      </c>
      <c r="I39" t="s">
        <v>207</v>
      </c>
      <c r="J39" t="s">
        <v>405</v>
      </c>
      <c r="K39" s="77">
        <v>6.03</v>
      </c>
      <c r="L39" t="s">
        <v>102</v>
      </c>
      <c r="M39" s="78">
        <v>5.1499999999999997E-2</v>
      </c>
      <c r="N39" s="78">
        <v>0.03</v>
      </c>
      <c r="O39" s="77">
        <v>49340.13</v>
      </c>
      <c r="P39" s="77">
        <v>151.35</v>
      </c>
      <c r="Q39" s="77">
        <v>0</v>
      </c>
      <c r="R39" s="77">
        <v>74.676286755000007</v>
      </c>
      <c r="S39" s="78">
        <v>0</v>
      </c>
      <c r="T39" s="78">
        <v>5.4000000000000003E-3</v>
      </c>
      <c r="U39" s="78">
        <v>6.9999999999999999E-4</v>
      </c>
    </row>
    <row r="40" spans="2:21">
      <c r="B40" t="s">
        <v>406</v>
      </c>
      <c r="C40" t="s">
        <v>407</v>
      </c>
      <c r="D40" t="s">
        <v>100</v>
      </c>
      <c r="E40" t="s">
        <v>123</v>
      </c>
      <c r="F40" t="s">
        <v>408</v>
      </c>
      <c r="G40" t="s">
        <v>326</v>
      </c>
      <c r="H40" t="s">
        <v>409</v>
      </c>
      <c r="I40" t="s">
        <v>150</v>
      </c>
      <c r="J40" t="s">
        <v>410</v>
      </c>
      <c r="K40" s="77">
        <v>5.62</v>
      </c>
      <c r="L40" t="s">
        <v>102</v>
      </c>
      <c r="M40" s="78">
        <v>1.3299999999999999E-2</v>
      </c>
      <c r="N40" s="78">
        <v>3.9100000000000003E-2</v>
      </c>
      <c r="O40" s="77">
        <v>123500</v>
      </c>
      <c r="P40" s="77">
        <v>94.4</v>
      </c>
      <c r="Q40" s="77">
        <v>0</v>
      </c>
      <c r="R40" s="77">
        <v>116.584</v>
      </c>
      <c r="S40" s="78">
        <v>1E-4</v>
      </c>
      <c r="T40" s="78">
        <v>8.5000000000000006E-3</v>
      </c>
      <c r="U40" s="78">
        <v>1.1000000000000001E-3</v>
      </c>
    </row>
    <row r="41" spans="2:21">
      <c r="B41" t="s">
        <v>411</v>
      </c>
      <c r="C41" t="s">
        <v>412</v>
      </c>
      <c r="D41" t="s">
        <v>100</v>
      </c>
      <c r="E41" t="s">
        <v>123</v>
      </c>
      <c r="F41" t="s">
        <v>408</v>
      </c>
      <c r="G41" t="s">
        <v>326</v>
      </c>
      <c r="H41" t="s">
        <v>404</v>
      </c>
      <c r="I41" t="s">
        <v>207</v>
      </c>
      <c r="J41" t="s">
        <v>413</v>
      </c>
      <c r="K41" s="77">
        <v>5.78</v>
      </c>
      <c r="L41" t="s">
        <v>102</v>
      </c>
      <c r="M41" s="78">
        <v>1.8700000000000001E-2</v>
      </c>
      <c r="N41" s="78">
        <v>3.9300000000000002E-2</v>
      </c>
      <c r="O41" s="77">
        <v>198000</v>
      </c>
      <c r="P41" s="77">
        <v>93.72</v>
      </c>
      <c r="Q41" s="77">
        <v>0</v>
      </c>
      <c r="R41" s="77">
        <v>185.56559999999999</v>
      </c>
      <c r="S41" s="78">
        <v>2.9999999999999997E-4</v>
      </c>
      <c r="T41" s="78">
        <v>1.35E-2</v>
      </c>
      <c r="U41" s="78">
        <v>1.6999999999999999E-3</v>
      </c>
    </row>
    <row r="42" spans="2:21">
      <c r="B42" t="s">
        <v>414</v>
      </c>
      <c r="C42" t="s">
        <v>415</v>
      </c>
      <c r="D42" t="s">
        <v>100</v>
      </c>
      <c r="E42" t="s">
        <v>123</v>
      </c>
      <c r="F42" t="s">
        <v>416</v>
      </c>
      <c r="G42" t="s">
        <v>326</v>
      </c>
      <c r="H42" t="s">
        <v>409</v>
      </c>
      <c r="I42" t="s">
        <v>150</v>
      </c>
      <c r="J42" t="s">
        <v>375</v>
      </c>
      <c r="K42" s="77">
        <v>4.3</v>
      </c>
      <c r="L42" t="s">
        <v>102</v>
      </c>
      <c r="M42" s="78">
        <v>1.9599999999999999E-2</v>
      </c>
      <c r="N42" s="78">
        <v>2.9100000000000001E-2</v>
      </c>
      <c r="O42" s="77">
        <v>10730</v>
      </c>
      <c r="P42" s="77">
        <v>106.31</v>
      </c>
      <c r="Q42" s="77">
        <v>0</v>
      </c>
      <c r="R42" s="77">
        <v>11.407063000000001</v>
      </c>
      <c r="S42" s="78">
        <v>0</v>
      </c>
      <c r="T42" s="78">
        <v>8.0000000000000004E-4</v>
      </c>
      <c r="U42" s="78">
        <v>1E-4</v>
      </c>
    </row>
    <row r="43" spans="2:21">
      <c r="B43" t="s">
        <v>417</v>
      </c>
      <c r="C43" t="s">
        <v>418</v>
      </c>
      <c r="D43" t="s">
        <v>100</v>
      </c>
      <c r="E43" t="s">
        <v>123</v>
      </c>
      <c r="F43" t="s">
        <v>419</v>
      </c>
      <c r="G43" t="s">
        <v>326</v>
      </c>
      <c r="H43" t="s">
        <v>404</v>
      </c>
      <c r="I43" t="s">
        <v>207</v>
      </c>
      <c r="J43" t="s">
        <v>420</v>
      </c>
      <c r="K43" s="77">
        <v>2.64</v>
      </c>
      <c r="L43" t="s">
        <v>102</v>
      </c>
      <c r="M43" s="78">
        <v>2.1499999999999998E-2</v>
      </c>
      <c r="N43" s="78">
        <v>3.61E-2</v>
      </c>
      <c r="O43" s="77">
        <v>143456.6</v>
      </c>
      <c r="P43" s="77">
        <v>107.2</v>
      </c>
      <c r="Q43" s="77">
        <v>0</v>
      </c>
      <c r="R43" s="77">
        <v>153.78547520000001</v>
      </c>
      <c r="S43" s="78">
        <v>1E-4</v>
      </c>
      <c r="T43" s="78">
        <v>1.12E-2</v>
      </c>
      <c r="U43" s="78">
        <v>1.4E-3</v>
      </c>
    </row>
    <row r="44" spans="2:21">
      <c r="B44" t="s">
        <v>421</v>
      </c>
      <c r="C44" t="s">
        <v>422</v>
      </c>
      <c r="D44" t="s">
        <v>100</v>
      </c>
      <c r="E44" t="s">
        <v>123</v>
      </c>
      <c r="F44" t="s">
        <v>423</v>
      </c>
      <c r="G44" t="s">
        <v>424</v>
      </c>
      <c r="H44" t="s">
        <v>425</v>
      </c>
      <c r="I44" t="s">
        <v>150</v>
      </c>
      <c r="J44" t="s">
        <v>426</v>
      </c>
      <c r="K44" s="77">
        <v>5.03</v>
      </c>
      <c r="L44" t="s">
        <v>102</v>
      </c>
      <c r="M44" s="78">
        <v>1E-3</v>
      </c>
      <c r="N44" s="78">
        <v>2.86E-2</v>
      </c>
      <c r="O44" s="77">
        <v>107821.2</v>
      </c>
      <c r="P44" s="77">
        <v>93.98</v>
      </c>
      <c r="Q44" s="77">
        <v>0</v>
      </c>
      <c r="R44" s="77">
        <v>101.33036376</v>
      </c>
      <c r="S44" s="78">
        <v>5.9999999999999995E-4</v>
      </c>
      <c r="T44" s="78">
        <v>7.4000000000000003E-3</v>
      </c>
      <c r="U44" s="78">
        <v>8.9999999999999998E-4</v>
      </c>
    </row>
    <row r="45" spans="2:21">
      <c r="B45" t="s">
        <v>427</v>
      </c>
      <c r="C45" t="s">
        <v>428</v>
      </c>
      <c r="D45" t="s">
        <v>100</v>
      </c>
      <c r="E45" t="s">
        <v>123</v>
      </c>
      <c r="F45" t="s">
        <v>429</v>
      </c>
      <c r="G45" t="s">
        <v>326</v>
      </c>
      <c r="H45" t="s">
        <v>425</v>
      </c>
      <c r="I45" t="s">
        <v>150</v>
      </c>
      <c r="J45" t="s">
        <v>430</v>
      </c>
      <c r="K45" s="77">
        <v>7.19</v>
      </c>
      <c r="L45" t="s">
        <v>102</v>
      </c>
      <c r="M45" s="78">
        <v>3.8999999999999998E-3</v>
      </c>
      <c r="N45" s="78">
        <v>4.19E-2</v>
      </c>
      <c r="O45" s="77">
        <v>305045.98</v>
      </c>
      <c r="P45" s="77">
        <v>80.430000000000007</v>
      </c>
      <c r="Q45" s="77">
        <v>0</v>
      </c>
      <c r="R45" s="77">
        <v>245.348481714</v>
      </c>
      <c r="S45" s="78">
        <v>1.2999999999999999E-3</v>
      </c>
      <c r="T45" s="78">
        <v>1.78E-2</v>
      </c>
      <c r="U45" s="78">
        <v>2.3E-3</v>
      </c>
    </row>
    <row r="46" spans="2:21">
      <c r="B46" t="s">
        <v>431</v>
      </c>
      <c r="C46" t="s">
        <v>432</v>
      </c>
      <c r="D46" t="s">
        <v>100</v>
      </c>
      <c r="E46" t="s">
        <v>123</v>
      </c>
      <c r="F46" t="s">
        <v>433</v>
      </c>
      <c r="G46" t="s">
        <v>326</v>
      </c>
      <c r="H46" t="s">
        <v>434</v>
      </c>
      <c r="I46" t="s">
        <v>207</v>
      </c>
      <c r="J46" t="s">
        <v>435</v>
      </c>
      <c r="K46" s="77">
        <v>6.54</v>
      </c>
      <c r="L46" t="s">
        <v>102</v>
      </c>
      <c r="M46" s="78">
        <v>5.0000000000000001E-3</v>
      </c>
      <c r="N46" s="78">
        <v>3.7900000000000003E-2</v>
      </c>
      <c r="O46" s="77">
        <v>178525</v>
      </c>
      <c r="P46" s="77">
        <v>86.66</v>
      </c>
      <c r="Q46" s="77">
        <v>0</v>
      </c>
      <c r="R46" s="77">
        <v>154.709765</v>
      </c>
      <c r="S46" s="78">
        <v>1E-3</v>
      </c>
      <c r="T46" s="78">
        <v>1.12E-2</v>
      </c>
      <c r="U46" s="78">
        <v>1.4E-3</v>
      </c>
    </row>
    <row r="47" spans="2:21">
      <c r="B47" t="s">
        <v>436</v>
      </c>
      <c r="C47" t="s">
        <v>437</v>
      </c>
      <c r="D47" t="s">
        <v>100</v>
      </c>
      <c r="E47" t="s">
        <v>123</v>
      </c>
      <c r="F47" t="s">
        <v>438</v>
      </c>
      <c r="G47" t="s">
        <v>439</v>
      </c>
      <c r="H47" t="s">
        <v>425</v>
      </c>
      <c r="I47" t="s">
        <v>150</v>
      </c>
      <c r="J47" t="s">
        <v>426</v>
      </c>
      <c r="K47" s="77">
        <v>1.53</v>
      </c>
      <c r="L47" t="s">
        <v>102</v>
      </c>
      <c r="M47" s="78">
        <v>1.8499999999999999E-2</v>
      </c>
      <c r="N47" s="78">
        <v>3.7400000000000003E-2</v>
      </c>
      <c r="O47" s="77">
        <v>125943.4</v>
      </c>
      <c r="P47" s="77">
        <v>106.43</v>
      </c>
      <c r="Q47" s="77">
        <v>0</v>
      </c>
      <c r="R47" s="77">
        <v>134.04156062000001</v>
      </c>
      <c r="S47" s="78">
        <v>2.0000000000000001E-4</v>
      </c>
      <c r="T47" s="78">
        <v>9.7000000000000003E-3</v>
      </c>
      <c r="U47" s="78">
        <v>1.1999999999999999E-3</v>
      </c>
    </row>
    <row r="48" spans="2:21">
      <c r="B48" t="s">
        <v>440</v>
      </c>
      <c r="C48" t="s">
        <v>441</v>
      </c>
      <c r="D48" t="s">
        <v>100</v>
      </c>
      <c r="E48" t="s">
        <v>123</v>
      </c>
      <c r="F48" t="s">
        <v>442</v>
      </c>
      <c r="G48" t="s">
        <v>343</v>
      </c>
      <c r="H48" t="s">
        <v>434</v>
      </c>
      <c r="I48" t="s">
        <v>207</v>
      </c>
      <c r="J48" t="s">
        <v>317</v>
      </c>
      <c r="K48" s="77">
        <v>4.01</v>
      </c>
      <c r="L48" t="s">
        <v>102</v>
      </c>
      <c r="M48" s="78">
        <v>1.23E-2</v>
      </c>
      <c r="N48" s="78">
        <v>2.6200000000000001E-2</v>
      </c>
      <c r="O48" s="77">
        <v>113948.62</v>
      </c>
      <c r="P48" s="77">
        <v>104.15</v>
      </c>
      <c r="Q48" s="77">
        <v>0</v>
      </c>
      <c r="R48" s="77">
        <v>118.67748773</v>
      </c>
      <c r="S48" s="78">
        <v>1E-4</v>
      </c>
      <c r="T48" s="78">
        <v>8.6E-3</v>
      </c>
      <c r="U48" s="78">
        <v>1.1000000000000001E-3</v>
      </c>
    </row>
    <row r="49" spans="2:21">
      <c r="B49" t="s">
        <v>443</v>
      </c>
      <c r="C49" t="s">
        <v>444</v>
      </c>
      <c r="D49" t="s">
        <v>100</v>
      </c>
      <c r="E49" t="s">
        <v>123</v>
      </c>
      <c r="F49" t="s">
        <v>445</v>
      </c>
      <c r="G49" t="s">
        <v>369</v>
      </c>
      <c r="H49" t="s">
        <v>446</v>
      </c>
      <c r="I49" t="s">
        <v>150</v>
      </c>
      <c r="J49" t="s">
        <v>317</v>
      </c>
      <c r="K49" s="77">
        <v>1.2</v>
      </c>
      <c r="L49" t="s">
        <v>102</v>
      </c>
      <c r="M49" s="78">
        <v>4.65E-2</v>
      </c>
      <c r="N49" s="78">
        <v>5.1200000000000002E-2</v>
      </c>
      <c r="O49" s="77">
        <v>89158.8</v>
      </c>
      <c r="P49" s="77">
        <v>110.23</v>
      </c>
      <c r="Q49" s="77">
        <v>0</v>
      </c>
      <c r="R49" s="77">
        <v>98.279745239999997</v>
      </c>
      <c r="S49" s="78">
        <v>2.0000000000000001E-4</v>
      </c>
      <c r="T49" s="78">
        <v>7.1000000000000004E-3</v>
      </c>
      <c r="U49" s="78">
        <v>8.9999999999999998E-4</v>
      </c>
    </row>
    <row r="50" spans="2:21">
      <c r="B50" t="s">
        <v>447</v>
      </c>
      <c r="C50" t="s">
        <v>448</v>
      </c>
      <c r="D50" t="s">
        <v>100</v>
      </c>
      <c r="E50" t="s">
        <v>123</v>
      </c>
      <c r="F50" t="s">
        <v>445</v>
      </c>
      <c r="G50" t="s">
        <v>369</v>
      </c>
      <c r="H50" t="s">
        <v>446</v>
      </c>
      <c r="I50" t="s">
        <v>150</v>
      </c>
      <c r="J50" t="s">
        <v>449</v>
      </c>
      <c r="K50" s="77">
        <v>5.45</v>
      </c>
      <c r="L50" t="s">
        <v>102</v>
      </c>
      <c r="M50" s="78">
        <v>4.3E-3</v>
      </c>
      <c r="N50" s="78">
        <v>6.3E-2</v>
      </c>
      <c r="O50" s="77">
        <v>326000</v>
      </c>
      <c r="P50" s="77">
        <v>77.650000000000006</v>
      </c>
      <c r="Q50" s="77">
        <v>0</v>
      </c>
      <c r="R50" s="77">
        <v>253.13900000000001</v>
      </c>
      <c r="S50" s="78">
        <v>8.9999999999999998E-4</v>
      </c>
      <c r="T50" s="78">
        <v>1.84E-2</v>
      </c>
      <c r="U50" s="78">
        <v>2.3999999999999998E-3</v>
      </c>
    </row>
    <row r="51" spans="2:21">
      <c r="B51" t="s">
        <v>450</v>
      </c>
      <c r="C51" t="s">
        <v>451</v>
      </c>
      <c r="D51" t="s">
        <v>100</v>
      </c>
      <c r="E51" t="s">
        <v>123</v>
      </c>
      <c r="F51" t="s">
        <v>452</v>
      </c>
      <c r="G51" t="s">
        <v>369</v>
      </c>
      <c r="H51" t="s">
        <v>446</v>
      </c>
      <c r="I51" t="s">
        <v>150</v>
      </c>
      <c r="J51" t="s">
        <v>317</v>
      </c>
      <c r="K51" s="77">
        <v>0.08</v>
      </c>
      <c r="L51" t="s">
        <v>102</v>
      </c>
      <c r="M51" s="78">
        <v>3.6999999999999998E-2</v>
      </c>
      <c r="N51" s="78">
        <v>2.1700000000000001E-2</v>
      </c>
      <c r="O51" s="77">
        <v>53539.46</v>
      </c>
      <c r="P51" s="77">
        <v>111.11</v>
      </c>
      <c r="Q51" s="77">
        <v>0</v>
      </c>
      <c r="R51" s="77">
        <v>59.487694005999998</v>
      </c>
      <c r="S51" s="78">
        <v>2.0000000000000001E-4</v>
      </c>
      <c r="T51" s="78">
        <v>4.3E-3</v>
      </c>
      <c r="U51" s="78">
        <v>5.9999999999999995E-4</v>
      </c>
    </row>
    <row r="52" spans="2:21">
      <c r="B52" t="s">
        <v>453</v>
      </c>
      <c r="C52" t="s">
        <v>454</v>
      </c>
      <c r="D52" t="s">
        <v>100</v>
      </c>
      <c r="E52" t="s">
        <v>123</v>
      </c>
      <c r="F52" t="s">
        <v>455</v>
      </c>
      <c r="G52" t="s">
        <v>326</v>
      </c>
      <c r="H52" t="s">
        <v>456</v>
      </c>
      <c r="I52" t="s">
        <v>207</v>
      </c>
      <c r="J52" t="s">
        <v>457</v>
      </c>
      <c r="K52" s="77">
        <v>2.37</v>
      </c>
      <c r="L52" t="s">
        <v>102</v>
      </c>
      <c r="M52" s="78">
        <v>3.0599999999999999E-2</v>
      </c>
      <c r="N52" s="78">
        <v>3.1699999999999999E-2</v>
      </c>
      <c r="O52" s="77">
        <v>103119.06</v>
      </c>
      <c r="P52" s="77">
        <v>110.54</v>
      </c>
      <c r="Q52" s="77">
        <v>0</v>
      </c>
      <c r="R52" s="77">
        <v>113.98780892400001</v>
      </c>
      <c r="S52" s="78">
        <v>2.9999999999999997E-4</v>
      </c>
      <c r="T52" s="78">
        <v>8.3000000000000001E-3</v>
      </c>
      <c r="U52" s="78">
        <v>1.1000000000000001E-3</v>
      </c>
    </row>
    <row r="53" spans="2:21">
      <c r="B53" t="s">
        <v>458</v>
      </c>
      <c r="C53" t="s">
        <v>459</v>
      </c>
      <c r="D53" t="s">
        <v>100</v>
      </c>
      <c r="E53" t="s">
        <v>123</v>
      </c>
      <c r="F53" t="s">
        <v>460</v>
      </c>
      <c r="G53" t="s">
        <v>424</v>
      </c>
      <c r="H53" t="s">
        <v>456</v>
      </c>
      <c r="I53" t="s">
        <v>207</v>
      </c>
      <c r="J53" t="s">
        <v>461</v>
      </c>
      <c r="K53" s="77">
        <v>4.71</v>
      </c>
      <c r="L53" t="s">
        <v>102</v>
      </c>
      <c r="M53" s="78">
        <v>7.4999999999999997E-3</v>
      </c>
      <c r="N53" s="78">
        <v>3.8399999999999997E-2</v>
      </c>
      <c r="O53" s="77">
        <v>125000</v>
      </c>
      <c r="P53" s="77">
        <v>92.39</v>
      </c>
      <c r="Q53" s="77">
        <v>0</v>
      </c>
      <c r="R53" s="77">
        <v>115.4875</v>
      </c>
      <c r="S53" s="78">
        <v>1E-4</v>
      </c>
      <c r="T53" s="78">
        <v>8.3999999999999995E-3</v>
      </c>
      <c r="U53" s="78">
        <v>1.1000000000000001E-3</v>
      </c>
    </row>
    <row r="54" spans="2:21">
      <c r="B54" t="s">
        <v>462</v>
      </c>
      <c r="C54" t="s">
        <v>463</v>
      </c>
      <c r="D54" t="s">
        <v>100</v>
      </c>
      <c r="E54" t="s">
        <v>123</v>
      </c>
      <c r="F54" t="s">
        <v>464</v>
      </c>
      <c r="G54" t="s">
        <v>326</v>
      </c>
      <c r="H54" t="s">
        <v>456</v>
      </c>
      <c r="I54" t="s">
        <v>207</v>
      </c>
      <c r="J54" t="s">
        <v>465</v>
      </c>
      <c r="K54" s="77">
        <v>5.09</v>
      </c>
      <c r="L54" t="s">
        <v>102</v>
      </c>
      <c r="M54" s="78">
        <v>3.6200000000000003E-2</v>
      </c>
      <c r="N54" s="78">
        <v>4.6199999999999998E-2</v>
      </c>
      <c r="O54" s="77">
        <v>202000</v>
      </c>
      <c r="P54" s="77">
        <v>96.18</v>
      </c>
      <c r="Q54" s="77">
        <v>0</v>
      </c>
      <c r="R54" s="77">
        <v>194.28360000000001</v>
      </c>
      <c r="S54" s="78">
        <v>2.0000000000000001E-4</v>
      </c>
      <c r="T54" s="78">
        <v>1.41E-2</v>
      </c>
      <c r="U54" s="78">
        <v>1.8E-3</v>
      </c>
    </row>
    <row r="55" spans="2:21">
      <c r="B55" t="s">
        <v>466</v>
      </c>
      <c r="C55" t="s">
        <v>467</v>
      </c>
      <c r="D55" t="s">
        <v>100</v>
      </c>
      <c r="E55" t="s">
        <v>123</v>
      </c>
      <c r="F55" t="s">
        <v>468</v>
      </c>
      <c r="G55" t="s">
        <v>424</v>
      </c>
      <c r="H55" t="s">
        <v>456</v>
      </c>
      <c r="I55" t="s">
        <v>207</v>
      </c>
      <c r="J55" t="s">
        <v>379</v>
      </c>
      <c r="K55" s="77">
        <v>4.9000000000000004</v>
      </c>
      <c r="L55" t="s">
        <v>102</v>
      </c>
      <c r="M55" s="78">
        <v>3.2500000000000001E-2</v>
      </c>
      <c r="N55" s="78">
        <v>7.3899999999999993E-2</v>
      </c>
      <c r="O55" s="77">
        <v>154468.09</v>
      </c>
      <c r="P55" s="77">
        <v>89.95</v>
      </c>
      <c r="Q55" s="77">
        <v>0</v>
      </c>
      <c r="R55" s="77">
        <v>138.944046955</v>
      </c>
      <c r="S55" s="78">
        <v>4.0000000000000002E-4</v>
      </c>
      <c r="T55" s="78">
        <v>1.01E-2</v>
      </c>
      <c r="U55" s="78">
        <v>1.2999999999999999E-3</v>
      </c>
    </row>
    <row r="56" spans="2:21">
      <c r="B56" t="s">
        <v>469</v>
      </c>
      <c r="C56" t="s">
        <v>470</v>
      </c>
      <c r="D56" t="s">
        <v>100</v>
      </c>
      <c r="E56" t="s">
        <v>123</v>
      </c>
      <c r="F56" t="s">
        <v>468</v>
      </c>
      <c r="G56" t="s">
        <v>424</v>
      </c>
      <c r="H56" t="s">
        <v>456</v>
      </c>
      <c r="I56" t="s">
        <v>207</v>
      </c>
      <c r="J56" t="s">
        <v>471</v>
      </c>
      <c r="K56" s="77">
        <v>1.46</v>
      </c>
      <c r="L56" t="s">
        <v>102</v>
      </c>
      <c r="M56" s="78">
        <v>4.3400000000000001E-2</v>
      </c>
      <c r="N56" s="78">
        <v>7.0800000000000002E-2</v>
      </c>
      <c r="O56" s="77">
        <v>127170.67</v>
      </c>
      <c r="P56" s="77">
        <v>104.93</v>
      </c>
      <c r="Q56" s="77">
        <v>73.795429999999996</v>
      </c>
      <c r="R56" s="77">
        <v>207.23561403100001</v>
      </c>
      <c r="S56" s="78">
        <v>1E-4</v>
      </c>
      <c r="T56" s="78">
        <v>1.4999999999999999E-2</v>
      </c>
      <c r="U56" s="78">
        <v>1.9E-3</v>
      </c>
    </row>
    <row r="57" spans="2:21">
      <c r="B57" t="s">
        <v>472</v>
      </c>
      <c r="C57" t="s">
        <v>473</v>
      </c>
      <c r="D57" t="s">
        <v>100</v>
      </c>
      <c r="E57" t="s">
        <v>123</v>
      </c>
      <c r="F57" t="s">
        <v>468</v>
      </c>
      <c r="G57" t="s">
        <v>424</v>
      </c>
      <c r="H57" t="s">
        <v>456</v>
      </c>
      <c r="I57" t="s">
        <v>207</v>
      </c>
      <c r="J57" t="s">
        <v>474</v>
      </c>
      <c r="K57" s="77">
        <v>3.78</v>
      </c>
      <c r="L57" t="s">
        <v>102</v>
      </c>
      <c r="M57" s="78">
        <v>3.9E-2</v>
      </c>
      <c r="N57" s="78">
        <v>7.3800000000000004E-2</v>
      </c>
      <c r="O57" s="77">
        <v>184006</v>
      </c>
      <c r="P57" s="77">
        <v>98.13</v>
      </c>
      <c r="Q57" s="77">
        <v>0</v>
      </c>
      <c r="R57" s="77">
        <v>180.56508779999999</v>
      </c>
      <c r="S57" s="78">
        <v>1E-4</v>
      </c>
      <c r="T57" s="78">
        <v>1.3100000000000001E-2</v>
      </c>
      <c r="U57" s="78">
        <v>1.6999999999999999E-3</v>
      </c>
    </row>
    <row r="58" spans="2:21">
      <c r="B58" t="s">
        <v>475</v>
      </c>
      <c r="C58" t="s">
        <v>476</v>
      </c>
      <c r="D58" t="s">
        <v>100</v>
      </c>
      <c r="E58" t="s">
        <v>123</v>
      </c>
      <c r="F58" t="s">
        <v>477</v>
      </c>
      <c r="G58" t="s">
        <v>369</v>
      </c>
      <c r="H58" t="s">
        <v>478</v>
      </c>
      <c r="I58" t="s">
        <v>207</v>
      </c>
      <c r="J58" t="s">
        <v>479</v>
      </c>
      <c r="K58" s="77">
        <v>5.07</v>
      </c>
      <c r="L58" t="s">
        <v>102</v>
      </c>
      <c r="M58" s="78">
        <v>7.4000000000000003E-3</v>
      </c>
      <c r="N58" s="78">
        <v>5.8799999999999998E-2</v>
      </c>
      <c r="O58" s="77">
        <v>234000</v>
      </c>
      <c r="P58" s="77">
        <v>82.79</v>
      </c>
      <c r="Q58" s="77">
        <v>0</v>
      </c>
      <c r="R58" s="77">
        <v>193.7286</v>
      </c>
      <c r="S58" s="78">
        <v>8.0000000000000004E-4</v>
      </c>
      <c r="T58" s="78">
        <v>1.41E-2</v>
      </c>
      <c r="U58" s="78">
        <v>1.8E-3</v>
      </c>
    </row>
    <row r="59" spans="2:21">
      <c r="B59" t="s">
        <v>480</v>
      </c>
      <c r="C59" t="s">
        <v>481</v>
      </c>
      <c r="D59" t="s">
        <v>100</v>
      </c>
      <c r="E59" t="s">
        <v>123</v>
      </c>
      <c r="F59" t="s">
        <v>482</v>
      </c>
      <c r="G59" t="s">
        <v>343</v>
      </c>
      <c r="H59" t="s">
        <v>483</v>
      </c>
      <c r="I59" t="s">
        <v>150</v>
      </c>
      <c r="J59" t="s">
        <v>484</v>
      </c>
      <c r="K59" s="77">
        <v>4.47</v>
      </c>
      <c r="L59" t="s">
        <v>102</v>
      </c>
      <c r="M59" s="78">
        <v>1.7999999999999999E-2</v>
      </c>
      <c r="N59" s="78">
        <v>3.4799999999999998E-2</v>
      </c>
      <c r="O59" s="77">
        <v>294060</v>
      </c>
      <c r="P59" s="77">
        <v>101.52</v>
      </c>
      <c r="Q59" s="77">
        <v>0</v>
      </c>
      <c r="R59" s="77">
        <v>298.52971200000002</v>
      </c>
      <c r="S59" s="78">
        <v>2.9999999999999997E-4</v>
      </c>
      <c r="T59" s="78">
        <v>2.1700000000000001E-2</v>
      </c>
      <c r="U59" s="78">
        <v>2.8E-3</v>
      </c>
    </row>
    <row r="60" spans="2:21">
      <c r="B60" t="s">
        <v>485</v>
      </c>
      <c r="C60" t="s">
        <v>486</v>
      </c>
      <c r="D60" t="s">
        <v>100</v>
      </c>
      <c r="E60" t="s">
        <v>123</v>
      </c>
      <c r="F60" t="s">
        <v>487</v>
      </c>
      <c r="G60" t="s">
        <v>326</v>
      </c>
      <c r="H60" t="s">
        <v>478</v>
      </c>
      <c r="I60" t="s">
        <v>207</v>
      </c>
      <c r="J60" t="s">
        <v>488</v>
      </c>
      <c r="K60" s="77">
        <v>3.19</v>
      </c>
      <c r="L60" t="s">
        <v>102</v>
      </c>
      <c r="M60" s="78">
        <v>3.3000000000000002E-2</v>
      </c>
      <c r="N60" s="78">
        <v>5.7599999999999998E-2</v>
      </c>
      <c r="O60" s="77">
        <v>123000</v>
      </c>
      <c r="P60" s="77">
        <v>101.7</v>
      </c>
      <c r="Q60" s="77">
        <v>0</v>
      </c>
      <c r="R60" s="77">
        <v>125.09099999999999</v>
      </c>
      <c r="S60" s="78">
        <v>2.0000000000000001E-4</v>
      </c>
      <c r="T60" s="78">
        <v>9.1000000000000004E-3</v>
      </c>
      <c r="U60" s="78">
        <v>1.1999999999999999E-3</v>
      </c>
    </row>
    <row r="61" spans="2:21">
      <c r="B61" s="79" t="s">
        <v>249</v>
      </c>
      <c r="C61" s="16"/>
      <c r="D61" s="16"/>
      <c r="E61" s="16"/>
      <c r="F61" s="16"/>
      <c r="K61" s="81">
        <v>3.11</v>
      </c>
      <c r="N61" s="80">
        <v>-2.35E-2</v>
      </c>
      <c r="O61" s="81">
        <v>3537668.83</v>
      </c>
      <c r="Q61" s="81">
        <v>0</v>
      </c>
      <c r="R61" s="81">
        <v>3521.39685736</v>
      </c>
      <c r="T61" s="80">
        <v>0.2555</v>
      </c>
      <c r="U61" s="80">
        <v>3.2800000000000003E-2</v>
      </c>
    </row>
    <row r="62" spans="2:21">
      <c r="B62" t="s">
        <v>489</v>
      </c>
      <c r="C62" t="s">
        <v>490</v>
      </c>
      <c r="D62" t="s">
        <v>100</v>
      </c>
      <c r="E62" t="s">
        <v>123</v>
      </c>
      <c r="F62" t="s">
        <v>305</v>
      </c>
      <c r="G62" t="s">
        <v>306</v>
      </c>
      <c r="H62" t="s">
        <v>206</v>
      </c>
      <c r="I62" t="s">
        <v>207</v>
      </c>
      <c r="J62" t="s">
        <v>491</v>
      </c>
      <c r="K62" s="77">
        <v>0.45</v>
      </c>
      <c r="L62" t="s">
        <v>102</v>
      </c>
      <c r="M62" s="78">
        <v>4.5499999999999999E-2</v>
      </c>
      <c r="N62" s="78">
        <v>-0.98140000000000005</v>
      </c>
      <c r="O62" s="77">
        <v>27600</v>
      </c>
      <c r="P62" s="77">
        <v>1019.7</v>
      </c>
      <c r="Q62" s="77">
        <v>0</v>
      </c>
      <c r="R62" s="77">
        <v>281.43720000000002</v>
      </c>
      <c r="S62" s="78">
        <v>0</v>
      </c>
      <c r="T62" s="78">
        <v>2.0400000000000001E-2</v>
      </c>
      <c r="U62" s="78">
        <v>2.5999999999999999E-3</v>
      </c>
    </row>
    <row r="63" spans="2:21">
      <c r="B63" t="s">
        <v>492</v>
      </c>
      <c r="C63" t="s">
        <v>493</v>
      </c>
      <c r="D63" t="s">
        <v>100</v>
      </c>
      <c r="E63" t="s">
        <v>123</v>
      </c>
      <c r="F63" t="s">
        <v>325</v>
      </c>
      <c r="G63" t="s">
        <v>326</v>
      </c>
      <c r="H63" t="s">
        <v>206</v>
      </c>
      <c r="I63" t="s">
        <v>207</v>
      </c>
      <c r="J63" t="s">
        <v>494</v>
      </c>
      <c r="K63" s="77">
        <v>1.23</v>
      </c>
      <c r="L63" t="s">
        <v>102</v>
      </c>
      <c r="M63" s="78">
        <v>1.6299999999999999E-2</v>
      </c>
      <c r="N63" s="78">
        <v>4.5199999999999997E-2</v>
      </c>
      <c r="O63" s="77">
        <v>70439.5</v>
      </c>
      <c r="P63" s="77">
        <v>96.97</v>
      </c>
      <c r="Q63" s="77">
        <v>0</v>
      </c>
      <c r="R63" s="77">
        <v>68.305183150000005</v>
      </c>
      <c r="S63" s="78">
        <v>2.9999999999999997E-4</v>
      </c>
      <c r="T63" s="78">
        <v>5.0000000000000001E-3</v>
      </c>
      <c r="U63" s="78">
        <v>5.9999999999999995E-4</v>
      </c>
    </row>
    <row r="64" spans="2:21">
      <c r="B64" t="s">
        <v>495</v>
      </c>
      <c r="C64" t="s">
        <v>496</v>
      </c>
      <c r="D64" t="s">
        <v>100</v>
      </c>
      <c r="E64" t="s">
        <v>123</v>
      </c>
      <c r="F64" t="s">
        <v>329</v>
      </c>
      <c r="G64" t="s">
        <v>306</v>
      </c>
      <c r="H64" t="s">
        <v>206</v>
      </c>
      <c r="I64" t="s">
        <v>207</v>
      </c>
      <c r="J64" t="s">
        <v>333</v>
      </c>
      <c r="K64" s="77">
        <v>2.0699999999999998</v>
      </c>
      <c r="L64" t="s">
        <v>102</v>
      </c>
      <c r="M64" s="78">
        <v>3.7600000000000001E-2</v>
      </c>
      <c r="N64" s="78">
        <v>4.4299999999999999E-2</v>
      </c>
      <c r="O64" s="77">
        <v>220000</v>
      </c>
      <c r="P64" s="77">
        <v>99.98</v>
      </c>
      <c r="Q64" s="77">
        <v>0</v>
      </c>
      <c r="R64" s="77">
        <v>219.95599999999999</v>
      </c>
      <c r="S64" s="78">
        <v>2.0000000000000001E-4</v>
      </c>
      <c r="T64" s="78">
        <v>1.6E-2</v>
      </c>
      <c r="U64" s="78">
        <v>2E-3</v>
      </c>
    </row>
    <row r="65" spans="2:21">
      <c r="B65" t="s">
        <v>497</v>
      </c>
      <c r="C65" t="s">
        <v>498</v>
      </c>
      <c r="D65" t="s">
        <v>100</v>
      </c>
      <c r="E65" t="s">
        <v>123</v>
      </c>
      <c r="F65" t="s">
        <v>499</v>
      </c>
      <c r="G65" t="s">
        <v>500</v>
      </c>
      <c r="H65" t="s">
        <v>354</v>
      </c>
      <c r="I65" t="s">
        <v>207</v>
      </c>
      <c r="J65" t="s">
        <v>501</v>
      </c>
      <c r="K65" s="77">
        <v>2.4700000000000002</v>
      </c>
      <c r="L65" t="s">
        <v>102</v>
      </c>
      <c r="M65" s="78">
        <v>2.6100000000000002E-2</v>
      </c>
      <c r="N65" s="78">
        <v>4.7600000000000003E-2</v>
      </c>
      <c r="O65" s="77">
        <v>119331.5</v>
      </c>
      <c r="P65" s="77">
        <v>95.61</v>
      </c>
      <c r="Q65" s="77">
        <v>0</v>
      </c>
      <c r="R65" s="77">
        <v>114.09284715</v>
      </c>
      <c r="S65" s="78">
        <v>2.0000000000000001E-4</v>
      </c>
      <c r="T65" s="78">
        <v>8.3000000000000001E-3</v>
      </c>
      <c r="U65" s="78">
        <v>1.1000000000000001E-3</v>
      </c>
    </row>
    <row r="66" spans="2:21">
      <c r="B66" t="s">
        <v>502</v>
      </c>
      <c r="C66" t="s">
        <v>503</v>
      </c>
      <c r="D66" t="s">
        <v>100</v>
      </c>
      <c r="E66" t="s">
        <v>123</v>
      </c>
      <c r="F66" t="s">
        <v>504</v>
      </c>
      <c r="G66" t="s">
        <v>505</v>
      </c>
      <c r="H66" t="s">
        <v>370</v>
      </c>
      <c r="I66" t="s">
        <v>207</v>
      </c>
      <c r="J66" t="s">
        <v>307</v>
      </c>
      <c r="K66" s="77">
        <v>3.04</v>
      </c>
      <c r="L66" t="s">
        <v>102</v>
      </c>
      <c r="M66" s="78">
        <v>1.0800000000000001E-2</v>
      </c>
      <c r="N66" s="78">
        <v>4.7300000000000002E-2</v>
      </c>
      <c r="O66" s="77">
        <v>44645</v>
      </c>
      <c r="P66" s="77">
        <v>89.8</v>
      </c>
      <c r="Q66" s="77">
        <v>0</v>
      </c>
      <c r="R66" s="77">
        <v>40.091209999999997</v>
      </c>
      <c r="S66" s="78">
        <v>0</v>
      </c>
      <c r="T66" s="78">
        <v>2.8999999999999998E-3</v>
      </c>
      <c r="U66" s="78">
        <v>4.0000000000000002E-4</v>
      </c>
    </row>
    <row r="67" spans="2:21">
      <c r="B67" t="s">
        <v>506</v>
      </c>
      <c r="C67" t="s">
        <v>507</v>
      </c>
      <c r="D67" t="s">
        <v>100</v>
      </c>
      <c r="E67" t="s">
        <v>123</v>
      </c>
      <c r="F67" t="s">
        <v>508</v>
      </c>
      <c r="G67" t="s">
        <v>326</v>
      </c>
      <c r="H67" t="s">
        <v>370</v>
      </c>
      <c r="I67" t="s">
        <v>207</v>
      </c>
      <c r="J67" t="s">
        <v>509</v>
      </c>
      <c r="K67" s="77">
        <v>6.6</v>
      </c>
      <c r="L67" t="s">
        <v>102</v>
      </c>
      <c r="M67" s="78">
        <v>2.4400000000000002E-2</v>
      </c>
      <c r="N67" s="78">
        <v>5.5100000000000003E-2</v>
      </c>
      <c r="O67" s="77">
        <v>238647</v>
      </c>
      <c r="P67" s="77">
        <v>82.59</v>
      </c>
      <c r="Q67" s="77">
        <v>0</v>
      </c>
      <c r="R67" s="77">
        <v>197.09855730000001</v>
      </c>
      <c r="S67" s="78">
        <v>2.0000000000000001E-4</v>
      </c>
      <c r="T67" s="78">
        <v>1.43E-2</v>
      </c>
      <c r="U67" s="78">
        <v>1.8E-3</v>
      </c>
    </row>
    <row r="68" spans="2:21">
      <c r="B68" t="s">
        <v>510</v>
      </c>
      <c r="C68" t="s">
        <v>511</v>
      </c>
      <c r="D68" t="s">
        <v>100</v>
      </c>
      <c r="E68" t="s">
        <v>123</v>
      </c>
      <c r="F68" t="s">
        <v>512</v>
      </c>
      <c r="G68" t="s">
        <v>513</v>
      </c>
      <c r="H68" t="s">
        <v>514</v>
      </c>
      <c r="I68" t="s">
        <v>150</v>
      </c>
      <c r="J68" t="s">
        <v>515</v>
      </c>
      <c r="K68" s="77">
        <v>0.66</v>
      </c>
      <c r="L68" t="s">
        <v>102</v>
      </c>
      <c r="M68" s="78">
        <v>1.49E-2</v>
      </c>
      <c r="N68" s="78">
        <v>4.9700000000000001E-2</v>
      </c>
      <c r="O68" s="77">
        <v>1285.26</v>
      </c>
      <c r="P68" s="77">
        <v>98.28</v>
      </c>
      <c r="Q68" s="77">
        <v>0</v>
      </c>
      <c r="R68" s="77">
        <v>1.2631535279999999</v>
      </c>
      <c r="S68" s="78">
        <v>0</v>
      </c>
      <c r="T68" s="78">
        <v>1E-4</v>
      </c>
      <c r="U68" s="78">
        <v>0</v>
      </c>
    </row>
    <row r="69" spans="2:21">
      <c r="B69" t="s">
        <v>516</v>
      </c>
      <c r="C69" t="s">
        <v>517</v>
      </c>
      <c r="D69" t="s">
        <v>100</v>
      </c>
      <c r="E69" t="s">
        <v>123</v>
      </c>
      <c r="F69" t="s">
        <v>518</v>
      </c>
      <c r="G69" t="s">
        <v>326</v>
      </c>
      <c r="H69" t="s">
        <v>404</v>
      </c>
      <c r="I69" t="s">
        <v>207</v>
      </c>
      <c r="J69" t="s">
        <v>491</v>
      </c>
      <c r="K69" s="77">
        <v>7.4</v>
      </c>
      <c r="L69" t="s">
        <v>102</v>
      </c>
      <c r="M69" s="78">
        <v>4.9399999999999999E-2</v>
      </c>
      <c r="N69" s="78">
        <v>6.5799999999999997E-2</v>
      </c>
      <c r="O69" s="77">
        <v>208000</v>
      </c>
      <c r="P69" s="77">
        <v>89.38</v>
      </c>
      <c r="Q69" s="77">
        <v>0</v>
      </c>
      <c r="R69" s="77">
        <v>185.91040000000001</v>
      </c>
      <c r="S69" s="78">
        <v>4.0000000000000002E-4</v>
      </c>
      <c r="T69" s="78">
        <v>1.35E-2</v>
      </c>
      <c r="U69" s="78">
        <v>1.6999999999999999E-3</v>
      </c>
    </row>
    <row r="70" spans="2:21">
      <c r="B70" t="s">
        <v>519</v>
      </c>
      <c r="C70" t="s">
        <v>520</v>
      </c>
      <c r="D70" t="s">
        <v>100</v>
      </c>
      <c r="E70" t="s">
        <v>123</v>
      </c>
      <c r="F70" t="s">
        <v>521</v>
      </c>
      <c r="G70" t="s">
        <v>132</v>
      </c>
      <c r="H70" t="s">
        <v>404</v>
      </c>
      <c r="I70" t="s">
        <v>207</v>
      </c>
      <c r="J70" t="s">
        <v>522</v>
      </c>
      <c r="K70" s="77">
        <v>1.6</v>
      </c>
      <c r="L70" t="s">
        <v>102</v>
      </c>
      <c r="M70" s="78">
        <v>3.6499999999999998E-2</v>
      </c>
      <c r="N70" s="78">
        <v>5.1700000000000003E-2</v>
      </c>
      <c r="O70" s="77">
        <v>1824.64</v>
      </c>
      <c r="P70" s="77">
        <v>98.9</v>
      </c>
      <c r="Q70" s="77">
        <v>0</v>
      </c>
      <c r="R70" s="77">
        <v>1.8045689600000001</v>
      </c>
      <c r="S70" s="78">
        <v>0</v>
      </c>
      <c r="T70" s="78">
        <v>1E-4</v>
      </c>
      <c r="U70" s="78">
        <v>0</v>
      </c>
    </row>
    <row r="71" spans="2:21">
      <c r="B71" t="s">
        <v>523</v>
      </c>
      <c r="C71" t="s">
        <v>524</v>
      </c>
      <c r="D71" t="s">
        <v>100</v>
      </c>
      <c r="E71" t="s">
        <v>123</v>
      </c>
      <c r="F71" t="s">
        <v>525</v>
      </c>
      <c r="G71" t="s">
        <v>526</v>
      </c>
      <c r="H71" t="s">
        <v>404</v>
      </c>
      <c r="I71" t="s">
        <v>207</v>
      </c>
      <c r="J71" t="s">
        <v>527</v>
      </c>
      <c r="K71" s="77">
        <v>1.31</v>
      </c>
      <c r="L71" t="s">
        <v>102</v>
      </c>
      <c r="M71" s="78">
        <v>3.9199999999999999E-2</v>
      </c>
      <c r="N71" s="78">
        <v>5.3400000000000003E-2</v>
      </c>
      <c r="O71" s="77">
        <v>133231</v>
      </c>
      <c r="P71" s="77">
        <v>98.91</v>
      </c>
      <c r="Q71" s="77">
        <v>0</v>
      </c>
      <c r="R71" s="77">
        <v>131.7787821</v>
      </c>
      <c r="S71" s="78">
        <v>1E-4</v>
      </c>
      <c r="T71" s="78">
        <v>9.5999999999999992E-3</v>
      </c>
      <c r="U71" s="78">
        <v>1.1999999999999999E-3</v>
      </c>
    </row>
    <row r="72" spans="2:21">
      <c r="B72" t="s">
        <v>528</v>
      </c>
      <c r="C72" t="s">
        <v>529</v>
      </c>
      <c r="D72" t="s">
        <v>100</v>
      </c>
      <c r="E72" t="s">
        <v>123</v>
      </c>
      <c r="F72" t="s">
        <v>530</v>
      </c>
      <c r="G72" t="s">
        <v>531</v>
      </c>
      <c r="H72" t="s">
        <v>404</v>
      </c>
      <c r="I72" t="s">
        <v>207</v>
      </c>
      <c r="J72" t="s">
        <v>532</v>
      </c>
      <c r="K72" s="77">
        <v>1.84</v>
      </c>
      <c r="L72" t="s">
        <v>102</v>
      </c>
      <c r="M72" s="78">
        <v>2.75E-2</v>
      </c>
      <c r="N72" s="78">
        <v>5.96E-2</v>
      </c>
      <c r="O72" s="77">
        <v>11929.16</v>
      </c>
      <c r="P72" s="77">
        <v>94.66</v>
      </c>
      <c r="Q72" s="77">
        <v>0</v>
      </c>
      <c r="R72" s="77">
        <v>11.292142856</v>
      </c>
      <c r="S72" s="78">
        <v>0</v>
      </c>
      <c r="T72" s="78">
        <v>8.0000000000000004E-4</v>
      </c>
      <c r="U72" s="78">
        <v>1E-4</v>
      </c>
    </row>
    <row r="73" spans="2:21">
      <c r="B73" t="s">
        <v>533</v>
      </c>
      <c r="C73" t="s">
        <v>534</v>
      </c>
      <c r="D73" t="s">
        <v>100</v>
      </c>
      <c r="E73" t="s">
        <v>123</v>
      </c>
      <c r="F73" t="s">
        <v>535</v>
      </c>
      <c r="G73" t="s">
        <v>536</v>
      </c>
      <c r="H73" t="s">
        <v>434</v>
      </c>
      <c r="I73" t="s">
        <v>207</v>
      </c>
      <c r="J73" t="s">
        <v>537</v>
      </c>
      <c r="K73" s="77">
        <v>2.19</v>
      </c>
      <c r="L73" t="s">
        <v>102</v>
      </c>
      <c r="M73" s="78">
        <v>3.9E-2</v>
      </c>
      <c r="N73" s="78">
        <v>6.6199999999999995E-2</v>
      </c>
      <c r="O73" s="77">
        <v>45744</v>
      </c>
      <c r="P73" s="77">
        <v>94.54</v>
      </c>
      <c r="Q73" s="77">
        <v>0</v>
      </c>
      <c r="R73" s="77">
        <v>43.246377600000002</v>
      </c>
      <c r="S73" s="78">
        <v>0</v>
      </c>
      <c r="T73" s="78">
        <v>3.0999999999999999E-3</v>
      </c>
      <c r="U73" s="78">
        <v>4.0000000000000002E-4</v>
      </c>
    </row>
    <row r="74" spans="2:21">
      <c r="B74" t="s">
        <v>538</v>
      </c>
      <c r="C74" t="s">
        <v>539</v>
      </c>
      <c r="D74" t="s">
        <v>100</v>
      </c>
      <c r="E74" t="s">
        <v>123</v>
      </c>
      <c r="F74" t="s">
        <v>540</v>
      </c>
      <c r="G74" t="s">
        <v>343</v>
      </c>
      <c r="H74" t="s">
        <v>434</v>
      </c>
      <c r="I74" t="s">
        <v>207</v>
      </c>
      <c r="J74" t="s">
        <v>541</v>
      </c>
      <c r="K74" s="77">
        <v>3.41</v>
      </c>
      <c r="L74" t="s">
        <v>102</v>
      </c>
      <c r="M74" s="78">
        <v>2.7E-2</v>
      </c>
      <c r="N74" s="78">
        <v>6.6900000000000001E-2</v>
      </c>
      <c r="O74" s="77">
        <v>141747.70000000001</v>
      </c>
      <c r="P74" s="77">
        <v>87.63</v>
      </c>
      <c r="Q74" s="77">
        <v>0</v>
      </c>
      <c r="R74" s="77">
        <v>124.21350950999999</v>
      </c>
      <c r="S74" s="78">
        <v>2.0000000000000001E-4</v>
      </c>
      <c r="T74" s="78">
        <v>8.9999999999999993E-3</v>
      </c>
      <c r="U74" s="78">
        <v>1.1999999999999999E-3</v>
      </c>
    </row>
    <row r="75" spans="2:21">
      <c r="B75" t="s">
        <v>542</v>
      </c>
      <c r="C75" t="s">
        <v>543</v>
      </c>
      <c r="D75" t="s">
        <v>100</v>
      </c>
      <c r="E75" t="s">
        <v>123</v>
      </c>
      <c r="F75" t="s">
        <v>544</v>
      </c>
      <c r="G75" t="s">
        <v>424</v>
      </c>
      <c r="H75" t="s">
        <v>425</v>
      </c>
      <c r="I75" t="s">
        <v>150</v>
      </c>
      <c r="J75" t="s">
        <v>541</v>
      </c>
      <c r="K75" s="77">
        <v>1.26</v>
      </c>
      <c r="L75" t="s">
        <v>102</v>
      </c>
      <c r="M75" s="78">
        <v>4.1700000000000001E-2</v>
      </c>
      <c r="N75" s="78">
        <v>5.9900000000000002E-2</v>
      </c>
      <c r="O75" s="77">
        <v>107580.8</v>
      </c>
      <c r="P75" s="77">
        <v>98.88</v>
      </c>
      <c r="Q75" s="77">
        <v>0</v>
      </c>
      <c r="R75" s="77">
        <v>106.37589504</v>
      </c>
      <c r="S75" s="78">
        <v>4.0000000000000002E-4</v>
      </c>
      <c r="T75" s="78">
        <v>7.7000000000000002E-3</v>
      </c>
      <c r="U75" s="78">
        <v>1E-3</v>
      </c>
    </row>
    <row r="76" spans="2:21">
      <c r="B76" t="s">
        <v>545</v>
      </c>
      <c r="C76" t="s">
        <v>546</v>
      </c>
      <c r="D76" t="s">
        <v>100</v>
      </c>
      <c r="E76" t="s">
        <v>123</v>
      </c>
      <c r="F76" t="s">
        <v>544</v>
      </c>
      <c r="G76" t="s">
        <v>424</v>
      </c>
      <c r="H76" t="s">
        <v>425</v>
      </c>
      <c r="I76" t="s">
        <v>150</v>
      </c>
      <c r="J76" t="s">
        <v>547</v>
      </c>
      <c r="K76" s="77">
        <v>3.18</v>
      </c>
      <c r="L76" t="s">
        <v>102</v>
      </c>
      <c r="M76" s="78">
        <v>2.58E-2</v>
      </c>
      <c r="N76" s="78">
        <v>5.6300000000000003E-2</v>
      </c>
      <c r="O76" s="77">
        <v>123519.2</v>
      </c>
      <c r="P76" s="77">
        <v>90.5</v>
      </c>
      <c r="Q76" s="77">
        <v>0</v>
      </c>
      <c r="R76" s="77">
        <v>111.784876</v>
      </c>
      <c r="S76" s="78">
        <v>4.0000000000000002E-4</v>
      </c>
      <c r="T76" s="78">
        <v>8.0999999999999996E-3</v>
      </c>
      <c r="U76" s="78">
        <v>1E-3</v>
      </c>
    </row>
    <row r="77" spans="2:21">
      <c r="B77" t="s">
        <v>548</v>
      </c>
      <c r="C77" t="s">
        <v>549</v>
      </c>
      <c r="D77" t="s">
        <v>100</v>
      </c>
      <c r="E77" t="s">
        <v>123</v>
      </c>
      <c r="F77" t="s">
        <v>550</v>
      </c>
      <c r="G77" t="s">
        <v>132</v>
      </c>
      <c r="H77" t="s">
        <v>434</v>
      </c>
      <c r="I77" t="s">
        <v>207</v>
      </c>
      <c r="J77" t="s">
        <v>457</v>
      </c>
      <c r="K77" s="77">
        <v>0.72</v>
      </c>
      <c r="L77" t="s">
        <v>102</v>
      </c>
      <c r="M77" s="78">
        <v>2.1600000000000001E-2</v>
      </c>
      <c r="N77" s="78">
        <v>4.9399999999999999E-2</v>
      </c>
      <c r="O77" s="77">
        <v>7943.61</v>
      </c>
      <c r="P77" s="77">
        <v>98.63</v>
      </c>
      <c r="Q77" s="77">
        <v>0</v>
      </c>
      <c r="R77" s="77">
        <v>7.8347825430000002</v>
      </c>
      <c r="S77" s="78">
        <v>0</v>
      </c>
      <c r="T77" s="78">
        <v>5.9999999999999995E-4</v>
      </c>
      <c r="U77" s="78">
        <v>1E-4</v>
      </c>
    </row>
    <row r="78" spans="2:21">
      <c r="B78" t="s">
        <v>551</v>
      </c>
      <c r="C78" t="s">
        <v>552</v>
      </c>
      <c r="D78" t="s">
        <v>100</v>
      </c>
      <c r="E78" t="s">
        <v>123</v>
      </c>
      <c r="F78" t="s">
        <v>553</v>
      </c>
      <c r="G78" t="s">
        <v>554</v>
      </c>
      <c r="H78" t="s">
        <v>434</v>
      </c>
      <c r="I78" t="s">
        <v>207</v>
      </c>
      <c r="J78" t="s">
        <v>555</v>
      </c>
      <c r="K78" s="77">
        <v>6.27</v>
      </c>
      <c r="L78" t="s">
        <v>102</v>
      </c>
      <c r="M78" s="78">
        <v>2.3400000000000001E-2</v>
      </c>
      <c r="N78" s="78">
        <v>5.57E-2</v>
      </c>
      <c r="O78" s="77">
        <v>23107.5</v>
      </c>
      <c r="P78" s="77">
        <v>82.25</v>
      </c>
      <c r="Q78" s="77">
        <v>0</v>
      </c>
      <c r="R78" s="77">
        <v>19.005918749999999</v>
      </c>
      <c r="S78" s="78">
        <v>0</v>
      </c>
      <c r="T78" s="78">
        <v>1.4E-3</v>
      </c>
      <c r="U78" s="78">
        <v>2.0000000000000001E-4</v>
      </c>
    </row>
    <row r="79" spans="2:21">
      <c r="B79" t="s">
        <v>556</v>
      </c>
      <c r="C79" t="s">
        <v>557</v>
      </c>
      <c r="D79" t="s">
        <v>100</v>
      </c>
      <c r="E79" t="s">
        <v>123</v>
      </c>
      <c r="F79" t="s">
        <v>423</v>
      </c>
      <c r="G79" t="s">
        <v>424</v>
      </c>
      <c r="H79" t="s">
        <v>446</v>
      </c>
      <c r="I79" t="s">
        <v>150</v>
      </c>
      <c r="J79" t="s">
        <v>558</v>
      </c>
      <c r="K79" s="77">
        <v>1.2</v>
      </c>
      <c r="L79" t="s">
        <v>102</v>
      </c>
      <c r="M79" s="78">
        <v>3.15E-2</v>
      </c>
      <c r="N79" s="78">
        <v>5.8700000000000002E-2</v>
      </c>
      <c r="O79" s="77">
        <v>11387.3</v>
      </c>
      <c r="P79" s="77">
        <v>97.68</v>
      </c>
      <c r="Q79" s="77">
        <v>0</v>
      </c>
      <c r="R79" s="77">
        <v>11.123114640000001</v>
      </c>
      <c r="S79" s="78">
        <v>1E-4</v>
      </c>
      <c r="T79" s="78">
        <v>8.0000000000000004E-4</v>
      </c>
      <c r="U79" s="78">
        <v>1E-4</v>
      </c>
    </row>
    <row r="80" spans="2:21">
      <c r="B80" t="s">
        <v>559</v>
      </c>
      <c r="C80" t="s">
        <v>560</v>
      </c>
      <c r="D80" t="s">
        <v>100</v>
      </c>
      <c r="E80" t="s">
        <v>123</v>
      </c>
      <c r="F80" t="s">
        <v>423</v>
      </c>
      <c r="G80" t="s">
        <v>424</v>
      </c>
      <c r="H80" t="s">
        <v>446</v>
      </c>
      <c r="I80" t="s">
        <v>150</v>
      </c>
      <c r="J80" t="s">
        <v>561</v>
      </c>
      <c r="K80" s="77">
        <v>2.31</v>
      </c>
      <c r="L80" t="s">
        <v>102</v>
      </c>
      <c r="M80" s="78">
        <v>2.9499999999999998E-2</v>
      </c>
      <c r="N80" s="78">
        <v>6.0600000000000001E-2</v>
      </c>
      <c r="O80" s="77">
        <v>24997.200000000001</v>
      </c>
      <c r="P80" s="77">
        <v>94</v>
      </c>
      <c r="Q80" s="77">
        <v>0</v>
      </c>
      <c r="R80" s="77">
        <v>23.497368000000002</v>
      </c>
      <c r="S80" s="78">
        <v>1E-4</v>
      </c>
      <c r="T80" s="78">
        <v>1.6999999999999999E-3</v>
      </c>
      <c r="U80" s="78">
        <v>2.0000000000000001E-4</v>
      </c>
    </row>
    <row r="81" spans="2:21">
      <c r="B81" t="s">
        <v>562</v>
      </c>
      <c r="C81" t="s">
        <v>563</v>
      </c>
      <c r="D81" t="s">
        <v>100</v>
      </c>
      <c r="E81" t="s">
        <v>123</v>
      </c>
      <c r="F81" t="s">
        <v>535</v>
      </c>
      <c r="G81" t="s">
        <v>536</v>
      </c>
      <c r="H81" t="s">
        <v>446</v>
      </c>
      <c r="I81" t="s">
        <v>150</v>
      </c>
      <c r="J81" t="s">
        <v>564</v>
      </c>
      <c r="K81" s="77">
        <v>0.25</v>
      </c>
      <c r="L81" t="s">
        <v>102</v>
      </c>
      <c r="M81" s="78">
        <v>4.5999999999999999E-2</v>
      </c>
      <c r="N81" s="78">
        <v>6.6500000000000004E-2</v>
      </c>
      <c r="O81" s="77">
        <v>96071.360000000001</v>
      </c>
      <c r="P81" s="77">
        <v>100.67</v>
      </c>
      <c r="Q81" s="77">
        <v>0</v>
      </c>
      <c r="R81" s="77">
        <v>96.715038112000002</v>
      </c>
      <c r="S81" s="78">
        <v>2.9999999999999997E-4</v>
      </c>
      <c r="T81" s="78">
        <v>7.0000000000000001E-3</v>
      </c>
      <c r="U81" s="78">
        <v>8.9999999999999998E-4</v>
      </c>
    </row>
    <row r="82" spans="2:21">
      <c r="B82" t="s">
        <v>565</v>
      </c>
      <c r="C82" t="s">
        <v>566</v>
      </c>
      <c r="D82" t="s">
        <v>100</v>
      </c>
      <c r="E82" t="s">
        <v>123</v>
      </c>
      <c r="F82" t="s">
        <v>567</v>
      </c>
      <c r="G82" t="s">
        <v>568</v>
      </c>
      <c r="H82" t="s">
        <v>446</v>
      </c>
      <c r="I82" t="s">
        <v>150</v>
      </c>
      <c r="J82" t="s">
        <v>569</v>
      </c>
      <c r="K82" s="77">
        <v>5.15</v>
      </c>
      <c r="L82" t="s">
        <v>102</v>
      </c>
      <c r="M82" s="78">
        <v>1.4999999999999999E-2</v>
      </c>
      <c r="N82" s="78">
        <v>5.7700000000000001E-2</v>
      </c>
      <c r="O82" s="77">
        <v>133000</v>
      </c>
      <c r="P82" s="77">
        <v>80.87</v>
      </c>
      <c r="Q82" s="77">
        <v>0</v>
      </c>
      <c r="R82" s="77">
        <v>107.55710000000001</v>
      </c>
      <c r="S82" s="78">
        <v>2.9999999999999997E-4</v>
      </c>
      <c r="T82" s="78">
        <v>7.7999999999999996E-3</v>
      </c>
      <c r="U82" s="78">
        <v>1E-3</v>
      </c>
    </row>
    <row r="83" spans="2:21">
      <c r="B83" t="s">
        <v>570</v>
      </c>
      <c r="C83" t="s">
        <v>571</v>
      </c>
      <c r="D83" t="s">
        <v>100</v>
      </c>
      <c r="E83" t="s">
        <v>123</v>
      </c>
      <c r="F83" t="s">
        <v>572</v>
      </c>
      <c r="G83" t="s">
        <v>568</v>
      </c>
      <c r="H83" t="s">
        <v>456</v>
      </c>
      <c r="I83" t="s">
        <v>207</v>
      </c>
      <c r="J83" t="s">
        <v>573</v>
      </c>
      <c r="K83" s="77">
        <v>3.5</v>
      </c>
      <c r="L83" t="s">
        <v>102</v>
      </c>
      <c r="M83" s="78">
        <v>2.0500000000000001E-2</v>
      </c>
      <c r="N83" s="78">
        <v>5.6300000000000003E-2</v>
      </c>
      <c r="O83" s="77">
        <v>111833.35</v>
      </c>
      <c r="P83" s="77">
        <v>88.71</v>
      </c>
      <c r="Q83" s="77">
        <v>0</v>
      </c>
      <c r="R83" s="77">
        <v>99.207364784999996</v>
      </c>
      <c r="S83" s="78">
        <v>2.0000000000000001E-4</v>
      </c>
      <c r="T83" s="78">
        <v>7.1999999999999998E-3</v>
      </c>
      <c r="U83" s="78">
        <v>8.9999999999999998E-4</v>
      </c>
    </row>
    <row r="84" spans="2:21">
      <c r="B84" t="s">
        <v>574</v>
      </c>
      <c r="C84" t="s">
        <v>575</v>
      </c>
      <c r="D84" t="s">
        <v>100</v>
      </c>
      <c r="E84" t="s">
        <v>123</v>
      </c>
      <c r="F84" t="s">
        <v>452</v>
      </c>
      <c r="G84" t="s">
        <v>369</v>
      </c>
      <c r="H84" t="s">
        <v>446</v>
      </c>
      <c r="I84" t="s">
        <v>150</v>
      </c>
      <c r="J84" t="s">
        <v>576</v>
      </c>
      <c r="K84" s="77">
        <v>3.81</v>
      </c>
      <c r="L84" t="s">
        <v>102</v>
      </c>
      <c r="M84" s="78">
        <v>2.3E-2</v>
      </c>
      <c r="N84" s="78">
        <v>5.8799999999999998E-2</v>
      </c>
      <c r="O84" s="77">
        <v>334640</v>
      </c>
      <c r="P84" s="77">
        <v>87.79</v>
      </c>
      <c r="Q84" s="77">
        <v>0</v>
      </c>
      <c r="R84" s="77">
        <v>293.78045600000002</v>
      </c>
      <c r="S84" s="78">
        <v>5.9999999999999995E-4</v>
      </c>
      <c r="T84" s="78">
        <v>2.1299999999999999E-2</v>
      </c>
      <c r="U84" s="78">
        <v>2.7000000000000001E-3</v>
      </c>
    </row>
    <row r="85" spans="2:21">
      <c r="B85" t="s">
        <v>577</v>
      </c>
      <c r="C85" t="s">
        <v>578</v>
      </c>
      <c r="D85" t="s">
        <v>100</v>
      </c>
      <c r="E85" t="s">
        <v>123</v>
      </c>
      <c r="F85" t="s">
        <v>579</v>
      </c>
      <c r="G85" t="s">
        <v>424</v>
      </c>
      <c r="H85" t="s">
        <v>446</v>
      </c>
      <c r="I85" t="s">
        <v>150</v>
      </c>
      <c r="J85" t="s">
        <v>580</v>
      </c>
      <c r="K85" s="77">
        <v>3.08</v>
      </c>
      <c r="L85" t="s">
        <v>102</v>
      </c>
      <c r="M85" s="78">
        <v>2.4E-2</v>
      </c>
      <c r="N85" s="78">
        <v>6.0299999999999999E-2</v>
      </c>
      <c r="O85" s="77">
        <v>64317.72</v>
      </c>
      <c r="P85" s="77">
        <v>89.83</v>
      </c>
      <c r="Q85" s="77">
        <v>0</v>
      </c>
      <c r="R85" s="77">
        <v>57.776607876</v>
      </c>
      <c r="S85" s="78">
        <v>2.0000000000000001E-4</v>
      </c>
      <c r="T85" s="78">
        <v>4.1999999999999997E-3</v>
      </c>
      <c r="U85" s="78">
        <v>5.0000000000000001E-4</v>
      </c>
    </row>
    <row r="86" spans="2:21">
      <c r="B86" t="s">
        <v>581</v>
      </c>
      <c r="C86" t="s">
        <v>582</v>
      </c>
      <c r="D86" t="s">
        <v>100</v>
      </c>
      <c r="E86" t="s">
        <v>123</v>
      </c>
      <c r="F86" t="s">
        <v>583</v>
      </c>
      <c r="G86" t="s">
        <v>424</v>
      </c>
      <c r="H86" t="s">
        <v>456</v>
      </c>
      <c r="I86" t="s">
        <v>207</v>
      </c>
      <c r="J86" t="s">
        <v>584</v>
      </c>
      <c r="K86" s="77">
        <v>1.07</v>
      </c>
      <c r="L86" t="s">
        <v>102</v>
      </c>
      <c r="M86" s="78">
        <v>3.4200000000000001E-2</v>
      </c>
      <c r="N86" s="78">
        <v>5.1499999999999997E-2</v>
      </c>
      <c r="O86" s="77">
        <v>114400</v>
      </c>
      <c r="P86" s="77">
        <v>98.8</v>
      </c>
      <c r="Q86" s="77">
        <v>0</v>
      </c>
      <c r="R86" s="77">
        <v>113.02719999999999</v>
      </c>
      <c r="S86" s="78">
        <v>4.0000000000000002E-4</v>
      </c>
      <c r="T86" s="78">
        <v>8.2000000000000007E-3</v>
      </c>
      <c r="U86" s="78">
        <v>1.1000000000000001E-3</v>
      </c>
    </row>
    <row r="87" spans="2:21">
      <c r="B87" t="s">
        <v>585</v>
      </c>
      <c r="C87" t="s">
        <v>586</v>
      </c>
      <c r="D87" t="s">
        <v>100</v>
      </c>
      <c r="E87" t="s">
        <v>123</v>
      </c>
      <c r="F87" t="s">
        <v>460</v>
      </c>
      <c r="G87" t="s">
        <v>424</v>
      </c>
      <c r="H87" t="s">
        <v>456</v>
      </c>
      <c r="I87" t="s">
        <v>207</v>
      </c>
      <c r="J87" t="s">
        <v>541</v>
      </c>
      <c r="K87" s="77">
        <v>1.06</v>
      </c>
      <c r="L87" t="s">
        <v>102</v>
      </c>
      <c r="M87" s="78">
        <v>4.2000000000000003E-2</v>
      </c>
      <c r="N87" s="78">
        <v>5.2999999999999999E-2</v>
      </c>
      <c r="O87" s="77">
        <v>11350.99</v>
      </c>
      <c r="P87" s="77">
        <v>100.54</v>
      </c>
      <c r="Q87" s="77">
        <v>0</v>
      </c>
      <c r="R87" s="77">
        <v>11.412285346000001</v>
      </c>
      <c r="S87" s="78">
        <v>0</v>
      </c>
      <c r="T87" s="78">
        <v>8.0000000000000004E-4</v>
      </c>
      <c r="U87" s="78">
        <v>1E-4</v>
      </c>
    </row>
    <row r="88" spans="2:21">
      <c r="B88" t="s">
        <v>587</v>
      </c>
      <c r="C88" t="s">
        <v>588</v>
      </c>
      <c r="D88" t="s">
        <v>100</v>
      </c>
      <c r="E88" t="s">
        <v>123</v>
      </c>
      <c r="F88" t="s">
        <v>589</v>
      </c>
      <c r="G88" t="s">
        <v>343</v>
      </c>
      <c r="H88" t="s">
        <v>446</v>
      </c>
      <c r="I88" t="s">
        <v>150</v>
      </c>
      <c r="J88" t="s">
        <v>457</v>
      </c>
      <c r="K88" s="77">
        <v>0.25</v>
      </c>
      <c r="L88" t="s">
        <v>102</v>
      </c>
      <c r="M88" s="78">
        <v>4.5499999999999999E-2</v>
      </c>
      <c r="N88" s="78">
        <v>5.7599999999999998E-2</v>
      </c>
      <c r="O88" s="77">
        <v>528.20000000000005</v>
      </c>
      <c r="P88" s="77">
        <v>100.84</v>
      </c>
      <c r="Q88" s="77">
        <v>0</v>
      </c>
      <c r="R88" s="77">
        <v>0.53263687999999998</v>
      </c>
      <c r="S88" s="78">
        <v>0</v>
      </c>
      <c r="T88" s="78">
        <v>0</v>
      </c>
      <c r="U88" s="78">
        <v>0</v>
      </c>
    </row>
    <row r="89" spans="2:21">
      <c r="B89" t="s">
        <v>590</v>
      </c>
      <c r="C89" t="s">
        <v>591</v>
      </c>
      <c r="D89" t="s">
        <v>100</v>
      </c>
      <c r="E89" t="s">
        <v>123</v>
      </c>
      <c r="F89" t="s">
        <v>589</v>
      </c>
      <c r="G89" t="s">
        <v>343</v>
      </c>
      <c r="H89" t="s">
        <v>446</v>
      </c>
      <c r="I89" t="s">
        <v>150</v>
      </c>
      <c r="J89" t="s">
        <v>592</v>
      </c>
      <c r="K89" s="77">
        <v>2.34</v>
      </c>
      <c r="L89" t="s">
        <v>102</v>
      </c>
      <c r="M89" s="78">
        <v>3.2899999999999999E-2</v>
      </c>
      <c r="N89" s="78">
        <v>6.0100000000000001E-2</v>
      </c>
      <c r="O89" s="77">
        <v>149166.67000000001</v>
      </c>
      <c r="P89" s="77">
        <v>94.1</v>
      </c>
      <c r="Q89" s="77">
        <v>0</v>
      </c>
      <c r="R89" s="77">
        <v>140.36583647</v>
      </c>
      <c r="S89" s="78">
        <v>2.0000000000000001E-4</v>
      </c>
      <c r="T89" s="78">
        <v>1.0200000000000001E-2</v>
      </c>
      <c r="U89" s="78">
        <v>1.2999999999999999E-3</v>
      </c>
    </row>
    <row r="90" spans="2:21">
      <c r="B90" t="s">
        <v>593</v>
      </c>
      <c r="C90" t="s">
        <v>594</v>
      </c>
      <c r="D90" t="s">
        <v>100</v>
      </c>
      <c r="E90" t="s">
        <v>123</v>
      </c>
      <c r="F90" t="s">
        <v>595</v>
      </c>
      <c r="G90" t="s">
        <v>536</v>
      </c>
      <c r="H90" t="s">
        <v>456</v>
      </c>
      <c r="I90" t="s">
        <v>207</v>
      </c>
      <c r="J90" t="s">
        <v>596</v>
      </c>
      <c r="K90" s="77">
        <v>4.9400000000000004</v>
      </c>
      <c r="L90" t="s">
        <v>102</v>
      </c>
      <c r="M90" s="78">
        <v>2.7400000000000001E-2</v>
      </c>
      <c r="N90" s="78">
        <v>5.3600000000000002E-2</v>
      </c>
      <c r="O90" s="77">
        <v>56238</v>
      </c>
      <c r="P90" s="77">
        <v>88.85</v>
      </c>
      <c r="Q90" s="77">
        <v>0</v>
      </c>
      <c r="R90" s="77">
        <v>49.967463000000002</v>
      </c>
      <c r="S90" s="78">
        <v>1E-4</v>
      </c>
      <c r="T90" s="78">
        <v>3.5999999999999999E-3</v>
      </c>
      <c r="U90" s="78">
        <v>5.0000000000000001E-4</v>
      </c>
    </row>
    <row r="91" spans="2:21">
      <c r="B91" t="s">
        <v>597</v>
      </c>
      <c r="C91" t="s">
        <v>598</v>
      </c>
      <c r="D91" t="s">
        <v>100</v>
      </c>
      <c r="E91" t="s">
        <v>123</v>
      </c>
      <c r="F91" t="s">
        <v>464</v>
      </c>
      <c r="G91" t="s">
        <v>326</v>
      </c>
      <c r="H91" t="s">
        <v>456</v>
      </c>
      <c r="I91" t="s">
        <v>207</v>
      </c>
      <c r="J91" t="s">
        <v>355</v>
      </c>
      <c r="K91" s="77">
        <v>3.88</v>
      </c>
      <c r="L91" t="s">
        <v>102</v>
      </c>
      <c r="M91" s="78">
        <v>3.95E-2</v>
      </c>
      <c r="N91" s="78">
        <v>8.9899999999999994E-2</v>
      </c>
      <c r="O91" s="77">
        <v>82053.62</v>
      </c>
      <c r="P91" s="77">
        <v>83.87</v>
      </c>
      <c r="Q91" s="77">
        <v>0</v>
      </c>
      <c r="R91" s="77">
        <v>68.818371094</v>
      </c>
      <c r="S91" s="78">
        <v>1E-4</v>
      </c>
      <c r="T91" s="78">
        <v>5.0000000000000001E-3</v>
      </c>
      <c r="U91" s="78">
        <v>5.9999999999999995E-4</v>
      </c>
    </row>
    <row r="92" spans="2:21">
      <c r="B92" t="s">
        <v>599</v>
      </c>
      <c r="C92" t="s">
        <v>600</v>
      </c>
      <c r="D92" t="s">
        <v>100</v>
      </c>
      <c r="E92" t="s">
        <v>123</v>
      </c>
      <c r="F92" t="s">
        <v>601</v>
      </c>
      <c r="G92" t="s">
        <v>343</v>
      </c>
      <c r="H92" t="s">
        <v>478</v>
      </c>
      <c r="I92" t="s">
        <v>207</v>
      </c>
      <c r="J92" t="s">
        <v>410</v>
      </c>
      <c r="K92" s="77">
        <v>4.21</v>
      </c>
      <c r="L92" t="s">
        <v>102</v>
      </c>
      <c r="M92" s="78">
        <v>2.5000000000000001E-2</v>
      </c>
      <c r="N92" s="78">
        <v>6.1400000000000003E-2</v>
      </c>
      <c r="O92" s="77">
        <v>126233</v>
      </c>
      <c r="P92" s="77">
        <v>86.31</v>
      </c>
      <c r="Q92" s="77">
        <v>0</v>
      </c>
      <c r="R92" s="77">
        <v>108.95170229999999</v>
      </c>
      <c r="S92" s="78">
        <v>1E-4</v>
      </c>
      <c r="T92" s="78">
        <v>7.9000000000000008E-3</v>
      </c>
      <c r="U92" s="78">
        <v>1E-3</v>
      </c>
    </row>
    <row r="93" spans="2:21">
      <c r="B93" t="s">
        <v>602</v>
      </c>
      <c r="C93" t="s">
        <v>603</v>
      </c>
      <c r="D93" t="s">
        <v>100</v>
      </c>
      <c r="E93" t="s">
        <v>123</v>
      </c>
      <c r="F93" t="s">
        <v>604</v>
      </c>
      <c r="G93" t="s">
        <v>536</v>
      </c>
      <c r="H93" t="s">
        <v>483</v>
      </c>
      <c r="I93" t="s">
        <v>150</v>
      </c>
      <c r="J93" t="s">
        <v>605</v>
      </c>
      <c r="K93" s="77">
        <v>0.75</v>
      </c>
      <c r="L93" t="s">
        <v>102</v>
      </c>
      <c r="M93" s="78">
        <v>2.4500000000000001E-2</v>
      </c>
      <c r="N93" s="78">
        <v>7.4200000000000002E-2</v>
      </c>
      <c r="O93" s="77">
        <v>1</v>
      </c>
      <c r="P93" s="77">
        <v>96.5</v>
      </c>
      <c r="Q93" s="77">
        <v>0</v>
      </c>
      <c r="R93" s="77">
        <v>9.6500000000000004E-4</v>
      </c>
      <c r="S93" s="78">
        <v>0</v>
      </c>
      <c r="T93" s="78">
        <v>0</v>
      </c>
      <c r="U93" s="78">
        <v>0</v>
      </c>
    </row>
    <row r="94" spans="2:21">
      <c r="B94" t="s">
        <v>606</v>
      </c>
      <c r="C94" t="s">
        <v>607</v>
      </c>
      <c r="D94" t="s">
        <v>100</v>
      </c>
      <c r="E94" t="s">
        <v>123</v>
      </c>
      <c r="F94" t="s">
        <v>608</v>
      </c>
      <c r="G94" t="s">
        <v>424</v>
      </c>
      <c r="H94" t="s">
        <v>483</v>
      </c>
      <c r="I94" t="s">
        <v>150</v>
      </c>
      <c r="J94" t="s">
        <v>609</v>
      </c>
      <c r="K94" s="77">
        <v>3.54</v>
      </c>
      <c r="L94" t="s">
        <v>102</v>
      </c>
      <c r="M94" s="78">
        <v>4.53E-2</v>
      </c>
      <c r="N94" s="78">
        <v>6.3700000000000007E-2</v>
      </c>
      <c r="O94" s="77">
        <v>199293</v>
      </c>
      <c r="P94" s="77">
        <v>95.16</v>
      </c>
      <c r="Q94" s="77">
        <v>0</v>
      </c>
      <c r="R94" s="77">
        <v>189.64721879999999</v>
      </c>
      <c r="S94" s="78">
        <v>2.9999999999999997E-4</v>
      </c>
      <c r="T94" s="78">
        <v>1.38E-2</v>
      </c>
      <c r="U94" s="78">
        <v>1.8E-3</v>
      </c>
    </row>
    <row r="95" spans="2:21">
      <c r="B95" t="s">
        <v>610</v>
      </c>
      <c r="C95" t="s">
        <v>611</v>
      </c>
      <c r="D95" t="s">
        <v>100</v>
      </c>
      <c r="E95" t="s">
        <v>123</v>
      </c>
      <c r="F95" t="s">
        <v>612</v>
      </c>
      <c r="G95" t="s">
        <v>424</v>
      </c>
      <c r="H95" t="s">
        <v>613</v>
      </c>
      <c r="I95" t="s">
        <v>150</v>
      </c>
      <c r="J95" t="s">
        <v>614</v>
      </c>
      <c r="K95" s="77">
        <v>1.19</v>
      </c>
      <c r="L95" t="s">
        <v>102</v>
      </c>
      <c r="M95" s="78">
        <v>4.3999999999999997E-2</v>
      </c>
      <c r="N95" s="78">
        <v>7.3099999999999998E-2</v>
      </c>
      <c r="O95" s="77">
        <v>98538.3</v>
      </c>
      <c r="P95" s="77">
        <v>97.84</v>
      </c>
      <c r="Q95" s="77">
        <v>0</v>
      </c>
      <c r="R95" s="77">
        <v>96.409872719999996</v>
      </c>
      <c r="S95" s="78">
        <v>5.0000000000000001E-4</v>
      </c>
      <c r="T95" s="78">
        <v>7.0000000000000001E-3</v>
      </c>
      <c r="U95" s="78">
        <v>8.9999999999999998E-4</v>
      </c>
    </row>
    <row r="96" spans="2:21">
      <c r="B96" t="s">
        <v>615</v>
      </c>
      <c r="C96" t="s">
        <v>616</v>
      </c>
      <c r="D96" t="s">
        <v>100</v>
      </c>
      <c r="E96" t="s">
        <v>123</v>
      </c>
      <c r="F96" t="s">
        <v>612</v>
      </c>
      <c r="G96" t="s">
        <v>424</v>
      </c>
      <c r="H96" t="s">
        <v>613</v>
      </c>
      <c r="I96" t="s">
        <v>150</v>
      </c>
      <c r="J96" t="s">
        <v>617</v>
      </c>
      <c r="K96" s="77">
        <v>3.25</v>
      </c>
      <c r="L96" t="s">
        <v>102</v>
      </c>
      <c r="M96" s="78">
        <v>5.5500000000000001E-2</v>
      </c>
      <c r="N96" s="78">
        <v>6.6500000000000004E-2</v>
      </c>
      <c r="O96" s="77">
        <v>207000</v>
      </c>
      <c r="P96" s="77">
        <v>97.96</v>
      </c>
      <c r="Q96" s="77">
        <v>0</v>
      </c>
      <c r="R96" s="77">
        <v>202.77719999999999</v>
      </c>
      <c r="S96" s="78">
        <v>1.2999999999999999E-3</v>
      </c>
      <c r="T96" s="78">
        <v>1.47E-2</v>
      </c>
      <c r="U96" s="78">
        <v>1.9E-3</v>
      </c>
    </row>
    <row r="97" spans="2:21">
      <c r="B97" t="s">
        <v>618</v>
      </c>
      <c r="C97" t="s">
        <v>619</v>
      </c>
      <c r="D97" t="s">
        <v>100</v>
      </c>
      <c r="E97" t="s">
        <v>123</v>
      </c>
      <c r="F97" t="s">
        <v>620</v>
      </c>
      <c r="G97" t="s">
        <v>424</v>
      </c>
      <c r="H97" t="s">
        <v>621</v>
      </c>
      <c r="I97" t="s">
        <v>207</v>
      </c>
      <c r="J97" t="s">
        <v>622</v>
      </c>
      <c r="K97" s="77">
        <v>1.43</v>
      </c>
      <c r="L97" t="s">
        <v>102</v>
      </c>
      <c r="M97" s="78">
        <v>4.8000000000000001E-2</v>
      </c>
      <c r="N97" s="78">
        <v>8.3599999999999994E-2</v>
      </c>
      <c r="O97" s="77">
        <v>7043.25</v>
      </c>
      <c r="P97" s="77">
        <v>95.38</v>
      </c>
      <c r="Q97" s="77">
        <v>0</v>
      </c>
      <c r="R97" s="77">
        <v>6.7178518499999997</v>
      </c>
      <c r="S97" s="78">
        <v>0</v>
      </c>
      <c r="T97" s="78">
        <v>5.0000000000000001E-4</v>
      </c>
      <c r="U97" s="78">
        <v>1E-4</v>
      </c>
    </row>
    <row r="98" spans="2:21">
      <c r="B98" t="s">
        <v>623</v>
      </c>
      <c r="C98" t="s">
        <v>624</v>
      </c>
      <c r="D98" t="s">
        <v>100</v>
      </c>
      <c r="E98" t="s">
        <v>123</v>
      </c>
      <c r="F98" t="s">
        <v>625</v>
      </c>
      <c r="G98" t="s">
        <v>568</v>
      </c>
      <c r="H98" t="s">
        <v>221</v>
      </c>
      <c r="I98" t="s">
        <v>626</v>
      </c>
      <c r="J98" t="s">
        <v>627</v>
      </c>
      <c r="K98" s="77">
        <v>3.98</v>
      </c>
      <c r="L98" t="s">
        <v>102</v>
      </c>
      <c r="M98" s="78">
        <v>6.0499999999999998E-2</v>
      </c>
      <c r="N98" s="78">
        <v>6.9599999999999995E-2</v>
      </c>
      <c r="O98" s="77">
        <v>183000</v>
      </c>
      <c r="P98" s="77">
        <v>97.06</v>
      </c>
      <c r="Q98" s="77">
        <v>0</v>
      </c>
      <c r="R98" s="77">
        <v>177.6198</v>
      </c>
      <c r="S98" s="78">
        <v>8.0000000000000004E-4</v>
      </c>
      <c r="T98" s="78">
        <v>1.29E-2</v>
      </c>
      <c r="U98" s="78">
        <v>1.6999999999999999E-3</v>
      </c>
    </row>
    <row r="99" spans="2:21">
      <c r="B99" s="79" t="s">
        <v>300</v>
      </c>
      <c r="C99" s="16"/>
      <c r="D99" s="16"/>
      <c r="E99" s="16"/>
      <c r="F99" s="16"/>
      <c r="K99" s="81">
        <v>2.2799999999999998</v>
      </c>
      <c r="N99" s="80">
        <v>8.3299999999999999E-2</v>
      </c>
      <c r="O99" s="81">
        <v>1134065.79</v>
      </c>
      <c r="Q99" s="81">
        <v>0</v>
      </c>
      <c r="R99" s="81">
        <v>1047.2566773189999</v>
      </c>
      <c r="T99" s="80">
        <v>7.5999999999999998E-2</v>
      </c>
      <c r="U99" s="80">
        <v>9.7000000000000003E-3</v>
      </c>
    </row>
    <row r="100" spans="2:21">
      <c r="B100" t="s">
        <v>628</v>
      </c>
      <c r="C100" t="s">
        <v>629</v>
      </c>
      <c r="D100" t="s">
        <v>100</v>
      </c>
      <c r="E100" t="s">
        <v>123</v>
      </c>
      <c r="F100" t="s">
        <v>630</v>
      </c>
      <c r="G100" t="s">
        <v>631</v>
      </c>
      <c r="H100" t="s">
        <v>206</v>
      </c>
      <c r="I100" t="s">
        <v>207</v>
      </c>
      <c r="J100" t="s">
        <v>632</v>
      </c>
      <c r="K100" s="77">
        <v>0.39</v>
      </c>
      <c r="L100" t="s">
        <v>102</v>
      </c>
      <c r="M100" s="78">
        <v>2.9000000000000001E-2</v>
      </c>
      <c r="N100" s="78">
        <v>7.7600000000000002E-2</v>
      </c>
      <c r="O100" s="77">
        <v>181739</v>
      </c>
      <c r="P100" s="77">
        <v>99.71</v>
      </c>
      <c r="Q100" s="77">
        <v>0</v>
      </c>
      <c r="R100" s="77">
        <v>181.21195689999999</v>
      </c>
      <c r="S100" s="78">
        <v>1E-4</v>
      </c>
      <c r="T100" s="78">
        <v>1.32E-2</v>
      </c>
      <c r="U100" s="78">
        <v>1.6999999999999999E-3</v>
      </c>
    </row>
    <row r="101" spans="2:21">
      <c r="B101" t="s">
        <v>633</v>
      </c>
      <c r="C101" t="s">
        <v>634</v>
      </c>
      <c r="D101" t="s">
        <v>100</v>
      </c>
      <c r="E101" t="s">
        <v>123</v>
      </c>
      <c r="F101" t="s">
        <v>635</v>
      </c>
      <c r="G101" t="s">
        <v>636</v>
      </c>
      <c r="H101" t="s">
        <v>370</v>
      </c>
      <c r="I101" t="s">
        <v>207</v>
      </c>
      <c r="J101" t="s">
        <v>637</v>
      </c>
      <c r="K101" s="77">
        <v>1.2</v>
      </c>
      <c r="L101" t="s">
        <v>102</v>
      </c>
      <c r="M101" s="78">
        <v>3.49E-2</v>
      </c>
      <c r="N101" s="78">
        <v>7.5600000000000001E-2</v>
      </c>
      <c r="O101" s="77">
        <v>244467</v>
      </c>
      <c r="P101" s="77">
        <v>97.15</v>
      </c>
      <c r="Q101" s="77">
        <v>0</v>
      </c>
      <c r="R101" s="77">
        <v>237.49969050000001</v>
      </c>
      <c r="S101" s="78">
        <v>2.0000000000000001E-4</v>
      </c>
      <c r="T101" s="78">
        <v>1.72E-2</v>
      </c>
      <c r="U101" s="78">
        <v>2.2000000000000001E-3</v>
      </c>
    </row>
    <row r="102" spans="2:21">
      <c r="B102" t="s">
        <v>638</v>
      </c>
      <c r="C102" t="s">
        <v>639</v>
      </c>
      <c r="D102" t="s">
        <v>100</v>
      </c>
      <c r="E102" t="s">
        <v>123</v>
      </c>
      <c r="F102" t="s">
        <v>640</v>
      </c>
      <c r="G102" t="s">
        <v>129</v>
      </c>
      <c r="H102" t="s">
        <v>404</v>
      </c>
      <c r="I102" t="s">
        <v>207</v>
      </c>
      <c r="J102" t="s">
        <v>641</v>
      </c>
      <c r="K102" s="77">
        <v>1.67</v>
      </c>
      <c r="L102" t="s">
        <v>102</v>
      </c>
      <c r="M102" s="78">
        <v>3.3700000000000001E-2</v>
      </c>
      <c r="N102" s="78">
        <v>7.3599999999999999E-2</v>
      </c>
      <c r="O102" s="77">
        <v>81000</v>
      </c>
      <c r="P102" s="77">
        <v>97.1</v>
      </c>
      <c r="Q102" s="77">
        <v>0</v>
      </c>
      <c r="R102" s="77">
        <v>78.650999999999996</v>
      </c>
      <c r="S102" s="78">
        <v>4.0000000000000002E-4</v>
      </c>
      <c r="T102" s="78">
        <v>5.7000000000000002E-3</v>
      </c>
      <c r="U102" s="78">
        <v>6.9999999999999999E-4</v>
      </c>
    </row>
    <row r="103" spans="2:21">
      <c r="B103" t="s">
        <v>642</v>
      </c>
      <c r="C103" t="s">
        <v>643</v>
      </c>
      <c r="D103" t="s">
        <v>100</v>
      </c>
      <c r="E103" t="s">
        <v>123</v>
      </c>
      <c r="F103" t="s">
        <v>644</v>
      </c>
      <c r="G103" t="s">
        <v>369</v>
      </c>
      <c r="H103" t="s">
        <v>409</v>
      </c>
      <c r="I103" t="s">
        <v>150</v>
      </c>
      <c r="J103" t="s">
        <v>645</v>
      </c>
      <c r="K103" s="77">
        <v>3.75</v>
      </c>
      <c r="L103" t="s">
        <v>102</v>
      </c>
      <c r="M103" s="78">
        <v>4.2999999999999997E-2</v>
      </c>
      <c r="N103" s="78">
        <v>0.1003</v>
      </c>
      <c r="O103" s="77">
        <v>265389.87</v>
      </c>
      <c r="P103" s="77">
        <v>82.39</v>
      </c>
      <c r="Q103" s="77">
        <v>0</v>
      </c>
      <c r="R103" s="77">
        <v>218.65471389300001</v>
      </c>
      <c r="S103" s="78">
        <v>2.0000000000000001E-4</v>
      </c>
      <c r="T103" s="78">
        <v>1.5900000000000001E-2</v>
      </c>
      <c r="U103" s="78">
        <v>2E-3</v>
      </c>
    </row>
    <row r="104" spans="2:21">
      <c r="B104" t="s">
        <v>646</v>
      </c>
      <c r="C104" t="s">
        <v>647</v>
      </c>
      <c r="D104" t="s">
        <v>100</v>
      </c>
      <c r="E104" t="s">
        <v>123</v>
      </c>
      <c r="F104" t="s">
        <v>540</v>
      </c>
      <c r="G104" t="s">
        <v>343</v>
      </c>
      <c r="H104" t="s">
        <v>434</v>
      </c>
      <c r="I104" t="s">
        <v>207</v>
      </c>
      <c r="J104" t="s">
        <v>648</v>
      </c>
      <c r="K104" s="77">
        <v>1.64</v>
      </c>
      <c r="L104" t="s">
        <v>102</v>
      </c>
      <c r="M104" s="78">
        <v>4.7E-2</v>
      </c>
      <c r="N104" s="78">
        <v>7.9299999999999995E-2</v>
      </c>
      <c r="O104" s="77">
        <v>47500</v>
      </c>
      <c r="P104" s="77">
        <v>94.32</v>
      </c>
      <c r="Q104" s="77">
        <v>0</v>
      </c>
      <c r="R104" s="77">
        <v>44.802</v>
      </c>
      <c r="S104" s="78">
        <v>1E-4</v>
      </c>
      <c r="T104" s="78">
        <v>3.3E-3</v>
      </c>
      <c r="U104" s="78">
        <v>4.0000000000000002E-4</v>
      </c>
    </row>
    <row r="105" spans="2:21">
      <c r="B105" t="s">
        <v>649</v>
      </c>
      <c r="C105" t="s">
        <v>650</v>
      </c>
      <c r="D105" t="s">
        <v>100</v>
      </c>
      <c r="E105" t="s">
        <v>123</v>
      </c>
      <c r="F105" t="s">
        <v>651</v>
      </c>
      <c r="G105" t="s">
        <v>636</v>
      </c>
      <c r="H105" t="s">
        <v>425</v>
      </c>
      <c r="I105" t="s">
        <v>150</v>
      </c>
      <c r="J105" t="s">
        <v>652</v>
      </c>
      <c r="K105" s="77">
        <v>3.76</v>
      </c>
      <c r="L105" t="s">
        <v>102</v>
      </c>
      <c r="M105" s="78">
        <v>4.6899999999999997E-2</v>
      </c>
      <c r="N105" s="78">
        <v>8.5900000000000004E-2</v>
      </c>
      <c r="O105" s="77">
        <v>275142.53999999998</v>
      </c>
      <c r="P105" s="77">
        <v>89.8</v>
      </c>
      <c r="Q105" s="77">
        <v>0</v>
      </c>
      <c r="R105" s="77">
        <v>247.07800091999999</v>
      </c>
      <c r="S105" s="78">
        <v>2.0000000000000001E-4</v>
      </c>
      <c r="T105" s="78">
        <v>1.7899999999999999E-2</v>
      </c>
      <c r="U105" s="78">
        <v>2.3E-3</v>
      </c>
    </row>
    <row r="106" spans="2:21">
      <c r="B106" t="s">
        <v>653</v>
      </c>
      <c r="C106" t="s">
        <v>654</v>
      </c>
      <c r="D106" t="s">
        <v>100</v>
      </c>
      <c r="E106" t="s">
        <v>123</v>
      </c>
      <c r="F106" t="s">
        <v>595</v>
      </c>
      <c r="G106" t="s">
        <v>536</v>
      </c>
      <c r="H106" t="s">
        <v>456</v>
      </c>
      <c r="I106" t="s">
        <v>207</v>
      </c>
      <c r="J106" t="s">
        <v>457</v>
      </c>
      <c r="K106" s="77">
        <v>1.92</v>
      </c>
      <c r="L106" t="s">
        <v>102</v>
      </c>
      <c r="M106" s="78">
        <v>5.6000000000000001E-2</v>
      </c>
      <c r="N106" s="78">
        <v>6.8400000000000002E-2</v>
      </c>
      <c r="O106" s="77">
        <v>38827.379999999997</v>
      </c>
      <c r="P106" s="77">
        <v>101.37</v>
      </c>
      <c r="Q106" s="77">
        <v>0</v>
      </c>
      <c r="R106" s="77">
        <v>39.359315105999997</v>
      </c>
      <c r="S106" s="78">
        <v>2.0000000000000001E-4</v>
      </c>
      <c r="T106" s="78">
        <v>2.8999999999999998E-3</v>
      </c>
      <c r="U106" s="78">
        <v>4.0000000000000002E-4</v>
      </c>
    </row>
    <row r="107" spans="2:21">
      <c r="B107" s="79" t="s">
        <v>655</v>
      </c>
      <c r="C107" s="16"/>
      <c r="D107" s="16"/>
      <c r="E107" s="16"/>
      <c r="F107" s="16"/>
      <c r="K107" s="81">
        <v>0</v>
      </c>
      <c r="N107" s="80">
        <v>0</v>
      </c>
      <c r="O107" s="81">
        <v>0</v>
      </c>
      <c r="Q107" s="81">
        <v>0</v>
      </c>
      <c r="R107" s="81">
        <v>0</v>
      </c>
      <c r="T107" s="80">
        <v>0</v>
      </c>
      <c r="U107" s="80">
        <v>0</v>
      </c>
    </row>
    <row r="108" spans="2:21">
      <c r="B108" t="s">
        <v>221</v>
      </c>
      <c r="C108" t="s">
        <v>221</v>
      </c>
      <c r="D108" s="16"/>
      <c r="E108" s="16"/>
      <c r="F108" s="16"/>
      <c r="G108" t="s">
        <v>221</v>
      </c>
      <c r="H108" t="s">
        <v>221</v>
      </c>
      <c r="K108" s="77">
        <v>0</v>
      </c>
      <c r="L108" t="s">
        <v>221</v>
      </c>
      <c r="M108" s="78">
        <v>0</v>
      </c>
      <c r="N108" s="78">
        <v>0</v>
      </c>
      <c r="O108" s="77">
        <v>0</v>
      </c>
      <c r="P108" s="77">
        <v>0</v>
      </c>
      <c r="R108" s="77">
        <v>0</v>
      </c>
      <c r="S108" s="78">
        <v>0</v>
      </c>
      <c r="T108" s="78">
        <v>0</v>
      </c>
      <c r="U108" s="78">
        <v>0</v>
      </c>
    </row>
    <row r="109" spans="2:21">
      <c r="B109" s="79" t="s">
        <v>226</v>
      </c>
      <c r="C109" s="16"/>
      <c r="D109" s="16"/>
      <c r="E109" s="16"/>
      <c r="F109" s="16"/>
      <c r="K109" s="81">
        <v>4.9400000000000004</v>
      </c>
      <c r="N109" s="80">
        <v>6.3399999999999998E-2</v>
      </c>
      <c r="O109" s="81">
        <v>158000</v>
      </c>
      <c r="Q109" s="81">
        <v>0</v>
      </c>
      <c r="R109" s="81">
        <v>574.22983541250005</v>
      </c>
      <c r="T109" s="80">
        <v>4.1700000000000001E-2</v>
      </c>
      <c r="U109" s="80">
        <v>5.3E-3</v>
      </c>
    </row>
    <row r="110" spans="2:21">
      <c r="B110" s="79" t="s">
        <v>301</v>
      </c>
      <c r="C110" s="16"/>
      <c r="D110" s="16"/>
      <c r="E110" s="16"/>
      <c r="F110" s="16"/>
      <c r="K110" s="81">
        <v>4.25</v>
      </c>
      <c r="N110" s="80">
        <v>7.0400000000000004E-2</v>
      </c>
      <c r="O110" s="81">
        <v>57000</v>
      </c>
      <c r="Q110" s="81">
        <v>0</v>
      </c>
      <c r="R110" s="81">
        <v>205.6609198125</v>
      </c>
      <c r="T110" s="80">
        <v>1.49E-2</v>
      </c>
      <c r="U110" s="80">
        <v>1.9E-3</v>
      </c>
    </row>
    <row r="111" spans="2:21">
      <c r="B111" t="s">
        <v>656</v>
      </c>
      <c r="C111" t="s">
        <v>657</v>
      </c>
      <c r="D111" t="s">
        <v>658</v>
      </c>
      <c r="E111" t="s">
        <v>659</v>
      </c>
      <c r="F111" t="s">
        <v>660</v>
      </c>
      <c r="G111" t="s">
        <v>661</v>
      </c>
      <c r="H111" t="s">
        <v>662</v>
      </c>
      <c r="I111" t="s">
        <v>663</v>
      </c>
      <c r="J111" t="s">
        <v>664</v>
      </c>
      <c r="K111" s="77">
        <v>4.25</v>
      </c>
      <c r="L111" t="s">
        <v>106</v>
      </c>
      <c r="M111" s="78">
        <v>6.7500000000000004E-2</v>
      </c>
      <c r="N111" s="78">
        <v>7.0400000000000004E-2</v>
      </c>
      <c r="O111" s="77">
        <v>57000</v>
      </c>
      <c r="P111" s="77">
        <v>99.808750000000003</v>
      </c>
      <c r="Q111" s="77">
        <v>0</v>
      </c>
      <c r="R111" s="77">
        <v>205.6609198125</v>
      </c>
      <c r="S111" s="78">
        <v>0</v>
      </c>
      <c r="T111" s="78">
        <v>1.49E-2</v>
      </c>
      <c r="U111" s="78">
        <v>1.9E-3</v>
      </c>
    </row>
    <row r="112" spans="2:21">
      <c r="B112" s="79" t="s">
        <v>302</v>
      </c>
      <c r="C112" s="16"/>
      <c r="D112" s="16"/>
      <c r="E112" s="16"/>
      <c r="F112" s="16"/>
      <c r="K112" s="81">
        <v>5.33</v>
      </c>
      <c r="N112" s="80">
        <v>5.9499999999999997E-2</v>
      </c>
      <c r="O112" s="81">
        <v>101000</v>
      </c>
      <c r="Q112" s="81">
        <v>0</v>
      </c>
      <c r="R112" s="81">
        <v>368.56891560000003</v>
      </c>
      <c r="T112" s="80">
        <v>2.6700000000000002E-2</v>
      </c>
      <c r="U112" s="80">
        <v>3.3999999999999998E-3</v>
      </c>
    </row>
    <row r="113" spans="2:21">
      <c r="B113" t="s">
        <v>665</v>
      </c>
      <c r="C113" t="s">
        <v>666</v>
      </c>
      <c r="D113" t="s">
        <v>123</v>
      </c>
      <c r="E113" t="s">
        <v>659</v>
      </c>
      <c r="F113" t="s">
        <v>667</v>
      </c>
      <c r="G113" t="s">
        <v>668</v>
      </c>
      <c r="H113" t="s">
        <v>669</v>
      </c>
      <c r="I113" t="s">
        <v>663</v>
      </c>
      <c r="J113" t="s">
        <v>670</v>
      </c>
      <c r="K113" s="77">
        <v>5.33</v>
      </c>
      <c r="L113" t="s">
        <v>106</v>
      </c>
      <c r="M113" s="78">
        <v>6.7500000000000004E-2</v>
      </c>
      <c r="N113" s="78">
        <v>5.67E-2</v>
      </c>
      <c r="O113" s="77">
        <v>60000</v>
      </c>
      <c r="P113" s="77">
        <v>109.0585</v>
      </c>
      <c r="Q113" s="77">
        <v>0</v>
      </c>
      <c r="R113" s="77">
        <v>236.5478865</v>
      </c>
      <c r="S113" s="78">
        <v>0</v>
      </c>
      <c r="T113" s="78">
        <v>1.72E-2</v>
      </c>
      <c r="U113" s="78">
        <v>2.2000000000000001E-3</v>
      </c>
    </row>
    <row r="114" spans="2:21">
      <c r="B114" t="s">
        <v>671</v>
      </c>
      <c r="C114" t="s">
        <v>672</v>
      </c>
      <c r="D114" t="s">
        <v>123</v>
      </c>
      <c r="E114" t="s">
        <v>659</v>
      </c>
      <c r="F114" t="s">
        <v>673</v>
      </c>
      <c r="G114" t="s">
        <v>674</v>
      </c>
      <c r="H114" t="s">
        <v>675</v>
      </c>
      <c r="I114" t="s">
        <v>663</v>
      </c>
      <c r="J114" t="s">
        <v>676</v>
      </c>
      <c r="K114" s="77">
        <v>5.34</v>
      </c>
      <c r="L114" t="s">
        <v>106</v>
      </c>
      <c r="M114" s="78">
        <v>4.1300000000000003E-2</v>
      </c>
      <c r="N114" s="78">
        <v>6.4399999999999999E-2</v>
      </c>
      <c r="O114" s="77">
        <v>41000</v>
      </c>
      <c r="P114" s="77">
        <v>89.073999999999998</v>
      </c>
      <c r="Q114" s="77">
        <v>0</v>
      </c>
      <c r="R114" s="77">
        <v>132.02102909999999</v>
      </c>
      <c r="S114" s="78">
        <v>1E-4</v>
      </c>
      <c r="T114" s="78">
        <v>9.5999999999999992E-3</v>
      </c>
      <c r="U114" s="78">
        <v>1.1999999999999999E-3</v>
      </c>
    </row>
    <row r="115" spans="2:21">
      <c r="B115" t="s">
        <v>228</v>
      </c>
      <c r="C115" s="16"/>
      <c r="D115" s="16"/>
      <c r="E115" s="16"/>
      <c r="F115" s="16"/>
    </row>
    <row r="116" spans="2:21">
      <c r="B116" t="s">
        <v>295</v>
      </c>
      <c r="C116" s="16"/>
      <c r="D116" s="16"/>
      <c r="E116" s="16"/>
      <c r="F116" s="16"/>
    </row>
    <row r="117" spans="2:21">
      <c r="B117" t="s">
        <v>296</v>
      </c>
      <c r="C117" s="16"/>
      <c r="D117" s="16"/>
      <c r="E117" s="16"/>
      <c r="F117" s="16"/>
    </row>
    <row r="118" spans="2:21">
      <c r="B118" t="s">
        <v>297</v>
      </c>
      <c r="C118" s="16"/>
      <c r="D118" s="16"/>
      <c r="E118" s="16"/>
      <c r="F118" s="16"/>
    </row>
    <row r="119" spans="2:21">
      <c r="B119" t="s">
        <v>298</v>
      </c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485978.06</v>
      </c>
      <c r="J11" s="7"/>
      <c r="K11" s="75">
        <v>18.859210000000001</v>
      </c>
      <c r="L11" s="75">
        <v>7277.3241943049998</v>
      </c>
      <c r="M11" s="7"/>
      <c r="N11" s="76">
        <v>1</v>
      </c>
      <c r="O11" s="76">
        <v>6.7699999999999996E-2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362464.06</v>
      </c>
      <c r="K12" s="81">
        <v>18.525099999999998</v>
      </c>
      <c r="L12" s="81">
        <v>6343.3483470000001</v>
      </c>
      <c r="N12" s="80">
        <v>0.87170000000000003</v>
      </c>
      <c r="O12" s="80">
        <v>5.8999999999999997E-2</v>
      </c>
    </row>
    <row r="13" spans="2:62">
      <c r="B13" s="79" t="s">
        <v>677</v>
      </c>
      <c r="E13" s="16"/>
      <c r="F13" s="16"/>
      <c r="G13" s="16"/>
      <c r="I13" s="81">
        <v>147233.1</v>
      </c>
      <c r="K13" s="81">
        <v>17.071929999999998</v>
      </c>
      <c r="L13" s="81">
        <v>4252.3747810000004</v>
      </c>
      <c r="N13" s="80">
        <v>0.58430000000000004</v>
      </c>
      <c r="O13" s="80">
        <v>3.9600000000000003E-2</v>
      </c>
    </row>
    <row r="14" spans="2:62">
      <c r="B14" t="s">
        <v>678</v>
      </c>
      <c r="C14" t="s">
        <v>679</v>
      </c>
      <c r="D14" t="s">
        <v>100</v>
      </c>
      <c r="E14" t="s">
        <v>123</v>
      </c>
      <c r="F14" t="s">
        <v>601</v>
      </c>
      <c r="G14" t="s">
        <v>343</v>
      </c>
      <c r="H14" t="s">
        <v>102</v>
      </c>
      <c r="I14" s="77">
        <v>3837</v>
      </c>
      <c r="J14" s="77">
        <v>2674</v>
      </c>
      <c r="K14" s="77">
        <v>0</v>
      </c>
      <c r="L14" s="77">
        <v>102.60138000000001</v>
      </c>
      <c r="M14" s="78">
        <v>0</v>
      </c>
      <c r="N14" s="78">
        <v>1.41E-2</v>
      </c>
      <c r="O14" s="78">
        <v>1E-3</v>
      </c>
    </row>
    <row r="15" spans="2:62">
      <c r="B15" t="s">
        <v>680</v>
      </c>
      <c r="C15" t="s">
        <v>681</v>
      </c>
      <c r="D15" t="s">
        <v>100</v>
      </c>
      <c r="E15" t="s">
        <v>123</v>
      </c>
      <c r="F15" t="s">
        <v>682</v>
      </c>
      <c r="G15" t="s">
        <v>568</v>
      </c>
      <c r="H15" t="s">
        <v>102</v>
      </c>
      <c r="I15" s="77">
        <v>298</v>
      </c>
      <c r="J15" s="77">
        <v>30480</v>
      </c>
      <c r="K15" s="77">
        <v>0</v>
      </c>
      <c r="L15" s="77">
        <v>90.830399999999997</v>
      </c>
      <c r="M15" s="78">
        <v>0</v>
      </c>
      <c r="N15" s="78">
        <v>1.2500000000000001E-2</v>
      </c>
      <c r="O15" s="78">
        <v>8.0000000000000004E-4</v>
      </c>
    </row>
    <row r="16" spans="2:62">
      <c r="B16" t="s">
        <v>683</v>
      </c>
      <c r="C16" t="s">
        <v>684</v>
      </c>
      <c r="D16" t="s">
        <v>100</v>
      </c>
      <c r="E16" t="s">
        <v>123</v>
      </c>
      <c r="F16" t="s">
        <v>567</v>
      </c>
      <c r="G16" t="s">
        <v>568</v>
      </c>
      <c r="H16" t="s">
        <v>102</v>
      </c>
      <c r="I16" s="77">
        <v>6418.9</v>
      </c>
      <c r="J16" s="77">
        <v>6001</v>
      </c>
      <c r="K16" s="77">
        <v>0</v>
      </c>
      <c r="L16" s="77">
        <v>385.19818900000001</v>
      </c>
      <c r="M16" s="78">
        <v>1E-4</v>
      </c>
      <c r="N16" s="78">
        <v>5.2900000000000003E-2</v>
      </c>
      <c r="O16" s="78">
        <v>3.5999999999999999E-3</v>
      </c>
    </row>
    <row r="17" spans="2:15">
      <c r="B17" t="s">
        <v>685</v>
      </c>
      <c r="C17" t="s">
        <v>686</v>
      </c>
      <c r="D17" t="s">
        <v>100</v>
      </c>
      <c r="E17" t="s">
        <v>123</v>
      </c>
      <c r="F17" t="s">
        <v>572</v>
      </c>
      <c r="G17" t="s">
        <v>568</v>
      </c>
      <c r="H17" t="s">
        <v>102</v>
      </c>
      <c r="I17" s="77">
        <v>8002</v>
      </c>
      <c r="J17" s="77">
        <v>1006</v>
      </c>
      <c r="K17" s="77">
        <v>0</v>
      </c>
      <c r="L17" s="77">
        <v>80.500119999999995</v>
      </c>
      <c r="M17" s="78">
        <v>0</v>
      </c>
      <c r="N17" s="78">
        <v>1.11E-2</v>
      </c>
      <c r="O17" s="78">
        <v>6.9999999999999999E-4</v>
      </c>
    </row>
    <row r="18" spans="2:15">
      <c r="B18" t="s">
        <v>687</v>
      </c>
      <c r="C18" t="s">
        <v>688</v>
      </c>
      <c r="D18" t="s">
        <v>100</v>
      </c>
      <c r="E18" t="s">
        <v>123</v>
      </c>
      <c r="F18" t="s">
        <v>689</v>
      </c>
      <c r="G18" t="s">
        <v>526</v>
      </c>
      <c r="H18" t="s">
        <v>102</v>
      </c>
      <c r="I18" s="77">
        <v>1808</v>
      </c>
      <c r="J18" s="77">
        <v>3560</v>
      </c>
      <c r="K18" s="77">
        <v>1.2688699999999999</v>
      </c>
      <c r="L18" s="77">
        <v>65.633669999999995</v>
      </c>
      <c r="M18" s="78">
        <v>0</v>
      </c>
      <c r="N18" s="78">
        <v>8.9999999999999993E-3</v>
      </c>
      <c r="O18" s="78">
        <v>5.9999999999999995E-4</v>
      </c>
    </row>
    <row r="19" spans="2:15">
      <c r="B19" t="s">
        <v>690</v>
      </c>
      <c r="C19" t="s">
        <v>691</v>
      </c>
      <c r="D19" t="s">
        <v>100</v>
      </c>
      <c r="E19" t="s">
        <v>123</v>
      </c>
      <c r="F19" t="s">
        <v>692</v>
      </c>
      <c r="G19" t="s">
        <v>526</v>
      </c>
      <c r="H19" t="s">
        <v>102</v>
      </c>
      <c r="I19" s="77">
        <v>3376</v>
      </c>
      <c r="J19" s="77">
        <v>3020</v>
      </c>
      <c r="K19" s="77">
        <v>0</v>
      </c>
      <c r="L19" s="77">
        <v>101.9552</v>
      </c>
      <c r="M19" s="78">
        <v>0</v>
      </c>
      <c r="N19" s="78">
        <v>1.4E-2</v>
      </c>
      <c r="O19" s="78">
        <v>8.9999999999999998E-4</v>
      </c>
    </row>
    <row r="20" spans="2:15">
      <c r="B20" t="s">
        <v>693</v>
      </c>
      <c r="C20" t="s">
        <v>694</v>
      </c>
      <c r="D20" t="s">
        <v>100</v>
      </c>
      <c r="E20" t="s">
        <v>123</v>
      </c>
      <c r="F20" t="s">
        <v>504</v>
      </c>
      <c r="G20" t="s">
        <v>505</v>
      </c>
      <c r="H20" t="s">
        <v>102</v>
      </c>
      <c r="I20" s="77">
        <v>301</v>
      </c>
      <c r="J20" s="77">
        <v>60900</v>
      </c>
      <c r="K20" s="77">
        <v>0</v>
      </c>
      <c r="L20" s="77">
        <v>183.309</v>
      </c>
      <c r="M20" s="78">
        <v>0</v>
      </c>
      <c r="N20" s="78">
        <v>2.52E-2</v>
      </c>
      <c r="O20" s="78">
        <v>1.6999999999999999E-3</v>
      </c>
    </row>
    <row r="21" spans="2:15">
      <c r="B21" t="s">
        <v>695</v>
      </c>
      <c r="C21" t="s">
        <v>696</v>
      </c>
      <c r="D21" t="s">
        <v>100</v>
      </c>
      <c r="E21" t="s">
        <v>123</v>
      </c>
      <c r="F21" t="s">
        <v>468</v>
      </c>
      <c r="G21" t="s">
        <v>424</v>
      </c>
      <c r="H21" t="s">
        <v>102</v>
      </c>
      <c r="I21" s="77">
        <v>10915.2</v>
      </c>
      <c r="J21" s="77">
        <v>671</v>
      </c>
      <c r="K21" s="77">
        <v>0</v>
      </c>
      <c r="L21" s="77">
        <v>73.240992000000006</v>
      </c>
      <c r="M21" s="78">
        <v>0</v>
      </c>
      <c r="N21" s="78">
        <v>1.01E-2</v>
      </c>
      <c r="O21" s="78">
        <v>6.9999999999999999E-4</v>
      </c>
    </row>
    <row r="22" spans="2:15">
      <c r="B22" t="s">
        <v>697</v>
      </c>
      <c r="C22" t="s">
        <v>698</v>
      </c>
      <c r="D22" t="s">
        <v>100</v>
      </c>
      <c r="E22" t="s">
        <v>123</v>
      </c>
      <c r="F22" t="s">
        <v>699</v>
      </c>
      <c r="G22" t="s">
        <v>306</v>
      </c>
      <c r="H22" t="s">
        <v>102</v>
      </c>
      <c r="I22" s="77">
        <v>1537</v>
      </c>
      <c r="J22" s="77">
        <v>12650</v>
      </c>
      <c r="K22" s="77">
        <v>4.1056100000000004</v>
      </c>
      <c r="L22" s="77">
        <v>198.53611000000001</v>
      </c>
      <c r="M22" s="78">
        <v>0</v>
      </c>
      <c r="N22" s="78">
        <v>2.7300000000000001E-2</v>
      </c>
      <c r="O22" s="78">
        <v>1.8E-3</v>
      </c>
    </row>
    <row r="23" spans="2:15">
      <c r="B23" t="s">
        <v>700</v>
      </c>
      <c r="C23" t="s">
        <v>701</v>
      </c>
      <c r="D23" t="s">
        <v>100</v>
      </c>
      <c r="E23" t="s">
        <v>123</v>
      </c>
      <c r="F23" t="s">
        <v>702</v>
      </c>
      <c r="G23" t="s">
        <v>306</v>
      </c>
      <c r="H23" t="s">
        <v>102</v>
      </c>
      <c r="I23" s="77">
        <v>19401</v>
      </c>
      <c r="J23" s="77">
        <v>1755</v>
      </c>
      <c r="K23" s="77">
        <v>0</v>
      </c>
      <c r="L23" s="77">
        <v>340.48755</v>
      </c>
      <c r="M23" s="78">
        <v>0</v>
      </c>
      <c r="N23" s="78">
        <v>4.6800000000000001E-2</v>
      </c>
      <c r="O23" s="78">
        <v>3.2000000000000002E-3</v>
      </c>
    </row>
    <row r="24" spans="2:15">
      <c r="B24" t="s">
        <v>703</v>
      </c>
      <c r="C24" t="s">
        <v>704</v>
      </c>
      <c r="D24" t="s">
        <v>100</v>
      </c>
      <c r="E24" t="s">
        <v>123</v>
      </c>
      <c r="F24" t="s">
        <v>305</v>
      </c>
      <c r="G24" t="s">
        <v>306</v>
      </c>
      <c r="H24" t="s">
        <v>102</v>
      </c>
      <c r="I24" s="77">
        <v>20037</v>
      </c>
      <c r="J24" s="77">
        <v>2700</v>
      </c>
      <c r="K24" s="77">
        <v>9.05626</v>
      </c>
      <c r="L24" s="77">
        <v>550.05525999999998</v>
      </c>
      <c r="M24" s="78">
        <v>0</v>
      </c>
      <c r="N24" s="78">
        <v>7.5600000000000001E-2</v>
      </c>
      <c r="O24" s="78">
        <v>5.1000000000000004E-3</v>
      </c>
    </row>
    <row r="25" spans="2:15">
      <c r="B25" t="s">
        <v>705</v>
      </c>
      <c r="C25" t="s">
        <v>706</v>
      </c>
      <c r="D25" t="s">
        <v>100</v>
      </c>
      <c r="E25" t="s">
        <v>123</v>
      </c>
      <c r="F25" t="s">
        <v>707</v>
      </c>
      <c r="G25" t="s">
        <v>306</v>
      </c>
      <c r="H25" t="s">
        <v>102</v>
      </c>
      <c r="I25" s="77">
        <v>1389</v>
      </c>
      <c r="J25" s="77">
        <v>11220</v>
      </c>
      <c r="K25" s="77">
        <v>0</v>
      </c>
      <c r="L25" s="77">
        <v>155.8458</v>
      </c>
      <c r="M25" s="78">
        <v>0</v>
      </c>
      <c r="N25" s="78">
        <v>2.1399999999999999E-2</v>
      </c>
      <c r="O25" s="78">
        <v>1.5E-3</v>
      </c>
    </row>
    <row r="26" spans="2:15">
      <c r="B26" t="s">
        <v>708</v>
      </c>
      <c r="C26" t="s">
        <v>709</v>
      </c>
      <c r="D26" t="s">
        <v>100</v>
      </c>
      <c r="E26" t="s">
        <v>123</v>
      </c>
      <c r="F26" t="s">
        <v>329</v>
      </c>
      <c r="G26" t="s">
        <v>306</v>
      </c>
      <c r="H26" t="s">
        <v>102</v>
      </c>
      <c r="I26" s="77">
        <v>18451</v>
      </c>
      <c r="J26" s="77">
        <v>2975</v>
      </c>
      <c r="K26" s="77">
        <v>0</v>
      </c>
      <c r="L26" s="77">
        <v>548.91724999999997</v>
      </c>
      <c r="M26" s="78">
        <v>0</v>
      </c>
      <c r="N26" s="78">
        <v>7.5399999999999995E-2</v>
      </c>
      <c r="O26" s="78">
        <v>5.1000000000000004E-3</v>
      </c>
    </row>
    <row r="27" spans="2:15">
      <c r="B27" t="s">
        <v>710</v>
      </c>
      <c r="C27" t="s">
        <v>711</v>
      </c>
      <c r="D27" t="s">
        <v>100</v>
      </c>
      <c r="E27" t="s">
        <v>123</v>
      </c>
      <c r="F27" t="s">
        <v>712</v>
      </c>
      <c r="G27" t="s">
        <v>536</v>
      </c>
      <c r="H27" t="s">
        <v>102</v>
      </c>
      <c r="I27" s="77">
        <v>43</v>
      </c>
      <c r="J27" s="77">
        <v>152370</v>
      </c>
      <c r="K27" s="77">
        <v>0</v>
      </c>
      <c r="L27" s="77">
        <v>65.519099999999995</v>
      </c>
      <c r="M27" s="78">
        <v>0</v>
      </c>
      <c r="N27" s="78">
        <v>8.9999999999999993E-3</v>
      </c>
      <c r="O27" s="78">
        <v>5.9999999999999995E-4</v>
      </c>
    </row>
    <row r="28" spans="2:15">
      <c r="B28" t="s">
        <v>713</v>
      </c>
      <c r="C28" t="s">
        <v>714</v>
      </c>
      <c r="D28" t="s">
        <v>100</v>
      </c>
      <c r="E28" t="s">
        <v>123</v>
      </c>
      <c r="F28" t="s">
        <v>595</v>
      </c>
      <c r="G28" t="s">
        <v>536</v>
      </c>
      <c r="H28" t="s">
        <v>102</v>
      </c>
      <c r="I28" s="77">
        <v>55</v>
      </c>
      <c r="J28" s="77">
        <v>117790</v>
      </c>
      <c r="K28" s="77">
        <v>0</v>
      </c>
      <c r="L28" s="77">
        <v>64.784499999999994</v>
      </c>
      <c r="M28" s="78">
        <v>0</v>
      </c>
      <c r="N28" s="78">
        <v>8.8999999999999999E-3</v>
      </c>
      <c r="O28" s="78">
        <v>5.9999999999999995E-4</v>
      </c>
    </row>
    <row r="29" spans="2:15">
      <c r="B29" t="s">
        <v>715</v>
      </c>
      <c r="C29" t="s">
        <v>716</v>
      </c>
      <c r="D29" t="s">
        <v>100</v>
      </c>
      <c r="E29" t="s">
        <v>123</v>
      </c>
      <c r="F29" t="s">
        <v>717</v>
      </c>
      <c r="G29" t="s">
        <v>636</v>
      </c>
      <c r="H29" t="s">
        <v>102</v>
      </c>
      <c r="I29" s="77">
        <v>251</v>
      </c>
      <c r="J29" s="77">
        <v>39690</v>
      </c>
      <c r="K29" s="77">
        <v>0</v>
      </c>
      <c r="L29" s="77">
        <v>99.621899999999997</v>
      </c>
      <c r="M29" s="78">
        <v>0</v>
      </c>
      <c r="N29" s="78">
        <v>1.37E-2</v>
      </c>
      <c r="O29" s="78">
        <v>8.9999999999999998E-4</v>
      </c>
    </row>
    <row r="30" spans="2:15">
      <c r="B30" t="s">
        <v>718</v>
      </c>
      <c r="C30" t="s">
        <v>719</v>
      </c>
      <c r="D30" t="s">
        <v>100</v>
      </c>
      <c r="E30" t="s">
        <v>123</v>
      </c>
      <c r="F30" t="s">
        <v>720</v>
      </c>
      <c r="G30" t="s">
        <v>403</v>
      </c>
      <c r="H30" t="s">
        <v>102</v>
      </c>
      <c r="I30" s="77">
        <v>9206</v>
      </c>
      <c r="J30" s="77">
        <v>2413</v>
      </c>
      <c r="K30" s="77">
        <v>0</v>
      </c>
      <c r="L30" s="77">
        <v>222.14078000000001</v>
      </c>
      <c r="M30" s="78">
        <v>0</v>
      </c>
      <c r="N30" s="78">
        <v>3.0499999999999999E-2</v>
      </c>
      <c r="O30" s="78">
        <v>2.0999999999999999E-3</v>
      </c>
    </row>
    <row r="31" spans="2:15">
      <c r="B31" t="s">
        <v>721</v>
      </c>
      <c r="C31" t="s">
        <v>722</v>
      </c>
      <c r="D31" t="s">
        <v>100</v>
      </c>
      <c r="E31" t="s">
        <v>123</v>
      </c>
      <c r="F31" t="s">
        <v>723</v>
      </c>
      <c r="G31" t="s">
        <v>724</v>
      </c>
      <c r="H31" t="s">
        <v>102</v>
      </c>
      <c r="I31" s="77">
        <v>169</v>
      </c>
      <c r="J31" s="77">
        <v>37180</v>
      </c>
      <c r="K31" s="77">
        <v>0</v>
      </c>
      <c r="L31" s="77">
        <v>62.834200000000003</v>
      </c>
      <c r="M31" s="78">
        <v>0</v>
      </c>
      <c r="N31" s="78">
        <v>8.6E-3</v>
      </c>
      <c r="O31" s="78">
        <v>5.9999999999999995E-4</v>
      </c>
    </row>
    <row r="32" spans="2:15">
      <c r="B32" t="s">
        <v>725</v>
      </c>
      <c r="C32" t="s">
        <v>726</v>
      </c>
      <c r="D32" t="s">
        <v>100</v>
      </c>
      <c r="E32" t="s">
        <v>123</v>
      </c>
      <c r="F32" t="s">
        <v>499</v>
      </c>
      <c r="G32" t="s">
        <v>500</v>
      </c>
      <c r="H32" t="s">
        <v>102</v>
      </c>
      <c r="I32" s="77">
        <v>905</v>
      </c>
      <c r="J32" s="77">
        <v>8105</v>
      </c>
      <c r="K32" s="77">
        <v>0</v>
      </c>
      <c r="L32" s="77">
        <v>73.350250000000003</v>
      </c>
      <c r="M32" s="78">
        <v>0</v>
      </c>
      <c r="N32" s="78">
        <v>1.01E-2</v>
      </c>
      <c r="O32" s="78">
        <v>6.9999999999999999E-4</v>
      </c>
    </row>
    <row r="33" spans="2:15">
      <c r="B33" t="s">
        <v>727</v>
      </c>
      <c r="C33" t="s">
        <v>728</v>
      </c>
      <c r="D33" t="s">
        <v>100</v>
      </c>
      <c r="E33" t="s">
        <v>123</v>
      </c>
      <c r="F33" t="s">
        <v>518</v>
      </c>
      <c r="G33" t="s">
        <v>326</v>
      </c>
      <c r="H33" t="s">
        <v>102</v>
      </c>
      <c r="I33" s="77">
        <v>2405</v>
      </c>
      <c r="J33" s="77">
        <v>2805</v>
      </c>
      <c r="K33" s="77">
        <v>0</v>
      </c>
      <c r="L33" s="77">
        <v>67.460250000000002</v>
      </c>
      <c r="M33" s="78">
        <v>0</v>
      </c>
      <c r="N33" s="78">
        <v>9.2999999999999992E-3</v>
      </c>
      <c r="O33" s="78">
        <v>5.9999999999999995E-4</v>
      </c>
    </row>
    <row r="34" spans="2:15">
      <c r="B34" t="s">
        <v>729</v>
      </c>
      <c r="C34" t="s">
        <v>730</v>
      </c>
      <c r="D34" t="s">
        <v>100</v>
      </c>
      <c r="E34" t="s">
        <v>123</v>
      </c>
      <c r="F34" t="s">
        <v>508</v>
      </c>
      <c r="G34" t="s">
        <v>326</v>
      </c>
      <c r="H34" t="s">
        <v>102</v>
      </c>
      <c r="I34" s="77">
        <v>5825</v>
      </c>
      <c r="J34" s="77">
        <v>1823</v>
      </c>
      <c r="K34" s="77">
        <v>0</v>
      </c>
      <c r="L34" s="77">
        <v>106.18975</v>
      </c>
      <c r="M34" s="78">
        <v>0</v>
      </c>
      <c r="N34" s="78">
        <v>1.46E-2</v>
      </c>
      <c r="O34" s="78">
        <v>1E-3</v>
      </c>
    </row>
    <row r="35" spans="2:15">
      <c r="B35" t="s">
        <v>731</v>
      </c>
      <c r="C35" t="s">
        <v>732</v>
      </c>
      <c r="D35" t="s">
        <v>100</v>
      </c>
      <c r="E35" t="s">
        <v>123</v>
      </c>
      <c r="F35" t="s">
        <v>408</v>
      </c>
      <c r="G35" t="s">
        <v>326</v>
      </c>
      <c r="H35" t="s">
        <v>102</v>
      </c>
      <c r="I35" s="77">
        <v>410</v>
      </c>
      <c r="J35" s="77">
        <v>29700</v>
      </c>
      <c r="K35" s="77">
        <v>0</v>
      </c>
      <c r="L35" s="77">
        <v>121.77</v>
      </c>
      <c r="M35" s="78">
        <v>0</v>
      </c>
      <c r="N35" s="78">
        <v>1.67E-2</v>
      </c>
      <c r="O35" s="78">
        <v>1.1000000000000001E-3</v>
      </c>
    </row>
    <row r="36" spans="2:15">
      <c r="B36" t="s">
        <v>733</v>
      </c>
      <c r="C36" t="s">
        <v>734</v>
      </c>
      <c r="D36" t="s">
        <v>100</v>
      </c>
      <c r="E36" t="s">
        <v>123</v>
      </c>
      <c r="F36" t="s">
        <v>382</v>
      </c>
      <c r="G36" t="s">
        <v>326</v>
      </c>
      <c r="H36" t="s">
        <v>102</v>
      </c>
      <c r="I36" s="77">
        <v>4287</v>
      </c>
      <c r="J36" s="77">
        <v>992</v>
      </c>
      <c r="K36" s="77">
        <v>0.52248000000000006</v>
      </c>
      <c r="L36" s="77">
        <v>43.049520000000001</v>
      </c>
      <c r="M36" s="78">
        <v>0</v>
      </c>
      <c r="N36" s="78">
        <v>5.8999999999999999E-3</v>
      </c>
      <c r="O36" s="78">
        <v>4.0000000000000002E-4</v>
      </c>
    </row>
    <row r="37" spans="2:15">
      <c r="B37" t="s">
        <v>735</v>
      </c>
      <c r="C37" t="s">
        <v>736</v>
      </c>
      <c r="D37" t="s">
        <v>100</v>
      </c>
      <c r="E37" t="s">
        <v>123</v>
      </c>
      <c r="F37" t="s">
        <v>386</v>
      </c>
      <c r="G37" t="s">
        <v>326</v>
      </c>
      <c r="H37" t="s">
        <v>102</v>
      </c>
      <c r="I37" s="77">
        <v>387</v>
      </c>
      <c r="J37" s="77">
        <v>22500</v>
      </c>
      <c r="K37" s="77">
        <v>2.1187100000000001</v>
      </c>
      <c r="L37" s="77">
        <v>89.193709999999996</v>
      </c>
      <c r="M37" s="78">
        <v>0</v>
      </c>
      <c r="N37" s="78">
        <v>1.23E-2</v>
      </c>
      <c r="O37" s="78">
        <v>8.0000000000000004E-4</v>
      </c>
    </row>
    <row r="38" spans="2:15">
      <c r="B38" t="s">
        <v>737</v>
      </c>
      <c r="C38" t="s">
        <v>738</v>
      </c>
      <c r="D38" t="s">
        <v>100</v>
      </c>
      <c r="E38" t="s">
        <v>123</v>
      </c>
      <c r="F38" t="s">
        <v>358</v>
      </c>
      <c r="G38" t="s">
        <v>326</v>
      </c>
      <c r="H38" t="s">
        <v>102</v>
      </c>
      <c r="I38" s="77">
        <v>490</v>
      </c>
      <c r="J38" s="77">
        <v>20580</v>
      </c>
      <c r="K38" s="77">
        <v>0</v>
      </c>
      <c r="L38" s="77">
        <v>100.842</v>
      </c>
      <c r="M38" s="78">
        <v>0</v>
      </c>
      <c r="N38" s="78">
        <v>1.3899999999999999E-2</v>
      </c>
      <c r="O38" s="78">
        <v>8.9999999999999998E-4</v>
      </c>
    </row>
    <row r="39" spans="2:15">
      <c r="B39" t="s">
        <v>739</v>
      </c>
      <c r="C39" t="s">
        <v>740</v>
      </c>
      <c r="D39" t="s">
        <v>100</v>
      </c>
      <c r="E39" t="s">
        <v>123</v>
      </c>
      <c r="F39" t="s">
        <v>660</v>
      </c>
      <c r="G39" t="s">
        <v>741</v>
      </c>
      <c r="H39" t="s">
        <v>102</v>
      </c>
      <c r="I39" s="77">
        <v>2216</v>
      </c>
      <c r="J39" s="77">
        <v>3197</v>
      </c>
      <c r="K39" s="77">
        <v>0</v>
      </c>
      <c r="L39" s="77">
        <v>70.845519999999993</v>
      </c>
      <c r="M39" s="78">
        <v>0</v>
      </c>
      <c r="N39" s="78">
        <v>9.7000000000000003E-3</v>
      </c>
      <c r="O39" s="78">
        <v>6.9999999999999999E-4</v>
      </c>
    </row>
    <row r="40" spans="2:15">
      <c r="B40" t="s">
        <v>742</v>
      </c>
      <c r="C40" t="s">
        <v>743</v>
      </c>
      <c r="D40" t="s">
        <v>100</v>
      </c>
      <c r="E40" t="s">
        <v>123</v>
      </c>
      <c r="F40" t="s">
        <v>744</v>
      </c>
      <c r="G40" t="s">
        <v>129</v>
      </c>
      <c r="H40" t="s">
        <v>102</v>
      </c>
      <c r="I40" s="77">
        <v>83</v>
      </c>
      <c r="J40" s="77">
        <v>80520</v>
      </c>
      <c r="K40" s="77">
        <v>0</v>
      </c>
      <c r="L40" s="77">
        <v>66.831599999999995</v>
      </c>
      <c r="M40" s="78">
        <v>0</v>
      </c>
      <c r="N40" s="78">
        <v>9.1999999999999998E-3</v>
      </c>
      <c r="O40" s="78">
        <v>5.9999999999999995E-4</v>
      </c>
    </row>
    <row r="41" spans="2:15">
      <c r="B41" t="s">
        <v>745</v>
      </c>
      <c r="C41" t="s">
        <v>746</v>
      </c>
      <c r="D41" t="s">
        <v>100</v>
      </c>
      <c r="E41" t="s">
        <v>123</v>
      </c>
      <c r="F41" t="s">
        <v>521</v>
      </c>
      <c r="G41" t="s">
        <v>132</v>
      </c>
      <c r="H41" t="s">
        <v>102</v>
      </c>
      <c r="I41" s="77">
        <v>24730</v>
      </c>
      <c r="J41" s="77">
        <v>488.6</v>
      </c>
      <c r="K41" s="77">
        <v>0</v>
      </c>
      <c r="L41" s="77">
        <v>120.83078</v>
      </c>
      <c r="M41" s="78">
        <v>0</v>
      </c>
      <c r="N41" s="78">
        <v>1.66E-2</v>
      </c>
      <c r="O41" s="78">
        <v>1.1000000000000001E-3</v>
      </c>
    </row>
    <row r="42" spans="2:15">
      <c r="B42" s="79" t="s">
        <v>747</v>
      </c>
      <c r="E42" s="16"/>
      <c r="F42" s="16"/>
      <c r="G42" s="16"/>
      <c r="I42" s="81">
        <v>107869.36</v>
      </c>
      <c r="K42" s="81">
        <v>1.4531700000000001</v>
      </c>
      <c r="L42" s="81">
        <v>1170.5520979999999</v>
      </c>
      <c r="N42" s="80">
        <v>0.1608</v>
      </c>
      <c r="O42" s="80">
        <v>1.09E-2</v>
      </c>
    </row>
    <row r="43" spans="2:15">
      <c r="B43" t="s">
        <v>748</v>
      </c>
      <c r="C43" t="s">
        <v>749</v>
      </c>
      <c r="D43" t="s">
        <v>100</v>
      </c>
      <c r="E43" t="s">
        <v>123</v>
      </c>
      <c r="F43" t="s">
        <v>750</v>
      </c>
      <c r="G43" t="s">
        <v>526</v>
      </c>
      <c r="H43" t="s">
        <v>102</v>
      </c>
      <c r="I43" s="77">
        <v>2085</v>
      </c>
      <c r="J43" s="77">
        <v>4874</v>
      </c>
      <c r="K43" s="77">
        <v>0</v>
      </c>
      <c r="L43" s="77">
        <v>101.6229</v>
      </c>
      <c r="M43" s="78">
        <v>0</v>
      </c>
      <c r="N43" s="78">
        <v>1.4E-2</v>
      </c>
      <c r="O43" s="78">
        <v>8.9999999999999998E-4</v>
      </c>
    </row>
    <row r="44" spans="2:15">
      <c r="B44" t="s">
        <v>751</v>
      </c>
      <c r="C44" t="s">
        <v>752</v>
      </c>
      <c r="D44" t="s">
        <v>100</v>
      </c>
      <c r="E44" t="s">
        <v>123</v>
      </c>
      <c r="F44" t="s">
        <v>579</v>
      </c>
      <c r="G44" t="s">
        <v>424</v>
      </c>
      <c r="H44" t="s">
        <v>102</v>
      </c>
      <c r="I44" s="77">
        <v>418</v>
      </c>
      <c r="J44" s="77">
        <v>14130</v>
      </c>
      <c r="K44" s="77">
        <v>0</v>
      </c>
      <c r="L44" s="77">
        <v>59.063400000000001</v>
      </c>
      <c r="M44" s="78">
        <v>0</v>
      </c>
      <c r="N44" s="78">
        <v>8.0999999999999996E-3</v>
      </c>
      <c r="O44" s="78">
        <v>5.0000000000000001E-4</v>
      </c>
    </row>
    <row r="45" spans="2:15">
      <c r="B45" t="s">
        <v>753</v>
      </c>
      <c r="C45" t="s">
        <v>754</v>
      </c>
      <c r="D45" t="s">
        <v>100</v>
      </c>
      <c r="E45" t="s">
        <v>123</v>
      </c>
      <c r="F45" t="s">
        <v>544</v>
      </c>
      <c r="G45" t="s">
        <v>424</v>
      </c>
      <c r="H45" t="s">
        <v>102</v>
      </c>
      <c r="I45" s="77">
        <v>209</v>
      </c>
      <c r="J45" s="77">
        <v>20430</v>
      </c>
      <c r="K45" s="77">
        <v>0</v>
      </c>
      <c r="L45" s="77">
        <v>42.698700000000002</v>
      </c>
      <c r="M45" s="78">
        <v>0</v>
      </c>
      <c r="N45" s="78">
        <v>5.8999999999999999E-3</v>
      </c>
      <c r="O45" s="78">
        <v>4.0000000000000002E-4</v>
      </c>
    </row>
    <row r="46" spans="2:15">
      <c r="B46" t="s">
        <v>755</v>
      </c>
      <c r="C46" t="s">
        <v>756</v>
      </c>
      <c r="D46" t="s">
        <v>100</v>
      </c>
      <c r="E46" t="s">
        <v>123</v>
      </c>
      <c r="F46" t="s">
        <v>757</v>
      </c>
      <c r="G46" t="s">
        <v>424</v>
      </c>
      <c r="H46" t="s">
        <v>102</v>
      </c>
      <c r="I46" s="77">
        <v>3775</v>
      </c>
      <c r="J46" s="77">
        <v>1324</v>
      </c>
      <c r="K46" s="77">
        <v>0</v>
      </c>
      <c r="L46" s="77">
        <v>49.981000000000002</v>
      </c>
      <c r="M46" s="78">
        <v>1E-4</v>
      </c>
      <c r="N46" s="78">
        <v>6.8999999999999999E-3</v>
      </c>
      <c r="O46" s="78">
        <v>5.0000000000000001E-4</v>
      </c>
    </row>
    <row r="47" spans="2:15">
      <c r="B47" t="s">
        <v>758</v>
      </c>
      <c r="C47" t="s">
        <v>759</v>
      </c>
      <c r="D47" t="s">
        <v>100</v>
      </c>
      <c r="E47" t="s">
        <v>123</v>
      </c>
      <c r="F47" t="s">
        <v>760</v>
      </c>
      <c r="G47" t="s">
        <v>536</v>
      </c>
      <c r="H47" t="s">
        <v>102</v>
      </c>
      <c r="I47" s="77">
        <v>258</v>
      </c>
      <c r="J47" s="77">
        <v>13000</v>
      </c>
      <c r="K47" s="77">
        <v>0</v>
      </c>
      <c r="L47" s="77">
        <v>33.54</v>
      </c>
      <c r="M47" s="78">
        <v>0</v>
      </c>
      <c r="N47" s="78">
        <v>4.5999999999999999E-3</v>
      </c>
      <c r="O47" s="78">
        <v>2.9999999999999997E-4</v>
      </c>
    </row>
    <row r="48" spans="2:15">
      <c r="B48" t="s">
        <v>761</v>
      </c>
      <c r="C48" t="s">
        <v>762</v>
      </c>
      <c r="D48" t="s">
        <v>100</v>
      </c>
      <c r="E48" t="s">
        <v>123</v>
      </c>
      <c r="F48" t="s">
        <v>635</v>
      </c>
      <c r="G48" t="s">
        <v>636</v>
      </c>
      <c r="H48" t="s">
        <v>102</v>
      </c>
      <c r="I48" s="77">
        <v>70266.8</v>
      </c>
      <c r="J48" s="77">
        <v>126</v>
      </c>
      <c r="K48" s="77">
        <v>0</v>
      </c>
      <c r="L48" s="77">
        <v>88.536168000000004</v>
      </c>
      <c r="M48" s="78">
        <v>0</v>
      </c>
      <c r="N48" s="78">
        <v>1.2200000000000001E-2</v>
      </c>
      <c r="O48" s="78">
        <v>8.0000000000000004E-4</v>
      </c>
    </row>
    <row r="49" spans="2:15">
      <c r="B49" t="s">
        <v>763</v>
      </c>
      <c r="C49" t="s">
        <v>764</v>
      </c>
      <c r="D49" t="s">
        <v>100</v>
      </c>
      <c r="E49" t="s">
        <v>123</v>
      </c>
      <c r="F49" t="s">
        <v>765</v>
      </c>
      <c r="G49" t="s">
        <v>369</v>
      </c>
      <c r="H49" t="s">
        <v>102</v>
      </c>
      <c r="I49" s="77">
        <v>1416</v>
      </c>
      <c r="J49" s="77">
        <v>3174</v>
      </c>
      <c r="K49" s="77">
        <v>0</v>
      </c>
      <c r="L49" s="77">
        <v>44.943840000000002</v>
      </c>
      <c r="M49" s="78">
        <v>0</v>
      </c>
      <c r="N49" s="78">
        <v>6.1999999999999998E-3</v>
      </c>
      <c r="O49" s="78">
        <v>4.0000000000000002E-4</v>
      </c>
    </row>
    <row r="50" spans="2:15">
      <c r="B50" t="s">
        <v>766</v>
      </c>
      <c r="C50" t="s">
        <v>767</v>
      </c>
      <c r="D50" t="s">
        <v>100</v>
      </c>
      <c r="E50" t="s">
        <v>123</v>
      </c>
      <c r="F50" t="s">
        <v>433</v>
      </c>
      <c r="G50" t="s">
        <v>326</v>
      </c>
      <c r="H50" t="s">
        <v>102</v>
      </c>
      <c r="I50" s="77">
        <v>2169</v>
      </c>
      <c r="J50" s="77">
        <v>7670</v>
      </c>
      <c r="K50" s="77">
        <v>0</v>
      </c>
      <c r="L50" s="77">
        <v>166.3623</v>
      </c>
      <c r="M50" s="78">
        <v>1E-4</v>
      </c>
      <c r="N50" s="78">
        <v>2.29E-2</v>
      </c>
      <c r="O50" s="78">
        <v>1.5E-3</v>
      </c>
    </row>
    <row r="51" spans="2:15">
      <c r="B51" t="s">
        <v>768</v>
      </c>
      <c r="C51" t="s">
        <v>769</v>
      </c>
      <c r="D51" t="s">
        <v>100</v>
      </c>
      <c r="E51" t="s">
        <v>123</v>
      </c>
      <c r="F51" t="s">
        <v>464</v>
      </c>
      <c r="G51" t="s">
        <v>326</v>
      </c>
      <c r="H51" t="s">
        <v>102</v>
      </c>
      <c r="I51" s="77">
        <v>394</v>
      </c>
      <c r="J51" s="77">
        <v>16950</v>
      </c>
      <c r="K51" s="77">
        <v>0</v>
      </c>
      <c r="L51" s="77">
        <v>66.783000000000001</v>
      </c>
      <c r="M51" s="78">
        <v>1E-4</v>
      </c>
      <c r="N51" s="78">
        <v>9.1999999999999998E-3</v>
      </c>
      <c r="O51" s="78">
        <v>5.9999999999999995E-4</v>
      </c>
    </row>
    <row r="52" spans="2:15">
      <c r="B52" t="s">
        <v>770</v>
      </c>
      <c r="C52" t="s">
        <v>771</v>
      </c>
      <c r="D52" t="s">
        <v>100</v>
      </c>
      <c r="E52" t="s">
        <v>123</v>
      </c>
      <c r="F52" t="s">
        <v>772</v>
      </c>
      <c r="G52" t="s">
        <v>398</v>
      </c>
      <c r="H52" t="s">
        <v>102</v>
      </c>
      <c r="I52" s="77">
        <v>164</v>
      </c>
      <c r="J52" s="77">
        <v>30550</v>
      </c>
      <c r="K52" s="77">
        <v>0</v>
      </c>
      <c r="L52" s="77">
        <v>50.101999999999997</v>
      </c>
      <c r="M52" s="78">
        <v>0</v>
      </c>
      <c r="N52" s="78">
        <v>6.8999999999999999E-3</v>
      </c>
      <c r="O52" s="78">
        <v>5.0000000000000001E-4</v>
      </c>
    </row>
    <row r="53" spans="2:15">
      <c r="B53" t="s">
        <v>773</v>
      </c>
      <c r="C53" t="s">
        <v>774</v>
      </c>
      <c r="D53" t="s">
        <v>100</v>
      </c>
      <c r="E53" t="s">
        <v>123</v>
      </c>
      <c r="F53" t="s">
        <v>397</v>
      </c>
      <c r="G53" t="s">
        <v>398</v>
      </c>
      <c r="H53" t="s">
        <v>102</v>
      </c>
      <c r="I53" s="77">
        <v>12624</v>
      </c>
      <c r="J53" s="77">
        <v>1741</v>
      </c>
      <c r="K53" s="77">
        <v>0</v>
      </c>
      <c r="L53" s="77">
        <v>219.78384</v>
      </c>
      <c r="M53" s="78">
        <v>0</v>
      </c>
      <c r="N53" s="78">
        <v>3.0200000000000001E-2</v>
      </c>
      <c r="O53" s="78">
        <v>2E-3</v>
      </c>
    </row>
    <row r="54" spans="2:15">
      <c r="B54" t="s">
        <v>775</v>
      </c>
      <c r="C54" t="s">
        <v>776</v>
      </c>
      <c r="D54" t="s">
        <v>100</v>
      </c>
      <c r="E54" t="s">
        <v>123</v>
      </c>
      <c r="F54" t="s">
        <v>777</v>
      </c>
      <c r="G54" t="s">
        <v>778</v>
      </c>
      <c r="H54" t="s">
        <v>102</v>
      </c>
      <c r="I54" s="77">
        <v>1180</v>
      </c>
      <c r="J54" s="77">
        <v>3650</v>
      </c>
      <c r="K54" s="77">
        <v>0.47849000000000003</v>
      </c>
      <c r="L54" s="77">
        <v>43.548490000000001</v>
      </c>
      <c r="M54" s="78">
        <v>0</v>
      </c>
      <c r="N54" s="78">
        <v>6.0000000000000001E-3</v>
      </c>
      <c r="O54" s="78">
        <v>4.0000000000000002E-4</v>
      </c>
    </row>
    <row r="55" spans="2:15">
      <c r="B55" t="s">
        <v>779</v>
      </c>
      <c r="C55" t="s">
        <v>780</v>
      </c>
      <c r="D55" t="s">
        <v>100</v>
      </c>
      <c r="E55" t="s">
        <v>123</v>
      </c>
      <c r="F55" t="s">
        <v>781</v>
      </c>
      <c r="G55" t="s">
        <v>778</v>
      </c>
      <c r="H55" t="s">
        <v>102</v>
      </c>
      <c r="I55" s="77">
        <v>265</v>
      </c>
      <c r="J55" s="77">
        <v>23750</v>
      </c>
      <c r="K55" s="77">
        <v>0</v>
      </c>
      <c r="L55" s="77">
        <v>62.9375</v>
      </c>
      <c r="M55" s="78">
        <v>0</v>
      </c>
      <c r="N55" s="78">
        <v>8.6E-3</v>
      </c>
      <c r="O55" s="78">
        <v>5.9999999999999995E-4</v>
      </c>
    </row>
    <row r="56" spans="2:15">
      <c r="B56" t="s">
        <v>782</v>
      </c>
      <c r="C56" t="s">
        <v>783</v>
      </c>
      <c r="D56" t="s">
        <v>100</v>
      </c>
      <c r="E56" t="s">
        <v>123</v>
      </c>
      <c r="F56" t="s">
        <v>784</v>
      </c>
      <c r="G56" t="s">
        <v>513</v>
      </c>
      <c r="H56" t="s">
        <v>102</v>
      </c>
      <c r="I56" s="77">
        <v>6012</v>
      </c>
      <c r="J56" s="77">
        <v>703.5</v>
      </c>
      <c r="K56" s="77">
        <v>0.97467999999999999</v>
      </c>
      <c r="L56" s="77">
        <v>43.269100000000002</v>
      </c>
      <c r="M56" s="78">
        <v>0</v>
      </c>
      <c r="N56" s="78">
        <v>5.8999999999999999E-3</v>
      </c>
      <c r="O56" s="78">
        <v>4.0000000000000002E-4</v>
      </c>
    </row>
    <row r="57" spans="2:15">
      <c r="B57" t="s">
        <v>785</v>
      </c>
      <c r="C57" t="s">
        <v>786</v>
      </c>
      <c r="D57" t="s">
        <v>100</v>
      </c>
      <c r="E57" t="s">
        <v>123</v>
      </c>
      <c r="F57" t="s">
        <v>512</v>
      </c>
      <c r="G57" t="s">
        <v>513</v>
      </c>
      <c r="H57" t="s">
        <v>102</v>
      </c>
      <c r="I57" s="77">
        <v>1860.56</v>
      </c>
      <c r="J57" s="77">
        <v>1500</v>
      </c>
      <c r="K57" s="77">
        <v>0</v>
      </c>
      <c r="L57" s="77">
        <v>27.9084</v>
      </c>
      <c r="M57" s="78">
        <v>0</v>
      </c>
      <c r="N57" s="78">
        <v>3.8E-3</v>
      </c>
      <c r="O57" s="78">
        <v>2.9999999999999997E-4</v>
      </c>
    </row>
    <row r="58" spans="2:15">
      <c r="B58" t="s">
        <v>787</v>
      </c>
      <c r="C58" t="s">
        <v>788</v>
      </c>
      <c r="D58" t="s">
        <v>100</v>
      </c>
      <c r="E58" t="s">
        <v>123</v>
      </c>
      <c r="F58" t="s">
        <v>789</v>
      </c>
      <c r="G58" t="s">
        <v>132</v>
      </c>
      <c r="H58" t="s">
        <v>102</v>
      </c>
      <c r="I58" s="77">
        <v>2672</v>
      </c>
      <c r="J58" s="77">
        <v>1290</v>
      </c>
      <c r="K58" s="77">
        <v>0</v>
      </c>
      <c r="L58" s="77">
        <v>34.468800000000002</v>
      </c>
      <c r="M58" s="78">
        <v>0</v>
      </c>
      <c r="N58" s="78">
        <v>4.7000000000000002E-3</v>
      </c>
      <c r="O58" s="78">
        <v>2.9999999999999997E-4</v>
      </c>
    </row>
    <row r="59" spans="2:15">
      <c r="B59" t="s">
        <v>790</v>
      </c>
      <c r="C59" t="s">
        <v>791</v>
      </c>
      <c r="D59" t="s">
        <v>100</v>
      </c>
      <c r="E59" t="s">
        <v>123</v>
      </c>
      <c r="F59" t="s">
        <v>550</v>
      </c>
      <c r="G59" t="s">
        <v>132</v>
      </c>
      <c r="H59" t="s">
        <v>102</v>
      </c>
      <c r="I59" s="77">
        <v>2101</v>
      </c>
      <c r="J59" s="77">
        <v>1666</v>
      </c>
      <c r="K59" s="77">
        <v>0</v>
      </c>
      <c r="L59" s="77">
        <v>35.002659999999999</v>
      </c>
      <c r="M59" s="78">
        <v>0</v>
      </c>
      <c r="N59" s="78">
        <v>4.7999999999999996E-3</v>
      </c>
      <c r="O59" s="78">
        <v>2.9999999999999997E-4</v>
      </c>
    </row>
    <row r="60" spans="2:15">
      <c r="B60" s="79" t="s">
        <v>792</v>
      </c>
      <c r="E60" s="16"/>
      <c r="F60" s="16"/>
      <c r="G60" s="16"/>
      <c r="I60" s="81">
        <v>107361.60000000001</v>
      </c>
      <c r="K60" s="81">
        <v>0</v>
      </c>
      <c r="L60" s="81">
        <v>920.421468</v>
      </c>
      <c r="N60" s="80">
        <v>0.1265</v>
      </c>
      <c r="O60" s="80">
        <v>8.6E-3</v>
      </c>
    </row>
    <row r="61" spans="2:15">
      <c r="B61" t="s">
        <v>793</v>
      </c>
      <c r="C61" t="s">
        <v>794</v>
      </c>
      <c r="D61" t="s">
        <v>100</v>
      </c>
      <c r="E61" t="s">
        <v>123</v>
      </c>
      <c r="F61" t="s">
        <v>795</v>
      </c>
      <c r="G61" t="s">
        <v>505</v>
      </c>
      <c r="H61" t="s">
        <v>102</v>
      </c>
      <c r="I61" s="77">
        <v>1211</v>
      </c>
      <c r="J61" s="77">
        <v>1498</v>
      </c>
      <c r="K61" s="77">
        <v>0</v>
      </c>
      <c r="L61" s="77">
        <v>18.140779999999999</v>
      </c>
      <c r="M61" s="78">
        <v>0</v>
      </c>
      <c r="N61" s="78">
        <v>2.5000000000000001E-3</v>
      </c>
      <c r="O61" s="78">
        <v>2.0000000000000001E-4</v>
      </c>
    </row>
    <row r="62" spans="2:15">
      <c r="B62" t="s">
        <v>796</v>
      </c>
      <c r="C62" t="s">
        <v>797</v>
      </c>
      <c r="D62" t="s">
        <v>100</v>
      </c>
      <c r="E62" t="s">
        <v>123</v>
      </c>
      <c r="F62" t="s">
        <v>798</v>
      </c>
      <c r="G62" t="s">
        <v>424</v>
      </c>
      <c r="H62" t="s">
        <v>102</v>
      </c>
      <c r="I62" s="77">
        <v>995</v>
      </c>
      <c r="J62" s="77">
        <v>1004</v>
      </c>
      <c r="K62" s="77">
        <v>0</v>
      </c>
      <c r="L62" s="77">
        <v>9.9898000000000007</v>
      </c>
      <c r="M62" s="78">
        <v>1E-4</v>
      </c>
      <c r="N62" s="78">
        <v>1.4E-3</v>
      </c>
      <c r="O62" s="78">
        <v>1E-4</v>
      </c>
    </row>
    <row r="63" spans="2:15">
      <c r="B63" t="s">
        <v>799</v>
      </c>
      <c r="C63" t="s">
        <v>800</v>
      </c>
      <c r="D63" t="s">
        <v>100</v>
      </c>
      <c r="E63" t="s">
        <v>123</v>
      </c>
      <c r="F63" t="s">
        <v>801</v>
      </c>
      <c r="G63" t="s">
        <v>536</v>
      </c>
      <c r="H63" t="s">
        <v>102</v>
      </c>
      <c r="I63" s="77">
        <v>5000</v>
      </c>
      <c r="J63" s="77">
        <v>9584</v>
      </c>
      <c r="K63" s="77">
        <v>0</v>
      </c>
      <c r="L63" s="77">
        <v>479.2</v>
      </c>
      <c r="M63" s="78">
        <v>1.2999999999999999E-3</v>
      </c>
      <c r="N63" s="78">
        <v>6.5799999999999997E-2</v>
      </c>
      <c r="O63" s="78">
        <v>4.4999999999999997E-3</v>
      </c>
    </row>
    <row r="64" spans="2:15">
      <c r="B64" t="s">
        <v>802</v>
      </c>
      <c r="C64" t="s">
        <v>803</v>
      </c>
      <c r="D64" t="s">
        <v>100</v>
      </c>
      <c r="E64" t="s">
        <v>123</v>
      </c>
      <c r="F64" t="s">
        <v>804</v>
      </c>
      <c r="G64" t="s">
        <v>536</v>
      </c>
      <c r="H64" t="s">
        <v>102</v>
      </c>
      <c r="I64" s="77">
        <v>58952</v>
      </c>
      <c r="J64" s="77">
        <v>483.7</v>
      </c>
      <c r="K64" s="77">
        <v>0</v>
      </c>
      <c r="L64" s="77">
        <v>285.150824</v>
      </c>
      <c r="M64" s="78">
        <v>4.0000000000000002E-4</v>
      </c>
      <c r="N64" s="78">
        <v>3.9199999999999999E-2</v>
      </c>
      <c r="O64" s="78">
        <v>2.7000000000000001E-3</v>
      </c>
    </row>
    <row r="65" spans="2:15">
      <c r="B65" t="s">
        <v>805</v>
      </c>
      <c r="C65" t="s">
        <v>806</v>
      </c>
      <c r="D65" t="s">
        <v>100</v>
      </c>
      <c r="E65" t="s">
        <v>123</v>
      </c>
      <c r="F65" t="s">
        <v>807</v>
      </c>
      <c r="G65" t="s">
        <v>808</v>
      </c>
      <c r="H65" t="s">
        <v>102</v>
      </c>
      <c r="I65" s="77">
        <v>3900</v>
      </c>
      <c r="J65" s="77">
        <v>132.30000000000001</v>
      </c>
      <c r="K65" s="77">
        <v>0</v>
      </c>
      <c r="L65" s="77">
        <v>5.1597</v>
      </c>
      <c r="M65" s="78">
        <v>1E-3</v>
      </c>
      <c r="N65" s="78">
        <v>6.9999999999999999E-4</v>
      </c>
      <c r="O65" s="78">
        <v>0</v>
      </c>
    </row>
    <row r="66" spans="2:15">
      <c r="B66" t="s">
        <v>809</v>
      </c>
      <c r="C66" t="s">
        <v>810</v>
      </c>
      <c r="D66" t="s">
        <v>100</v>
      </c>
      <c r="E66" t="s">
        <v>123</v>
      </c>
      <c r="F66" t="s">
        <v>811</v>
      </c>
      <c r="G66" t="s">
        <v>808</v>
      </c>
      <c r="H66" t="s">
        <v>102</v>
      </c>
      <c r="I66" s="77">
        <v>8100</v>
      </c>
      <c r="J66" s="77">
        <v>141</v>
      </c>
      <c r="K66" s="77">
        <v>0</v>
      </c>
      <c r="L66" s="77">
        <v>11.420999999999999</v>
      </c>
      <c r="M66" s="78">
        <v>6.9999999999999999E-4</v>
      </c>
      <c r="N66" s="78">
        <v>1.6000000000000001E-3</v>
      </c>
      <c r="O66" s="78">
        <v>1E-4</v>
      </c>
    </row>
    <row r="67" spans="2:15">
      <c r="B67" t="s">
        <v>812</v>
      </c>
      <c r="C67" t="s">
        <v>813</v>
      </c>
      <c r="D67" t="s">
        <v>100</v>
      </c>
      <c r="E67" t="s">
        <v>123</v>
      </c>
      <c r="F67" t="s">
        <v>814</v>
      </c>
      <c r="G67" t="s">
        <v>326</v>
      </c>
      <c r="H67" t="s">
        <v>102</v>
      </c>
      <c r="I67" s="77">
        <v>27694.6</v>
      </c>
      <c r="J67" s="77">
        <v>391.5</v>
      </c>
      <c r="K67" s="77">
        <v>0</v>
      </c>
      <c r="L67" s="77">
        <v>108.424359</v>
      </c>
      <c r="M67" s="78">
        <v>2.0000000000000001E-4</v>
      </c>
      <c r="N67" s="78">
        <v>1.49E-2</v>
      </c>
      <c r="O67" s="78">
        <v>1E-3</v>
      </c>
    </row>
    <row r="68" spans="2:15">
      <c r="B68" t="s">
        <v>815</v>
      </c>
      <c r="C68" t="s">
        <v>816</v>
      </c>
      <c r="D68" t="s">
        <v>100</v>
      </c>
      <c r="E68" t="s">
        <v>123</v>
      </c>
      <c r="F68" t="s">
        <v>817</v>
      </c>
      <c r="G68" t="s">
        <v>125</v>
      </c>
      <c r="H68" t="s">
        <v>102</v>
      </c>
      <c r="I68" s="77">
        <v>1509</v>
      </c>
      <c r="J68" s="77">
        <v>194.5</v>
      </c>
      <c r="K68" s="77">
        <v>0</v>
      </c>
      <c r="L68" s="77">
        <v>2.9350049999999999</v>
      </c>
      <c r="M68" s="78">
        <v>0</v>
      </c>
      <c r="N68" s="78">
        <v>4.0000000000000002E-4</v>
      </c>
      <c r="O68" s="78">
        <v>0</v>
      </c>
    </row>
    <row r="69" spans="2:15">
      <c r="B69" s="79" t="s">
        <v>818</v>
      </c>
      <c r="E69" s="16"/>
      <c r="F69" s="16"/>
      <c r="G69" s="16"/>
      <c r="I69" s="81">
        <v>0</v>
      </c>
      <c r="K69" s="81">
        <v>0</v>
      </c>
      <c r="L69" s="81">
        <v>0</v>
      </c>
      <c r="N69" s="80">
        <v>0</v>
      </c>
      <c r="O69" s="80">
        <v>0</v>
      </c>
    </row>
    <row r="70" spans="2:15">
      <c r="B70" t="s">
        <v>221</v>
      </c>
      <c r="C70" t="s">
        <v>221</v>
      </c>
      <c r="E70" s="16"/>
      <c r="F70" s="16"/>
      <c r="G70" t="s">
        <v>221</v>
      </c>
      <c r="H70" t="s">
        <v>221</v>
      </c>
      <c r="I70" s="77">
        <v>0</v>
      </c>
      <c r="J70" s="77">
        <v>0</v>
      </c>
      <c r="L70" s="77">
        <v>0</v>
      </c>
      <c r="M70" s="78">
        <v>0</v>
      </c>
      <c r="N70" s="78">
        <v>0</v>
      </c>
      <c r="O70" s="78">
        <v>0</v>
      </c>
    </row>
    <row r="71" spans="2:15">
      <c r="B71" s="79" t="s">
        <v>226</v>
      </c>
      <c r="E71" s="16"/>
      <c r="F71" s="16"/>
      <c r="G71" s="16"/>
      <c r="I71" s="81">
        <v>123514</v>
      </c>
      <c r="K71" s="81">
        <v>0.33411000000000002</v>
      </c>
      <c r="L71" s="81">
        <v>933.975847305</v>
      </c>
      <c r="N71" s="80">
        <v>0.1283</v>
      </c>
      <c r="O71" s="80">
        <v>8.6999999999999994E-3</v>
      </c>
    </row>
    <row r="72" spans="2:15">
      <c r="B72" s="79" t="s">
        <v>301</v>
      </c>
      <c r="E72" s="16"/>
      <c r="F72" s="16"/>
      <c r="G72" s="16"/>
      <c r="I72" s="81">
        <v>122426</v>
      </c>
      <c r="K72" s="81">
        <v>0</v>
      </c>
      <c r="L72" s="81">
        <v>167.16926560499999</v>
      </c>
      <c r="N72" s="80">
        <v>2.3E-2</v>
      </c>
      <c r="O72" s="80">
        <v>1.6000000000000001E-3</v>
      </c>
    </row>
    <row r="73" spans="2:15">
      <c r="B73" t="s">
        <v>819</v>
      </c>
      <c r="C73" t="s">
        <v>820</v>
      </c>
      <c r="D73" t="s">
        <v>821</v>
      </c>
      <c r="E73" t="s">
        <v>659</v>
      </c>
      <c r="F73" t="s">
        <v>822</v>
      </c>
      <c r="G73" t="s">
        <v>823</v>
      </c>
      <c r="H73" t="s">
        <v>106</v>
      </c>
      <c r="I73" s="77">
        <v>120194</v>
      </c>
      <c r="J73" s="77">
        <v>32.549999999999997</v>
      </c>
      <c r="K73" s="77">
        <v>0</v>
      </c>
      <c r="L73" s="77">
        <v>141.430176405</v>
      </c>
      <c r="M73" s="78">
        <v>5.0000000000000001E-4</v>
      </c>
      <c r="N73" s="78">
        <v>1.9400000000000001E-2</v>
      </c>
      <c r="O73" s="78">
        <v>1.2999999999999999E-3</v>
      </c>
    </row>
    <row r="74" spans="2:15">
      <c r="B74" t="s">
        <v>824</v>
      </c>
      <c r="C74" t="s">
        <v>825</v>
      </c>
      <c r="D74" t="s">
        <v>821</v>
      </c>
      <c r="E74" t="s">
        <v>659</v>
      </c>
      <c r="F74" t="s">
        <v>826</v>
      </c>
      <c r="G74" t="s">
        <v>827</v>
      </c>
      <c r="H74" t="s">
        <v>106</v>
      </c>
      <c r="I74" s="77">
        <v>2232</v>
      </c>
      <c r="J74" s="77">
        <v>319</v>
      </c>
      <c r="K74" s="77">
        <v>0</v>
      </c>
      <c r="L74" s="77">
        <v>25.739089199999999</v>
      </c>
      <c r="M74" s="78">
        <v>0</v>
      </c>
      <c r="N74" s="78">
        <v>3.5000000000000001E-3</v>
      </c>
      <c r="O74" s="78">
        <v>2.0000000000000001E-4</v>
      </c>
    </row>
    <row r="75" spans="2:15">
      <c r="B75" s="79" t="s">
        <v>302</v>
      </c>
      <c r="E75" s="16"/>
      <c r="F75" s="16"/>
      <c r="G75" s="16"/>
      <c r="I75" s="81">
        <v>1088</v>
      </c>
      <c r="K75" s="81">
        <v>0.33411000000000002</v>
      </c>
      <c r="L75" s="81">
        <v>766.80658170000004</v>
      </c>
      <c r="N75" s="80">
        <v>0.10539999999999999</v>
      </c>
      <c r="O75" s="80">
        <v>7.1000000000000004E-3</v>
      </c>
    </row>
    <row r="76" spans="2:15">
      <c r="B76" t="s">
        <v>828</v>
      </c>
      <c r="C76" t="s">
        <v>829</v>
      </c>
      <c r="D76" t="s">
        <v>658</v>
      </c>
      <c r="E76" t="s">
        <v>659</v>
      </c>
      <c r="F76" t="s">
        <v>830</v>
      </c>
      <c r="G76" t="s">
        <v>831</v>
      </c>
      <c r="H76" t="s">
        <v>106</v>
      </c>
      <c r="I76" s="77">
        <v>141</v>
      </c>
      <c r="J76" s="77">
        <v>10400</v>
      </c>
      <c r="K76" s="77">
        <v>0</v>
      </c>
      <c r="L76" s="77">
        <v>53.010359999999999</v>
      </c>
      <c r="M76" s="78">
        <v>0</v>
      </c>
      <c r="N76" s="78">
        <v>7.3000000000000001E-3</v>
      </c>
      <c r="O76" s="78">
        <v>5.0000000000000001E-4</v>
      </c>
    </row>
    <row r="77" spans="2:15">
      <c r="B77" t="s">
        <v>832</v>
      </c>
      <c r="C77" t="s">
        <v>833</v>
      </c>
      <c r="D77" t="s">
        <v>100</v>
      </c>
      <c r="E77" t="s">
        <v>659</v>
      </c>
      <c r="F77" t="s">
        <v>834</v>
      </c>
      <c r="G77" t="s">
        <v>831</v>
      </c>
      <c r="H77" t="s">
        <v>106</v>
      </c>
      <c r="I77" s="77">
        <v>131</v>
      </c>
      <c r="J77" s="77">
        <v>21194</v>
      </c>
      <c r="K77" s="77">
        <v>0</v>
      </c>
      <c r="L77" s="77">
        <v>100.3673661</v>
      </c>
      <c r="M77" s="78">
        <v>0</v>
      </c>
      <c r="N77" s="78">
        <v>1.38E-2</v>
      </c>
      <c r="O77" s="78">
        <v>8.9999999999999998E-4</v>
      </c>
    </row>
    <row r="78" spans="2:15">
      <c r="B78" t="s">
        <v>835</v>
      </c>
      <c r="C78" t="s">
        <v>836</v>
      </c>
      <c r="D78" t="s">
        <v>658</v>
      </c>
      <c r="E78" t="s">
        <v>659</v>
      </c>
      <c r="F78" t="s">
        <v>837</v>
      </c>
      <c r="G78" t="s">
        <v>668</v>
      </c>
      <c r="H78" t="s">
        <v>106</v>
      </c>
      <c r="I78" s="77">
        <v>332</v>
      </c>
      <c r="J78" s="77">
        <v>9302</v>
      </c>
      <c r="K78" s="77">
        <v>0.33411000000000002</v>
      </c>
      <c r="L78" s="77">
        <v>111.9748536</v>
      </c>
      <c r="M78" s="78">
        <v>0</v>
      </c>
      <c r="N78" s="78">
        <v>1.54E-2</v>
      </c>
      <c r="O78" s="78">
        <v>1E-3</v>
      </c>
    </row>
    <row r="79" spans="2:15">
      <c r="B79" t="s">
        <v>838</v>
      </c>
      <c r="C79" t="s">
        <v>839</v>
      </c>
      <c r="D79" t="s">
        <v>658</v>
      </c>
      <c r="E79" t="s">
        <v>659</v>
      </c>
      <c r="F79" t="s">
        <v>840</v>
      </c>
      <c r="G79" t="s">
        <v>823</v>
      </c>
      <c r="H79" t="s">
        <v>106</v>
      </c>
      <c r="I79" s="77">
        <v>236</v>
      </c>
      <c r="J79" s="77">
        <v>28830</v>
      </c>
      <c r="K79" s="77">
        <v>0</v>
      </c>
      <c r="L79" s="77">
        <v>245.960262</v>
      </c>
      <c r="M79" s="78">
        <v>0</v>
      </c>
      <c r="N79" s="78">
        <v>3.3799999999999997E-2</v>
      </c>
      <c r="O79" s="78">
        <v>2.3E-3</v>
      </c>
    </row>
    <row r="80" spans="2:15">
      <c r="B80" t="s">
        <v>841</v>
      </c>
      <c r="C80" t="s">
        <v>842</v>
      </c>
      <c r="D80" t="s">
        <v>658</v>
      </c>
      <c r="E80" t="s">
        <v>659</v>
      </c>
      <c r="F80" t="s">
        <v>843</v>
      </c>
      <c r="G80" t="s">
        <v>827</v>
      </c>
      <c r="H80" t="s">
        <v>106</v>
      </c>
      <c r="I80" s="77">
        <v>220</v>
      </c>
      <c r="J80" s="77">
        <v>16490</v>
      </c>
      <c r="K80" s="77">
        <v>0</v>
      </c>
      <c r="L80" s="77">
        <v>131.14497</v>
      </c>
      <c r="M80" s="78">
        <v>0</v>
      </c>
      <c r="N80" s="78">
        <v>1.7999999999999999E-2</v>
      </c>
      <c r="O80" s="78">
        <v>1.1999999999999999E-3</v>
      </c>
    </row>
    <row r="81" spans="2:15">
      <c r="B81" t="s">
        <v>844</v>
      </c>
      <c r="C81" t="s">
        <v>845</v>
      </c>
      <c r="D81" t="s">
        <v>846</v>
      </c>
      <c r="E81" t="s">
        <v>659</v>
      </c>
      <c r="F81" t="s">
        <v>847</v>
      </c>
      <c r="G81" t="s">
        <v>827</v>
      </c>
      <c r="H81" t="s">
        <v>106</v>
      </c>
      <c r="I81" s="77">
        <v>28</v>
      </c>
      <c r="J81" s="77">
        <v>122850</v>
      </c>
      <c r="K81" s="77">
        <v>0</v>
      </c>
      <c r="L81" s="77">
        <v>124.34877</v>
      </c>
      <c r="M81" s="78">
        <v>0</v>
      </c>
      <c r="N81" s="78">
        <v>1.7100000000000001E-2</v>
      </c>
      <c r="O81" s="78">
        <v>1.1999999999999999E-3</v>
      </c>
    </row>
    <row r="82" spans="2:15">
      <c r="B82" t="s">
        <v>228</v>
      </c>
      <c r="E82" s="16"/>
      <c r="F82" s="16"/>
      <c r="G82" s="16"/>
    </row>
    <row r="83" spans="2:15">
      <c r="B83" t="s">
        <v>295</v>
      </c>
      <c r="E83" s="16"/>
      <c r="F83" s="16"/>
      <c r="G83" s="16"/>
    </row>
    <row r="84" spans="2:15">
      <c r="B84" t="s">
        <v>296</v>
      </c>
      <c r="E84" s="16"/>
      <c r="F84" s="16"/>
      <c r="G84" s="16"/>
    </row>
    <row r="85" spans="2:15">
      <c r="B85" t="s">
        <v>297</v>
      </c>
      <c r="E85" s="16"/>
      <c r="F85" s="16"/>
      <c r="G85" s="16"/>
    </row>
    <row r="86" spans="2:15">
      <c r="B86" t="s">
        <v>298</v>
      </c>
      <c r="E86" s="16"/>
      <c r="F86" s="16"/>
      <c r="G86" s="16"/>
    </row>
    <row r="87" spans="2:15"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163175</v>
      </c>
      <c r="I11" s="7"/>
      <c r="J11" s="75">
        <v>11.974069999999999</v>
      </c>
      <c r="K11" s="75">
        <v>15299.196577314</v>
      </c>
      <c r="L11" s="7"/>
      <c r="M11" s="76">
        <v>1</v>
      </c>
      <c r="N11" s="76">
        <v>0.1424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139309</v>
      </c>
      <c r="J12" s="81">
        <v>0</v>
      </c>
      <c r="K12" s="81">
        <v>4987.0081768999999</v>
      </c>
      <c r="M12" s="80">
        <v>0.32600000000000001</v>
      </c>
      <c r="N12" s="80">
        <v>4.6399999999999997E-2</v>
      </c>
    </row>
    <row r="13" spans="2:63">
      <c r="B13" s="79" t="s">
        <v>848</v>
      </c>
      <c r="D13" s="16"/>
      <c r="E13" s="16"/>
      <c r="F13" s="16"/>
      <c r="G13" s="16"/>
      <c r="H13" s="81">
        <v>73649</v>
      </c>
      <c r="J13" s="81">
        <v>0</v>
      </c>
      <c r="K13" s="81">
        <v>2571.3972100000001</v>
      </c>
      <c r="M13" s="80">
        <v>0.1681</v>
      </c>
      <c r="N13" s="80">
        <v>2.3900000000000001E-2</v>
      </c>
    </row>
    <row r="14" spans="2:63">
      <c r="B14" t="s">
        <v>849</v>
      </c>
      <c r="C14" t="s">
        <v>850</v>
      </c>
      <c r="D14" t="s">
        <v>100</v>
      </c>
      <c r="E14" t="s">
        <v>851</v>
      </c>
      <c r="F14" t="s">
        <v>852</v>
      </c>
      <c r="G14" t="s">
        <v>102</v>
      </c>
      <c r="H14" s="77">
        <v>6421</v>
      </c>
      <c r="I14" s="77">
        <v>2899</v>
      </c>
      <c r="J14" s="77">
        <v>0</v>
      </c>
      <c r="K14" s="77">
        <v>186.14479</v>
      </c>
      <c r="L14" s="78">
        <v>0</v>
      </c>
      <c r="M14" s="78">
        <v>1.2200000000000001E-2</v>
      </c>
      <c r="N14" s="78">
        <v>1.6999999999999999E-3</v>
      </c>
    </row>
    <row r="15" spans="2:63">
      <c r="B15" t="s">
        <v>853</v>
      </c>
      <c r="C15" t="s">
        <v>854</v>
      </c>
      <c r="D15" t="s">
        <v>100</v>
      </c>
      <c r="E15" t="s">
        <v>851</v>
      </c>
      <c r="F15" t="s">
        <v>852</v>
      </c>
      <c r="G15" t="s">
        <v>102</v>
      </c>
      <c r="H15" s="77">
        <v>59226</v>
      </c>
      <c r="I15" s="77">
        <v>1717</v>
      </c>
      <c r="J15" s="77">
        <v>0</v>
      </c>
      <c r="K15" s="77">
        <v>1016.91042</v>
      </c>
      <c r="L15" s="78">
        <v>2.0000000000000001E-4</v>
      </c>
      <c r="M15" s="78">
        <v>6.6500000000000004E-2</v>
      </c>
      <c r="N15" s="78">
        <v>9.4999999999999998E-3</v>
      </c>
    </row>
    <row r="16" spans="2:63">
      <c r="B16" t="s">
        <v>855</v>
      </c>
      <c r="C16" t="s">
        <v>856</v>
      </c>
      <c r="D16" t="s">
        <v>100</v>
      </c>
      <c r="E16" t="s">
        <v>857</v>
      </c>
      <c r="F16" t="s">
        <v>852</v>
      </c>
      <c r="G16" t="s">
        <v>102</v>
      </c>
      <c r="H16" s="77">
        <v>8002</v>
      </c>
      <c r="I16" s="77">
        <v>17100</v>
      </c>
      <c r="J16" s="77">
        <v>0</v>
      </c>
      <c r="K16" s="77">
        <v>1368.3420000000001</v>
      </c>
      <c r="L16" s="78">
        <v>2.9999999999999997E-4</v>
      </c>
      <c r="M16" s="78">
        <v>8.9399999999999993E-2</v>
      </c>
      <c r="N16" s="78">
        <v>1.2699999999999999E-2</v>
      </c>
    </row>
    <row r="17" spans="2:14">
      <c r="B17" s="79" t="s">
        <v>858</v>
      </c>
      <c r="D17" s="16"/>
      <c r="E17" s="16"/>
      <c r="F17" s="16"/>
      <c r="G17" s="16"/>
      <c r="H17" s="81">
        <v>28397</v>
      </c>
      <c r="J17" s="81">
        <v>0</v>
      </c>
      <c r="K17" s="81">
        <v>1212.8992000000001</v>
      </c>
      <c r="M17" s="80">
        <v>7.9299999999999995E-2</v>
      </c>
      <c r="N17" s="80">
        <v>1.1299999999999999E-2</v>
      </c>
    </row>
    <row r="18" spans="2:14">
      <c r="B18" t="s">
        <v>859</v>
      </c>
      <c r="C18" t="s">
        <v>860</v>
      </c>
      <c r="D18" t="s">
        <v>100</v>
      </c>
      <c r="E18" t="s">
        <v>861</v>
      </c>
      <c r="F18" t="s">
        <v>852</v>
      </c>
      <c r="G18" t="s">
        <v>102</v>
      </c>
      <c r="H18" s="77">
        <v>4718</v>
      </c>
      <c r="I18" s="77">
        <v>1972</v>
      </c>
      <c r="J18" s="77">
        <v>0</v>
      </c>
      <c r="K18" s="77">
        <v>93.038960000000003</v>
      </c>
      <c r="L18" s="78">
        <v>4.0000000000000002E-4</v>
      </c>
      <c r="M18" s="78">
        <v>6.1000000000000004E-3</v>
      </c>
      <c r="N18" s="78">
        <v>8.9999999999999998E-4</v>
      </c>
    </row>
    <row r="19" spans="2:14">
      <c r="B19" t="s">
        <v>862</v>
      </c>
      <c r="C19" t="s">
        <v>863</v>
      </c>
      <c r="D19" t="s">
        <v>100</v>
      </c>
      <c r="E19" t="s">
        <v>864</v>
      </c>
      <c r="F19" t="s">
        <v>852</v>
      </c>
      <c r="G19" t="s">
        <v>102</v>
      </c>
      <c r="H19" s="77">
        <v>4084</v>
      </c>
      <c r="I19" s="77">
        <v>6438</v>
      </c>
      <c r="J19" s="77">
        <v>0</v>
      </c>
      <c r="K19" s="77">
        <v>262.92791999999997</v>
      </c>
      <c r="L19" s="78">
        <v>2.0000000000000001E-4</v>
      </c>
      <c r="M19" s="78">
        <v>1.72E-2</v>
      </c>
      <c r="N19" s="78">
        <v>2.3999999999999998E-3</v>
      </c>
    </row>
    <row r="20" spans="2:14">
      <c r="B20" t="s">
        <v>865</v>
      </c>
      <c r="C20" t="s">
        <v>866</v>
      </c>
      <c r="D20" t="s">
        <v>100</v>
      </c>
      <c r="E20" t="s">
        <v>867</v>
      </c>
      <c r="F20" t="s">
        <v>852</v>
      </c>
      <c r="G20" t="s">
        <v>102</v>
      </c>
      <c r="H20" s="77">
        <v>715</v>
      </c>
      <c r="I20" s="77">
        <v>13770</v>
      </c>
      <c r="J20" s="77">
        <v>0</v>
      </c>
      <c r="K20" s="77">
        <v>98.455500000000001</v>
      </c>
      <c r="L20" s="78">
        <v>0</v>
      </c>
      <c r="M20" s="78">
        <v>6.4000000000000003E-3</v>
      </c>
      <c r="N20" s="78">
        <v>8.9999999999999998E-4</v>
      </c>
    </row>
    <row r="21" spans="2:14">
      <c r="B21" t="s">
        <v>868</v>
      </c>
      <c r="C21" t="s">
        <v>869</v>
      </c>
      <c r="D21" t="s">
        <v>100</v>
      </c>
      <c r="E21" t="s">
        <v>857</v>
      </c>
      <c r="F21" t="s">
        <v>852</v>
      </c>
      <c r="G21" t="s">
        <v>102</v>
      </c>
      <c r="H21" s="77">
        <v>54</v>
      </c>
      <c r="I21" s="77">
        <v>5856</v>
      </c>
      <c r="J21" s="77">
        <v>0</v>
      </c>
      <c r="K21" s="77">
        <v>3.1622400000000002</v>
      </c>
      <c r="L21" s="78">
        <v>0</v>
      </c>
      <c r="M21" s="78">
        <v>2.0000000000000001E-4</v>
      </c>
      <c r="N21" s="78">
        <v>0</v>
      </c>
    </row>
    <row r="22" spans="2:14">
      <c r="B22" t="s">
        <v>870</v>
      </c>
      <c r="C22" t="s">
        <v>871</v>
      </c>
      <c r="D22" t="s">
        <v>100</v>
      </c>
      <c r="E22" t="s">
        <v>857</v>
      </c>
      <c r="F22" t="s">
        <v>852</v>
      </c>
      <c r="G22" t="s">
        <v>102</v>
      </c>
      <c r="H22" s="77">
        <v>962</v>
      </c>
      <c r="I22" s="77">
        <v>4385</v>
      </c>
      <c r="J22" s="77">
        <v>0</v>
      </c>
      <c r="K22" s="77">
        <v>42.183700000000002</v>
      </c>
      <c r="L22" s="78">
        <v>2.9999999999999997E-4</v>
      </c>
      <c r="M22" s="78">
        <v>2.8E-3</v>
      </c>
      <c r="N22" s="78">
        <v>4.0000000000000002E-4</v>
      </c>
    </row>
    <row r="23" spans="2:14">
      <c r="B23" t="s">
        <v>872</v>
      </c>
      <c r="C23" t="s">
        <v>873</v>
      </c>
      <c r="D23" t="s">
        <v>100</v>
      </c>
      <c r="E23" t="s">
        <v>857</v>
      </c>
      <c r="F23" t="s">
        <v>852</v>
      </c>
      <c r="G23" t="s">
        <v>102</v>
      </c>
      <c r="H23" s="77">
        <v>17864</v>
      </c>
      <c r="I23" s="77">
        <v>3992</v>
      </c>
      <c r="J23" s="77">
        <v>0</v>
      </c>
      <c r="K23" s="77">
        <v>713.13088000000005</v>
      </c>
      <c r="L23" s="78">
        <v>2.9999999999999997E-4</v>
      </c>
      <c r="M23" s="78">
        <v>4.6600000000000003E-2</v>
      </c>
      <c r="N23" s="78">
        <v>6.6E-3</v>
      </c>
    </row>
    <row r="24" spans="2:14">
      <c r="B24" s="79" t="s">
        <v>874</v>
      </c>
      <c r="D24" s="16"/>
      <c r="E24" s="16"/>
      <c r="F24" s="16"/>
      <c r="G24" s="16"/>
      <c r="H24" s="81">
        <v>37263</v>
      </c>
      <c r="J24" s="81">
        <v>0</v>
      </c>
      <c r="K24" s="81">
        <v>1202.7117668999999</v>
      </c>
      <c r="M24" s="80">
        <v>7.8600000000000003E-2</v>
      </c>
      <c r="N24" s="80">
        <v>1.12E-2</v>
      </c>
    </row>
    <row r="25" spans="2:14">
      <c r="B25" t="s">
        <v>875</v>
      </c>
      <c r="C25" t="s">
        <v>876</v>
      </c>
      <c r="D25" t="s">
        <v>100</v>
      </c>
      <c r="E25" t="s">
        <v>857</v>
      </c>
      <c r="F25" t="s">
        <v>877</v>
      </c>
      <c r="G25" t="s">
        <v>102</v>
      </c>
      <c r="H25" s="77">
        <v>37263</v>
      </c>
      <c r="I25" s="77">
        <v>3227.63</v>
      </c>
      <c r="J25" s="77">
        <v>0</v>
      </c>
      <c r="K25" s="77">
        <v>1202.7117668999999</v>
      </c>
      <c r="L25" s="78">
        <v>2.2000000000000001E-3</v>
      </c>
      <c r="M25" s="78">
        <v>7.8600000000000003E-2</v>
      </c>
      <c r="N25" s="78">
        <v>1.12E-2</v>
      </c>
    </row>
    <row r="26" spans="2:14">
      <c r="B26" s="79" t="s">
        <v>878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221</v>
      </c>
      <c r="C27" t="s">
        <v>221</v>
      </c>
      <c r="D27" s="16"/>
      <c r="E27" s="16"/>
      <c r="F27" t="s">
        <v>221</v>
      </c>
      <c r="G27" t="s">
        <v>221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655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221</v>
      </c>
      <c r="C29" t="s">
        <v>221</v>
      </c>
      <c r="D29" s="16"/>
      <c r="E29" s="16"/>
      <c r="F29" t="s">
        <v>221</v>
      </c>
      <c r="G29" t="s">
        <v>221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879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221</v>
      </c>
      <c r="C31" t="s">
        <v>221</v>
      </c>
      <c r="D31" s="16"/>
      <c r="E31" s="16"/>
      <c r="F31" t="s">
        <v>221</v>
      </c>
      <c r="G31" t="s">
        <v>221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226</v>
      </c>
      <c r="D32" s="16"/>
      <c r="E32" s="16"/>
      <c r="F32" s="16"/>
      <c r="G32" s="16"/>
      <c r="H32" s="81">
        <v>23866</v>
      </c>
      <c r="J32" s="81">
        <v>11.974069999999999</v>
      </c>
      <c r="K32" s="81">
        <v>10312.188400413999</v>
      </c>
      <c r="M32" s="80">
        <v>0.67400000000000004</v>
      </c>
      <c r="N32" s="80">
        <v>9.6000000000000002E-2</v>
      </c>
    </row>
    <row r="33" spans="2:14">
      <c r="B33" s="79" t="s">
        <v>880</v>
      </c>
      <c r="D33" s="16"/>
      <c r="E33" s="16"/>
      <c r="F33" s="16"/>
      <c r="G33" s="16"/>
      <c r="H33" s="81">
        <v>15976</v>
      </c>
      <c r="J33" s="81">
        <v>11.974069999999999</v>
      </c>
      <c r="K33" s="81">
        <v>7910.8659066640002</v>
      </c>
      <c r="M33" s="80">
        <v>0.5171</v>
      </c>
      <c r="N33" s="80">
        <v>7.3599999999999999E-2</v>
      </c>
    </row>
    <row r="34" spans="2:14">
      <c r="B34" t="s">
        <v>881</v>
      </c>
      <c r="C34" t="s">
        <v>882</v>
      </c>
      <c r="D34" t="s">
        <v>658</v>
      </c>
      <c r="E34" t="s">
        <v>883</v>
      </c>
      <c r="F34" t="s">
        <v>661</v>
      </c>
      <c r="G34" t="s">
        <v>106</v>
      </c>
      <c r="H34" s="77">
        <v>367</v>
      </c>
      <c r="I34" s="77">
        <v>7621</v>
      </c>
      <c r="J34" s="77">
        <v>0</v>
      </c>
      <c r="K34" s="77">
        <v>101.10818805</v>
      </c>
      <c r="L34" s="78">
        <v>0</v>
      </c>
      <c r="M34" s="78">
        <v>6.6E-3</v>
      </c>
      <c r="N34" s="78">
        <v>8.9999999999999998E-4</v>
      </c>
    </row>
    <row r="35" spans="2:14">
      <c r="B35" t="s">
        <v>884</v>
      </c>
      <c r="C35" t="s">
        <v>885</v>
      </c>
      <c r="D35" t="s">
        <v>658</v>
      </c>
      <c r="E35" t="s">
        <v>886</v>
      </c>
      <c r="F35" t="s">
        <v>852</v>
      </c>
      <c r="G35" t="s">
        <v>106</v>
      </c>
      <c r="H35" s="77">
        <v>728</v>
      </c>
      <c r="I35" s="77">
        <v>4034</v>
      </c>
      <c r="J35" s="77">
        <v>0</v>
      </c>
      <c r="K35" s="77">
        <v>106.1635848</v>
      </c>
      <c r="L35" s="78">
        <v>0</v>
      </c>
      <c r="M35" s="78">
        <v>6.8999999999999999E-3</v>
      </c>
      <c r="N35" s="78">
        <v>1E-3</v>
      </c>
    </row>
    <row r="36" spans="2:14">
      <c r="B36" t="s">
        <v>887</v>
      </c>
      <c r="C36" t="s">
        <v>888</v>
      </c>
      <c r="D36" t="s">
        <v>821</v>
      </c>
      <c r="E36" t="s">
        <v>889</v>
      </c>
      <c r="F36" t="s">
        <v>852</v>
      </c>
      <c r="G36" t="s">
        <v>106</v>
      </c>
      <c r="H36" s="77">
        <v>1042</v>
      </c>
      <c r="I36" s="77">
        <v>4197</v>
      </c>
      <c r="J36" s="77">
        <v>0</v>
      </c>
      <c r="K36" s="77">
        <v>158.09385510000001</v>
      </c>
      <c r="L36" s="78">
        <v>0</v>
      </c>
      <c r="M36" s="78">
        <v>1.03E-2</v>
      </c>
      <c r="N36" s="78">
        <v>1.5E-3</v>
      </c>
    </row>
    <row r="37" spans="2:14">
      <c r="B37" t="s">
        <v>890</v>
      </c>
      <c r="C37" t="s">
        <v>891</v>
      </c>
      <c r="D37" t="s">
        <v>821</v>
      </c>
      <c r="E37" t="s">
        <v>889</v>
      </c>
      <c r="F37" t="s">
        <v>852</v>
      </c>
      <c r="G37" t="s">
        <v>106</v>
      </c>
      <c r="H37" s="77">
        <v>1804</v>
      </c>
      <c r="I37" s="77">
        <v>32093</v>
      </c>
      <c r="J37" s="77">
        <v>2.09077</v>
      </c>
      <c r="K37" s="77">
        <v>2095.0229278000002</v>
      </c>
      <c r="L37" s="78">
        <v>0</v>
      </c>
      <c r="M37" s="78">
        <v>0.13689999999999999</v>
      </c>
      <c r="N37" s="78">
        <v>1.95E-2</v>
      </c>
    </row>
    <row r="38" spans="2:14">
      <c r="B38" t="s">
        <v>892</v>
      </c>
      <c r="C38" t="s">
        <v>893</v>
      </c>
      <c r="D38" t="s">
        <v>846</v>
      </c>
      <c r="E38" t="s">
        <v>894</v>
      </c>
      <c r="F38" t="s">
        <v>852</v>
      </c>
      <c r="G38" t="s">
        <v>110</v>
      </c>
      <c r="H38" s="77">
        <v>307</v>
      </c>
      <c r="I38" s="77">
        <v>13166</v>
      </c>
      <c r="J38" s="77">
        <v>0</v>
      </c>
      <c r="K38" s="77">
        <v>158.93802976399999</v>
      </c>
      <c r="L38" s="78">
        <v>0</v>
      </c>
      <c r="M38" s="78">
        <v>1.04E-2</v>
      </c>
      <c r="N38" s="78">
        <v>1.5E-3</v>
      </c>
    </row>
    <row r="39" spans="2:14">
      <c r="B39" t="s">
        <v>895</v>
      </c>
      <c r="C39" t="s">
        <v>896</v>
      </c>
      <c r="D39" t="s">
        <v>658</v>
      </c>
      <c r="E39" t="s">
        <v>894</v>
      </c>
      <c r="F39" t="s">
        <v>852</v>
      </c>
      <c r="G39" t="s">
        <v>106</v>
      </c>
      <c r="H39" s="77">
        <v>710</v>
      </c>
      <c r="I39" s="77">
        <v>17840</v>
      </c>
      <c r="J39" s="77">
        <v>0</v>
      </c>
      <c r="K39" s="77">
        <v>457.89035999999999</v>
      </c>
      <c r="L39" s="78">
        <v>0</v>
      </c>
      <c r="M39" s="78">
        <v>2.9899999999999999E-2</v>
      </c>
      <c r="N39" s="78">
        <v>4.3E-3</v>
      </c>
    </row>
    <row r="40" spans="2:14">
      <c r="B40" t="s">
        <v>897</v>
      </c>
      <c r="C40" t="s">
        <v>898</v>
      </c>
      <c r="D40" t="s">
        <v>658</v>
      </c>
      <c r="E40" t="s">
        <v>899</v>
      </c>
      <c r="F40" t="s">
        <v>852</v>
      </c>
      <c r="G40" t="s">
        <v>106</v>
      </c>
      <c r="H40" s="77">
        <v>724</v>
      </c>
      <c r="I40" s="77">
        <v>1863</v>
      </c>
      <c r="J40" s="77">
        <v>0</v>
      </c>
      <c r="K40" s="77">
        <v>48.759553799999999</v>
      </c>
      <c r="L40" s="78">
        <v>0</v>
      </c>
      <c r="M40" s="78">
        <v>3.2000000000000002E-3</v>
      </c>
      <c r="N40" s="78">
        <v>5.0000000000000001E-4</v>
      </c>
    </row>
    <row r="41" spans="2:14">
      <c r="B41" t="s">
        <v>900</v>
      </c>
      <c r="C41" t="s">
        <v>901</v>
      </c>
      <c r="D41" t="s">
        <v>658</v>
      </c>
      <c r="E41" t="s">
        <v>902</v>
      </c>
      <c r="F41" t="s">
        <v>852</v>
      </c>
      <c r="G41" t="s">
        <v>106</v>
      </c>
      <c r="H41" s="77">
        <v>2062</v>
      </c>
      <c r="I41" s="77">
        <v>40939</v>
      </c>
      <c r="J41" s="77">
        <v>9.8833000000000002</v>
      </c>
      <c r="K41" s="77">
        <v>3061.5295807000002</v>
      </c>
      <c r="L41" s="78">
        <v>0</v>
      </c>
      <c r="M41" s="78">
        <v>0.2001</v>
      </c>
      <c r="N41" s="78">
        <v>2.8500000000000001E-2</v>
      </c>
    </row>
    <row r="42" spans="2:14">
      <c r="B42" t="s">
        <v>903</v>
      </c>
      <c r="C42" t="s">
        <v>904</v>
      </c>
      <c r="D42" t="s">
        <v>658</v>
      </c>
      <c r="E42" t="s">
        <v>902</v>
      </c>
      <c r="F42" t="s">
        <v>852</v>
      </c>
      <c r="G42" t="s">
        <v>106</v>
      </c>
      <c r="H42" s="77">
        <v>1819</v>
      </c>
      <c r="I42" s="77">
        <v>8283</v>
      </c>
      <c r="J42" s="77">
        <v>0</v>
      </c>
      <c r="K42" s="77">
        <v>544.66398855</v>
      </c>
      <c r="L42" s="78">
        <v>0</v>
      </c>
      <c r="M42" s="78">
        <v>3.56E-2</v>
      </c>
      <c r="N42" s="78">
        <v>5.1000000000000004E-3</v>
      </c>
    </row>
    <row r="43" spans="2:14">
      <c r="B43" t="s">
        <v>905</v>
      </c>
      <c r="C43" t="s">
        <v>906</v>
      </c>
      <c r="D43" t="s">
        <v>658</v>
      </c>
      <c r="E43" t="s">
        <v>902</v>
      </c>
      <c r="F43" t="s">
        <v>852</v>
      </c>
      <c r="G43" t="s">
        <v>106</v>
      </c>
      <c r="H43" s="77">
        <v>2251</v>
      </c>
      <c r="I43" s="77">
        <v>3215</v>
      </c>
      <c r="J43" s="77">
        <v>0</v>
      </c>
      <c r="K43" s="77">
        <v>261.61628474999998</v>
      </c>
      <c r="L43" s="78">
        <v>0</v>
      </c>
      <c r="M43" s="78">
        <v>1.7100000000000001E-2</v>
      </c>
      <c r="N43" s="78">
        <v>2.3999999999999998E-3</v>
      </c>
    </row>
    <row r="44" spans="2:14">
      <c r="B44" t="s">
        <v>907</v>
      </c>
      <c r="C44" t="s">
        <v>908</v>
      </c>
      <c r="D44" t="s">
        <v>658</v>
      </c>
      <c r="E44" t="s">
        <v>902</v>
      </c>
      <c r="F44" t="s">
        <v>852</v>
      </c>
      <c r="G44" t="s">
        <v>106</v>
      </c>
      <c r="H44" s="77">
        <v>1544</v>
      </c>
      <c r="I44" s="77">
        <v>10118</v>
      </c>
      <c r="J44" s="77">
        <v>0</v>
      </c>
      <c r="K44" s="77">
        <v>564.74224079999999</v>
      </c>
      <c r="L44" s="78">
        <v>0</v>
      </c>
      <c r="M44" s="78">
        <v>3.6900000000000002E-2</v>
      </c>
      <c r="N44" s="78">
        <v>5.3E-3</v>
      </c>
    </row>
    <row r="45" spans="2:14">
      <c r="B45" t="s">
        <v>909</v>
      </c>
      <c r="C45" t="s">
        <v>910</v>
      </c>
      <c r="D45" t="s">
        <v>658</v>
      </c>
      <c r="E45" t="s">
        <v>902</v>
      </c>
      <c r="F45" t="s">
        <v>852</v>
      </c>
      <c r="G45" t="s">
        <v>106</v>
      </c>
      <c r="H45" s="77">
        <v>345</v>
      </c>
      <c r="I45" s="77">
        <v>7471</v>
      </c>
      <c r="J45" s="77">
        <v>0</v>
      </c>
      <c r="K45" s="77">
        <v>93.176444250000003</v>
      </c>
      <c r="L45" s="78">
        <v>0</v>
      </c>
      <c r="M45" s="78">
        <v>6.1000000000000004E-3</v>
      </c>
      <c r="N45" s="78">
        <v>8.9999999999999998E-4</v>
      </c>
    </row>
    <row r="46" spans="2:14">
      <c r="B46" t="s">
        <v>911</v>
      </c>
      <c r="C46" t="s">
        <v>912</v>
      </c>
      <c r="D46" t="s">
        <v>658</v>
      </c>
      <c r="E46" t="s">
        <v>913</v>
      </c>
      <c r="F46" t="s">
        <v>852</v>
      </c>
      <c r="G46" t="s">
        <v>106</v>
      </c>
      <c r="H46" s="77">
        <v>2273</v>
      </c>
      <c r="I46" s="77">
        <v>3154</v>
      </c>
      <c r="J46" s="77">
        <v>0</v>
      </c>
      <c r="K46" s="77">
        <v>259.1608683</v>
      </c>
      <c r="L46" s="78">
        <v>0</v>
      </c>
      <c r="M46" s="78">
        <v>1.6899999999999998E-2</v>
      </c>
      <c r="N46" s="78">
        <v>2.3999999999999998E-3</v>
      </c>
    </row>
    <row r="47" spans="2:14">
      <c r="B47" s="79" t="s">
        <v>914</v>
      </c>
      <c r="D47" s="16"/>
      <c r="E47" s="16"/>
      <c r="F47" s="16"/>
      <c r="G47" s="16"/>
      <c r="H47" s="81">
        <v>5735</v>
      </c>
      <c r="J47" s="81">
        <v>0</v>
      </c>
      <c r="K47" s="81">
        <v>2225.2611487499998</v>
      </c>
      <c r="M47" s="80">
        <v>0.1454</v>
      </c>
      <c r="N47" s="80">
        <v>2.07E-2</v>
      </c>
    </row>
    <row r="48" spans="2:14">
      <c r="B48" t="s">
        <v>915</v>
      </c>
      <c r="C48" t="s">
        <v>916</v>
      </c>
      <c r="D48" t="s">
        <v>658</v>
      </c>
      <c r="E48" t="s">
        <v>894</v>
      </c>
      <c r="F48" t="s">
        <v>877</v>
      </c>
      <c r="G48" t="s">
        <v>106</v>
      </c>
      <c r="H48" s="77">
        <v>4705</v>
      </c>
      <c r="I48" s="77">
        <v>10961</v>
      </c>
      <c r="J48" s="77">
        <v>0</v>
      </c>
      <c r="K48" s="77">
        <v>1864.3099057500001</v>
      </c>
      <c r="L48" s="78">
        <v>0</v>
      </c>
      <c r="M48" s="78">
        <v>0.12189999999999999</v>
      </c>
      <c r="N48" s="78">
        <v>1.7299999999999999E-2</v>
      </c>
    </row>
    <row r="49" spans="2:14">
      <c r="B49" t="s">
        <v>917</v>
      </c>
      <c r="C49" t="s">
        <v>918</v>
      </c>
      <c r="D49" t="s">
        <v>919</v>
      </c>
      <c r="E49" t="s">
        <v>894</v>
      </c>
      <c r="F49" t="s">
        <v>877</v>
      </c>
      <c r="G49" t="s">
        <v>106</v>
      </c>
      <c r="H49" s="77">
        <v>1030</v>
      </c>
      <c r="I49" s="77">
        <v>9694</v>
      </c>
      <c r="J49" s="77">
        <v>0</v>
      </c>
      <c r="K49" s="77">
        <v>360.95124299999998</v>
      </c>
      <c r="L49" s="78">
        <v>0</v>
      </c>
      <c r="M49" s="78">
        <v>2.3599999999999999E-2</v>
      </c>
      <c r="N49" s="78">
        <v>3.3999999999999998E-3</v>
      </c>
    </row>
    <row r="50" spans="2:14">
      <c r="B50" s="79" t="s">
        <v>655</v>
      </c>
      <c r="D50" s="16"/>
      <c r="E50" s="16"/>
      <c r="F50" s="16"/>
      <c r="G50" s="16"/>
      <c r="H50" s="81">
        <v>2155</v>
      </c>
      <c r="J50" s="81">
        <v>0</v>
      </c>
      <c r="K50" s="81">
        <v>176.06134499999999</v>
      </c>
      <c r="M50" s="80">
        <v>1.15E-2</v>
      </c>
      <c r="N50" s="80">
        <v>1.6000000000000001E-3</v>
      </c>
    </row>
    <row r="51" spans="2:14">
      <c r="B51" t="s">
        <v>920</v>
      </c>
      <c r="C51" t="s">
        <v>921</v>
      </c>
      <c r="D51" t="s">
        <v>919</v>
      </c>
      <c r="E51" t="s">
        <v>922</v>
      </c>
      <c r="F51" t="s">
        <v>852</v>
      </c>
      <c r="G51" t="s">
        <v>106</v>
      </c>
      <c r="H51" s="77">
        <v>2155</v>
      </c>
      <c r="I51" s="77">
        <v>2260</v>
      </c>
      <c r="J51" s="77">
        <v>0</v>
      </c>
      <c r="K51" s="77">
        <v>176.06134499999999</v>
      </c>
      <c r="L51" s="78">
        <v>0</v>
      </c>
      <c r="M51" s="78">
        <v>1.15E-2</v>
      </c>
      <c r="N51" s="78">
        <v>1.6000000000000001E-3</v>
      </c>
    </row>
    <row r="52" spans="2:14">
      <c r="B52" s="79" t="s">
        <v>879</v>
      </c>
      <c r="D52" s="16"/>
      <c r="E52" s="16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221</v>
      </c>
      <c r="C53" t="s">
        <v>221</v>
      </c>
      <c r="D53" s="16"/>
      <c r="E53" s="16"/>
      <c r="F53" t="s">
        <v>221</v>
      </c>
      <c r="G53" t="s">
        <v>221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t="s">
        <v>228</v>
      </c>
      <c r="D54" s="16"/>
      <c r="E54" s="16"/>
      <c r="F54" s="16"/>
      <c r="G54" s="16"/>
    </row>
    <row r="55" spans="2:14">
      <c r="B55" t="s">
        <v>295</v>
      </c>
      <c r="D55" s="16"/>
      <c r="E55" s="16"/>
      <c r="F55" s="16"/>
      <c r="G55" s="16"/>
    </row>
    <row r="56" spans="2:14">
      <c r="B56" t="s">
        <v>296</v>
      </c>
      <c r="D56" s="16"/>
      <c r="E56" s="16"/>
      <c r="F56" s="16"/>
      <c r="G56" s="16"/>
    </row>
    <row r="57" spans="2:14">
      <c r="B57" t="s">
        <v>297</v>
      </c>
      <c r="D57" s="16"/>
      <c r="E57" s="16"/>
      <c r="F57" s="16"/>
      <c r="G57" s="16"/>
    </row>
    <row r="58" spans="2:14">
      <c r="B58" t="s">
        <v>298</v>
      </c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117745.48</v>
      </c>
      <c r="K11" s="7"/>
      <c r="L11" s="75">
        <v>314.23707023999998</v>
      </c>
      <c r="M11" s="7"/>
      <c r="N11" s="76">
        <v>1</v>
      </c>
      <c r="O11" s="76">
        <v>2.8999999999999998E-3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117335.48</v>
      </c>
      <c r="L12" s="81">
        <v>67.233230039999995</v>
      </c>
      <c r="N12" s="80">
        <v>0.214</v>
      </c>
      <c r="O12" s="80">
        <v>5.9999999999999995E-4</v>
      </c>
    </row>
    <row r="13" spans="2:65">
      <c r="B13" s="79" t="s">
        <v>923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924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117335.48</v>
      </c>
      <c r="L17" s="81">
        <v>67.233230039999995</v>
      </c>
      <c r="N17" s="80">
        <v>0.214</v>
      </c>
      <c r="O17" s="80">
        <v>5.9999999999999995E-4</v>
      </c>
    </row>
    <row r="18" spans="2:15">
      <c r="B18" t="s">
        <v>925</v>
      </c>
      <c r="C18" t="s">
        <v>926</v>
      </c>
      <c r="D18" t="s">
        <v>100</v>
      </c>
      <c r="E18" t="s">
        <v>927</v>
      </c>
      <c r="F18" t="s">
        <v>852</v>
      </c>
      <c r="G18" t="s">
        <v>354</v>
      </c>
      <c r="H18" t="s">
        <v>207</v>
      </c>
      <c r="I18" t="s">
        <v>102</v>
      </c>
      <c r="J18" s="77">
        <v>117335.48</v>
      </c>
      <c r="K18" s="77">
        <v>57.3</v>
      </c>
      <c r="L18" s="77">
        <v>67.233230039999995</v>
      </c>
      <c r="M18" s="78">
        <v>2.9999999999999997E-4</v>
      </c>
      <c r="N18" s="78">
        <v>0.214</v>
      </c>
      <c r="O18" s="78">
        <v>5.9999999999999995E-4</v>
      </c>
    </row>
    <row r="19" spans="2:15">
      <c r="B19" s="79" t="s">
        <v>655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I20" t="s">
        <v>221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226</v>
      </c>
      <c r="C21" s="16"/>
      <c r="D21" s="16"/>
      <c r="E21" s="16"/>
      <c r="J21" s="81">
        <v>410</v>
      </c>
      <c r="L21" s="81">
        <v>247.00384020000001</v>
      </c>
      <c r="N21" s="80">
        <v>0.78600000000000003</v>
      </c>
      <c r="O21" s="80">
        <v>2.3E-3</v>
      </c>
    </row>
    <row r="22" spans="2:15">
      <c r="B22" s="79" t="s">
        <v>923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I23" t="s">
        <v>221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924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I25" t="s">
        <v>221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410</v>
      </c>
      <c r="L26" s="81">
        <v>247.00384020000001</v>
      </c>
      <c r="N26" s="80">
        <v>0.78600000000000003</v>
      </c>
      <c r="O26" s="80">
        <v>2.3E-3</v>
      </c>
    </row>
    <row r="27" spans="2:15">
      <c r="B27" t="s">
        <v>928</v>
      </c>
      <c r="C27" t="s">
        <v>929</v>
      </c>
      <c r="D27" t="s">
        <v>123</v>
      </c>
      <c r="E27" t="s">
        <v>930</v>
      </c>
      <c r="F27" t="s">
        <v>852</v>
      </c>
      <c r="G27" t="s">
        <v>221</v>
      </c>
      <c r="H27" t="s">
        <v>626</v>
      </c>
      <c r="I27" t="s">
        <v>106</v>
      </c>
      <c r="J27" s="77">
        <v>250</v>
      </c>
      <c r="K27" s="77">
        <v>16998</v>
      </c>
      <c r="L27" s="77">
        <v>153.61942500000001</v>
      </c>
      <c r="M27" s="78">
        <v>0</v>
      </c>
      <c r="N27" s="78">
        <v>0.4889</v>
      </c>
      <c r="O27" s="78">
        <v>1.4E-3</v>
      </c>
    </row>
    <row r="28" spans="2:15">
      <c r="B28" t="s">
        <v>931</v>
      </c>
      <c r="C28" t="s">
        <v>932</v>
      </c>
      <c r="D28" t="s">
        <v>123</v>
      </c>
      <c r="E28" t="s">
        <v>933</v>
      </c>
      <c r="F28" t="s">
        <v>852</v>
      </c>
      <c r="G28" t="s">
        <v>221</v>
      </c>
      <c r="H28" t="s">
        <v>626</v>
      </c>
      <c r="I28" t="s">
        <v>106</v>
      </c>
      <c r="J28" s="77">
        <v>160</v>
      </c>
      <c r="K28" s="77">
        <v>16145.3</v>
      </c>
      <c r="L28" s="77">
        <v>93.384415200000007</v>
      </c>
      <c r="M28" s="78">
        <v>0</v>
      </c>
      <c r="N28" s="78">
        <v>0.29720000000000002</v>
      </c>
      <c r="O28" s="78">
        <v>8.9999999999999998E-4</v>
      </c>
    </row>
    <row r="29" spans="2:15">
      <c r="B29" s="79" t="s">
        <v>655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221</v>
      </c>
      <c r="C30" t="s">
        <v>221</v>
      </c>
      <c r="D30" s="16"/>
      <c r="E30" s="16"/>
      <c r="F30" t="s">
        <v>221</v>
      </c>
      <c r="G30" t="s">
        <v>221</v>
      </c>
      <c r="I30" t="s">
        <v>221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228</v>
      </c>
      <c r="C31" s="16"/>
      <c r="D31" s="16"/>
      <c r="E31" s="16"/>
    </row>
    <row r="32" spans="2:15">
      <c r="B32" t="s">
        <v>295</v>
      </c>
      <c r="C32" s="16"/>
      <c r="D32" s="16"/>
      <c r="E32" s="16"/>
    </row>
    <row r="33" spans="2:5">
      <c r="B33" t="s">
        <v>296</v>
      </c>
      <c r="C33" s="16"/>
      <c r="D33" s="16"/>
      <c r="E33" s="16"/>
    </row>
    <row r="34" spans="2:5">
      <c r="B34" t="s">
        <v>297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9791</v>
      </c>
      <c r="H11" s="7"/>
      <c r="I11" s="75">
        <v>43.063406000000001</v>
      </c>
      <c r="J11" s="25"/>
      <c r="K11" s="76">
        <v>1</v>
      </c>
      <c r="L11" s="76">
        <v>4.0000000000000002E-4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9791</v>
      </c>
      <c r="I12" s="81">
        <v>43.063406000000001</v>
      </c>
      <c r="K12" s="80">
        <v>1</v>
      </c>
      <c r="L12" s="80">
        <v>4.0000000000000002E-4</v>
      </c>
    </row>
    <row r="13" spans="2:60">
      <c r="B13" s="79" t="s">
        <v>934</v>
      </c>
      <c r="D13" s="16"/>
      <c r="E13" s="16"/>
      <c r="G13" s="81">
        <v>9791</v>
      </c>
      <c r="I13" s="81">
        <v>43.063406000000001</v>
      </c>
      <c r="K13" s="80">
        <v>1</v>
      </c>
      <c r="L13" s="80">
        <v>4.0000000000000002E-4</v>
      </c>
    </row>
    <row r="14" spans="2:60">
      <c r="B14" t="s">
        <v>935</v>
      </c>
      <c r="C14" t="s">
        <v>936</v>
      </c>
      <c r="D14" t="s">
        <v>100</v>
      </c>
      <c r="E14" t="s">
        <v>536</v>
      </c>
      <c r="F14" t="s">
        <v>102</v>
      </c>
      <c r="G14" s="77">
        <v>2500</v>
      </c>
      <c r="H14" s="77">
        <v>1696</v>
      </c>
      <c r="I14" s="77">
        <v>42.4</v>
      </c>
      <c r="J14" s="78">
        <v>1.2999999999999999E-3</v>
      </c>
      <c r="K14" s="78">
        <v>0.98460000000000003</v>
      </c>
      <c r="L14" s="78">
        <v>4.0000000000000002E-4</v>
      </c>
    </row>
    <row r="15" spans="2:60">
      <c r="B15" t="s">
        <v>937</v>
      </c>
      <c r="C15" t="s">
        <v>938</v>
      </c>
      <c r="D15" t="s">
        <v>100</v>
      </c>
      <c r="E15" t="s">
        <v>808</v>
      </c>
      <c r="F15" t="s">
        <v>106</v>
      </c>
      <c r="G15" s="77">
        <v>4050</v>
      </c>
      <c r="H15" s="77">
        <v>15.1</v>
      </c>
      <c r="I15" s="77">
        <v>0.61155000000000004</v>
      </c>
      <c r="J15" s="78">
        <v>1.1999999999999999E-3</v>
      </c>
      <c r="K15" s="78">
        <v>1.4200000000000001E-2</v>
      </c>
      <c r="L15" s="78">
        <v>0</v>
      </c>
    </row>
    <row r="16" spans="2:60">
      <c r="B16" t="s">
        <v>939</v>
      </c>
      <c r="C16" t="s">
        <v>940</v>
      </c>
      <c r="D16" t="s">
        <v>100</v>
      </c>
      <c r="E16" t="s">
        <v>941</v>
      </c>
      <c r="F16" t="s">
        <v>102</v>
      </c>
      <c r="G16" s="77">
        <v>3241</v>
      </c>
      <c r="H16" s="77">
        <v>1.6</v>
      </c>
      <c r="I16" s="77">
        <v>5.1855999999999999E-2</v>
      </c>
      <c r="J16" s="78">
        <v>3.3E-3</v>
      </c>
      <c r="K16" s="78">
        <v>1.1999999999999999E-3</v>
      </c>
      <c r="L16" s="78">
        <v>0</v>
      </c>
    </row>
    <row r="17" spans="2:12">
      <c r="B17" s="79" t="s">
        <v>226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942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221</v>
      </c>
      <c r="C19" t="s">
        <v>221</v>
      </c>
      <c r="D19" s="16"/>
      <c r="E19" t="s">
        <v>221</v>
      </c>
      <c r="F19" t="s">
        <v>221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228</v>
      </c>
      <c r="D20" s="16"/>
      <c r="E20" s="16"/>
    </row>
    <row r="21" spans="2:12">
      <c r="B21" t="s">
        <v>295</v>
      </c>
      <c r="D21" s="16"/>
      <c r="E21" s="16"/>
    </row>
    <row r="22" spans="2:12">
      <c r="B22" t="s">
        <v>296</v>
      </c>
      <c r="D22" s="16"/>
      <c r="E22" s="16"/>
    </row>
    <row r="23" spans="2:12">
      <c r="B23" t="s">
        <v>297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516</v>
      </c>
      <c r="H11" s="7"/>
      <c r="I11" s="75">
        <v>7.3215000000000003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16</v>
      </c>
      <c r="I12" s="81">
        <v>6.96</v>
      </c>
      <c r="K12" s="80">
        <v>0.9506</v>
      </c>
      <c r="L12" s="80">
        <v>1E-4</v>
      </c>
    </row>
    <row r="13" spans="2:61">
      <c r="B13" s="79" t="s">
        <v>943</v>
      </c>
      <c r="C13" s="16"/>
      <c r="D13" s="16"/>
      <c r="E13" s="16"/>
      <c r="G13" s="81">
        <v>16</v>
      </c>
      <c r="I13" s="81">
        <v>6.96</v>
      </c>
      <c r="K13" s="80">
        <v>0.9506</v>
      </c>
      <c r="L13" s="80">
        <v>1E-4</v>
      </c>
    </row>
    <row r="14" spans="2:61">
      <c r="B14" t="s">
        <v>944</v>
      </c>
      <c r="C14" t="s">
        <v>945</v>
      </c>
      <c r="D14" t="s">
        <v>100</v>
      </c>
      <c r="E14" t="s">
        <v>123</v>
      </c>
      <c r="F14" t="s">
        <v>102</v>
      </c>
      <c r="G14" s="77">
        <v>16</v>
      </c>
      <c r="H14" s="77">
        <v>43500</v>
      </c>
      <c r="I14" s="77">
        <v>6.96</v>
      </c>
      <c r="J14" s="78">
        <v>0</v>
      </c>
      <c r="K14" s="78">
        <v>0.9506</v>
      </c>
      <c r="L14" s="78">
        <v>1E-4</v>
      </c>
    </row>
    <row r="15" spans="2:61">
      <c r="B15" s="79" t="s">
        <v>946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947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226</v>
      </c>
      <c r="C21" s="16"/>
      <c r="D21" s="16"/>
      <c r="E21" s="16"/>
      <c r="G21" s="81">
        <v>500</v>
      </c>
      <c r="I21" s="81">
        <v>0.36149999999999999</v>
      </c>
      <c r="K21" s="80">
        <v>4.9399999999999999E-2</v>
      </c>
      <c r="L21" s="80">
        <v>0</v>
      </c>
    </row>
    <row r="22" spans="2:12">
      <c r="B22" s="79" t="s">
        <v>943</v>
      </c>
      <c r="C22" s="16"/>
      <c r="D22" s="16"/>
      <c r="E22" s="16"/>
      <c r="G22" s="81">
        <v>500</v>
      </c>
      <c r="I22" s="81">
        <v>0.36149999999999999</v>
      </c>
      <c r="K22" s="80">
        <v>4.9399999999999999E-2</v>
      </c>
      <c r="L22" s="80">
        <v>0</v>
      </c>
    </row>
    <row r="23" spans="2:12">
      <c r="B23" t="s">
        <v>948</v>
      </c>
      <c r="C23" t="s">
        <v>949</v>
      </c>
      <c r="D23" t="s">
        <v>123</v>
      </c>
      <c r="E23" t="s">
        <v>950</v>
      </c>
      <c r="F23" t="s">
        <v>106</v>
      </c>
      <c r="G23" s="77">
        <v>500</v>
      </c>
      <c r="H23" s="77">
        <v>20</v>
      </c>
      <c r="I23" s="77">
        <v>0.36149999999999999</v>
      </c>
      <c r="J23" s="78">
        <v>0</v>
      </c>
      <c r="K23" s="78">
        <v>4.9399999999999999E-2</v>
      </c>
      <c r="L23" s="78">
        <v>0</v>
      </c>
    </row>
    <row r="24" spans="2:12">
      <c r="B24" s="79" t="s">
        <v>951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s="16"/>
      <c r="E25" t="s">
        <v>221</v>
      </c>
      <c r="F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947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s="16"/>
      <c r="E27" t="s">
        <v>221</v>
      </c>
      <c r="F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952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s="16"/>
      <c r="E29" t="s">
        <v>221</v>
      </c>
      <c r="F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655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s="16"/>
      <c r="E31" t="s">
        <v>221</v>
      </c>
      <c r="F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228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B35" t="s">
        <v>297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71287.490000000005</v>
      </c>
      <c r="H11" s="25"/>
      <c r="I11" s="75">
        <v>260.41010248579039</v>
      </c>
      <c r="J11" s="76">
        <v>1</v>
      </c>
      <c r="K11" s="76">
        <v>2.3999999999999998E-3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71287.490000000005</v>
      </c>
      <c r="H14" s="19"/>
      <c r="I14" s="81">
        <v>260.41010248579039</v>
      </c>
      <c r="J14" s="80">
        <v>1</v>
      </c>
      <c r="K14" s="80">
        <v>2.3999999999999998E-3</v>
      </c>
      <c r="BF14" s="16" t="s">
        <v>126</v>
      </c>
    </row>
    <row r="15" spans="1:60">
      <c r="B15" t="s">
        <v>953</v>
      </c>
      <c r="C15" t="s">
        <v>954</v>
      </c>
      <c r="D15" t="s">
        <v>123</v>
      </c>
      <c r="E15" t="s">
        <v>950</v>
      </c>
      <c r="F15" t="s">
        <v>110</v>
      </c>
      <c r="G15" s="77">
        <v>3</v>
      </c>
      <c r="H15" s="77">
        <v>4.261E-3</v>
      </c>
      <c r="I15" s="77">
        <v>5.0265312599999998E-7</v>
      </c>
      <c r="J15" s="78">
        <v>0</v>
      </c>
      <c r="K15" s="78">
        <v>0</v>
      </c>
      <c r="BF15" s="16" t="s">
        <v>127</v>
      </c>
    </row>
    <row r="16" spans="1:60">
      <c r="B16" t="s">
        <v>955</v>
      </c>
      <c r="C16" t="s">
        <v>956</v>
      </c>
      <c r="D16" t="s">
        <v>123</v>
      </c>
      <c r="E16" t="s">
        <v>950</v>
      </c>
      <c r="F16" t="s">
        <v>113</v>
      </c>
      <c r="G16" s="77">
        <v>1</v>
      </c>
      <c r="H16" s="77">
        <v>7.639E-3</v>
      </c>
      <c r="I16" s="77">
        <v>3.4124940799999999E-7</v>
      </c>
      <c r="J16" s="78">
        <v>0</v>
      </c>
      <c r="K16" s="78">
        <v>0</v>
      </c>
      <c r="BF16" s="16" t="s">
        <v>128</v>
      </c>
    </row>
    <row r="17" spans="2:58">
      <c r="B17" t="s">
        <v>957</v>
      </c>
      <c r="C17" t="s">
        <v>958</v>
      </c>
      <c r="D17" t="s">
        <v>123</v>
      </c>
      <c r="E17" t="s">
        <v>950</v>
      </c>
      <c r="F17" t="s">
        <v>110</v>
      </c>
      <c r="G17" s="77">
        <v>8240.49</v>
      </c>
      <c r="H17" s="77">
        <v>100</v>
      </c>
      <c r="I17" s="77">
        <v>32.403254777999997</v>
      </c>
      <c r="J17" s="78">
        <v>0.1244</v>
      </c>
      <c r="K17" s="78">
        <v>2.9999999999999997E-4</v>
      </c>
      <c r="BF17" s="16" t="s">
        <v>129</v>
      </c>
    </row>
    <row r="18" spans="2:58">
      <c r="B18" t="s">
        <v>959</v>
      </c>
      <c r="C18" t="s">
        <v>960</v>
      </c>
      <c r="D18" t="s">
        <v>123</v>
      </c>
      <c r="E18" t="s">
        <v>950</v>
      </c>
      <c r="F18" t="s">
        <v>113</v>
      </c>
      <c r="G18" s="77">
        <v>180</v>
      </c>
      <c r="H18" s="77">
        <v>100</v>
      </c>
      <c r="I18" s="77">
        <v>0.80409600000000003</v>
      </c>
      <c r="J18" s="78">
        <v>3.0999999999999999E-3</v>
      </c>
      <c r="K18" s="78">
        <v>0</v>
      </c>
      <c r="BF18" s="16" t="s">
        <v>130</v>
      </c>
    </row>
    <row r="19" spans="2:58">
      <c r="B19" t="s">
        <v>961</v>
      </c>
      <c r="C19" t="s">
        <v>962</v>
      </c>
      <c r="D19" t="s">
        <v>123</v>
      </c>
      <c r="E19" t="s">
        <v>950</v>
      </c>
      <c r="F19" t="s">
        <v>106</v>
      </c>
      <c r="G19" s="77">
        <v>62850</v>
      </c>
      <c r="H19" s="77">
        <v>100</v>
      </c>
      <c r="I19" s="77">
        <v>227.20275000000001</v>
      </c>
      <c r="J19" s="78">
        <v>0.87250000000000005</v>
      </c>
      <c r="K19" s="78">
        <v>2.0999999999999999E-3</v>
      </c>
      <c r="BF19" s="16" t="s">
        <v>131</v>
      </c>
    </row>
    <row r="20" spans="2:58">
      <c r="B20" t="s">
        <v>963</v>
      </c>
      <c r="C20" t="s">
        <v>964</v>
      </c>
      <c r="D20" t="s">
        <v>123</v>
      </c>
      <c r="E20" t="s">
        <v>950</v>
      </c>
      <c r="F20" t="s">
        <v>106</v>
      </c>
      <c r="G20" s="77">
        <v>5</v>
      </c>
      <c r="H20" s="77">
        <v>4.1377499999999999E-3</v>
      </c>
      <c r="I20" s="77">
        <v>7.4789831250000004E-7</v>
      </c>
      <c r="J20" s="78">
        <v>0</v>
      </c>
      <c r="K20" s="78">
        <v>0</v>
      </c>
      <c r="BF20" s="16" t="s">
        <v>132</v>
      </c>
    </row>
    <row r="21" spans="2:58">
      <c r="B21" t="s">
        <v>965</v>
      </c>
      <c r="C21" t="s">
        <v>966</v>
      </c>
      <c r="D21" t="s">
        <v>123</v>
      </c>
      <c r="E21" t="s">
        <v>950</v>
      </c>
      <c r="F21" t="s">
        <v>110</v>
      </c>
      <c r="G21" s="77">
        <v>6</v>
      </c>
      <c r="H21" s="77">
        <v>4.5449999999999999E-4</v>
      </c>
      <c r="I21" s="77">
        <v>1.07231094E-7</v>
      </c>
      <c r="J21" s="78">
        <v>0</v>
      </c>
      <c r="K21" s="78">
        <v>0</v>
      </c>
      <c r="BF21" s="16" t="s">
        <v>123</v>
      </c>
    </row>
    <row r="22" spans="2:58">
      <c r="B22" t="s">
        <v>967</v>
      </c>
      <c r="C22" t="s">
        <v>968</v>
      </c>
      <c r="D22" t="s">
        <v>123</v>
      </c>
      <c r="E22" t="s">
        <v>950</v>
      </c>
      <c r="F22" t="s">
        <v>106</v>
      </c>
      <c r="G22" s="77">
        <v>2</v>
      </c>
      <c r="H22" s="77">
        <v>1.211406E-4</v>
      </c>
      <c r="I22" s="77">
        <v>8.7584653799999995E-9</v>
      </c>
      <c r="J22" s="78">
        <v>0</v>
      </c>
      <c r="K22" s="78">
        <v>0</v>
      </c>
    </row>
    <row r="23" spans="2:58">
      <c r="B23" t="s">
        <v>228</v>
      </c>
      <c r="C23" s="19"/>
      <c r="D23" s="19"/>
      <c r="E23" s="19"/>
      <c r="F23" s="19"/>
      <c r="G23" s="19"/>
      <c r="H23" s="19"/>
    </row>
    <row r="24" spans="2:58">
      <c r="B24" t="s">
        <v>295</v>
      </c>
      <c r="C24" s="19"/>
      <c r="D24" s="19"/>
      <c r="E24" s="19"/>
      <c r="F24" s="19"/>
      <c r="G24" s="19"/>
      <c r="H24" s="19"/>
    </row>
    <row r="25" spans="2:58">
      <c r="B25" t="s">
        <v>296</v>
      </c>
      <c r="C25" s="19"/>
      <c r="D25" s="19"/>
      <c r="E25" s="19"/>
      <c r="F25" s="19"/>
      <c r="G25" s="19"/>
      <c r="H25" s="19"/>
    </row>
    <row r="26" spans="2:58">
      <c r="B26" t="s">
        <v>297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969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221</v>
      </c>
      <c r="C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970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221</v>
      </c>
      <c r="C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971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972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973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974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975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969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970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971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972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973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974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975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</row>
    <row r="41" spans="2:17">
      <c r="B41" t="s">
        <v>295</v>
      </c>
    </row>
    <row r="42" spans="2:17">
      <c r="B42" t="s">
        <v>296</v>
      </c>
    </row>
    <row r="43" spans="2:17">
      <c r="B43" t="s">
        <v>297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976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221</v>
      </c>
      <c r="C14" t="s">
        <v>221</v>
      </c>
      <c r="D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977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221</v>
      </c>
      <c r="C16" t="s">
        <v>221</v>
      </c>
      <c r="D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978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979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655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221</v>
      </c>
      <c r="C22" t="s">
        <v>221</v>
      </c>
      <c r="D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G25" s="77">
        <v>0</v>
      </c>
      <c r="H25" t="s">
        <v>221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980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221</v>
      </c>
      <c r="C27" t="s">
        <v>221</v>
      </c>
      <c r="D27" t="s">
        <v>221</v>
      </c>
      <c r="G27" s="77">
        <v>0</v>
      </c>
      <c r="H27" t="s">
        <v>221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295</v>
      </c>
    </row>
    <row r="29" spans="2:16">
      <c r="B29" t="s">
        <v>296</v>
      </c>
    </row>
    <row r="30" spans="2:16">
      <c r="B30" t="s">
        <v>297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981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982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7">
        <v>0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7">
        <v>0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655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7">
        <v>0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983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7">
        <v>0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984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7">
        <v>0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295</v>
      </c>
      <c r="D27" s="16"/>
      <c r="E27" s="16"/>
      <c r="F27" s="16"/>
    </row>
    <row r="28" spans="2:19">
      <c r="B28" t="s">
        <v>296</v>
      </c>
      <c r="D28" s="16"/>
      <c r="E28" s="16"/>
      <c r="F28" s="16"/>
    </row>
    <row r="29" spans="2:19">
      <c r="B29" t="s">
        <v>297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3.22</v>
      </c>
      <c r="K11" s="7"/>
      <c r="L11" s="7"/>
      <c r="M11" s="76">
        <v>0.1028</v>
      </c>
      <c r="N11" s="75">
        <v>703778.46</v>
      </c>
      <c r="O11" s="7"/>
      <c r="P11" s="75">
        <v>627.34843313399995</v>
      </c>
      <c r="Q11" s="7"/>
      <c r="R11" s="76">
        <v>1</v>
      </c>
      <c r="S11" s="76">
        <v>5.7999999999999996E-3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3.22</v>
      </c>
      <c r="M12" s="80">
        <v>0.1028</v>
      </c>
      <c r="N12" s="81">
        <v>703778.46</v>
      </c>
      <c r="P12" s="81">
        <v>627.34843313399995</v>
      </c>
      <c r="R12" s="80">
        <v>1</v>
      </c>
      <c r="S12" s="80">
        <v>5.7999999999999996E-3</v>
      </c>
    </row>
    <row r="13" spans="2:81">
      <c r="B13" s="79" t="s">
        <v>981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982</v>
      </c>
      <c r="C15" s="16"/>
      <c r="D15" s="16"/>
      <c r="E15" s="16"/>
      <c r="J15" s="81">
        <v>3.22</v>
      </c>
      <c r="M15" s="80">
        <v>0.1028</v>
      </c>
      <c r="N15" s="81">
        <v>703778.46</v>
      </c>
      <c r="P15" s="81">
        <v>627.34843313399995</v>
      </c>
      <c r="R15" s="80">
        <v>1</v>
      </c>
      <c r="S15" s="80">
        <v>5.7999999999999996E-3</v>
      </c>
    </row>
    <row r="16" spans="2:81">
      <c r="B16" t="s">
        <v>985</v>
      </c>
      <c r="C16" t="s">
        <v>986</v>
      </c>
      <c r="D16" t="s">
        <v>123</v>
      </c>
      <c r="E16" t="s">
        <v>987</v>
      </c>
      <c r="F16" t="s">
        <v>536</v>
      </c>
      <c r="G16" t="s">
        <v>446</v>
      </c>
      <c r="H16" t="s">
        <v>150</v>
      </c>
      <c r="I16" t="s">
        <v>988</v>
      </c>
      <c r="J16" s="77">
        <v>2.88</v>
      </c>
      <c r="K16" t="s">
        <v>102</v>
      </c>
      <c r="L16" s="78">
        <v>4.4699999999999997E-2</v>
      </c>
      <c r="M16" s="78">
        <v>0.10299999999999999</v>
      </c>
      <c r="N16" s="77">
        <v>233778.46</v>
      </c>
      <c r="O16" s="77">
        <v>86.29</v>
      </c>
      <c r="P16" s="77">
        <v>201.72743313399999</v>
      </c>
      <c r="Q16" s="78">
        <v>4.0000000000000002E-4</v>
      </c>
      <c r="R16" s="78">
        <v>0.3216</v>
      </c>
      <c r="S16" s="78">
        <v>1.9E-3</v>
      </c>
    </row>
    <row r="17" spans="2:19">
      <c r="B17" t="s">
        <v>989</v>
      </c>
      <c r="C17" t="s">
        <v>990</v>
      </c>
      <c r="D17" t="s">
        <v>123</v>
      </c>
      <c r="E17" t="s">
        <v>991</v>
      </c>
      <c r="F17" t="s">
        <v>531</v>
      </c>
      <c r="G17" t="s">
        <v>483</v>
      </c>
      <c r="H17" t="s">
        <v>150</v>
      </c>
      <c r="I17" t="s">
        <v>992</v>
      </c>
      <c r="J17" s="77">
        <v>2.5</v>
      </c>
      <c r="K17" t="s">
        <v>102</v>
      </c>
      <c r="L17" s="78">
        <v>4.2999999999999997E-2</v>
      </c>
      <c r="M17" s="78">
        <v>7.6700000000000004E-2</v>
      </c>
      <c r="N17" s="77">
        <v>120000</v>
      </c>
      <c r="O17" s="77">
        <v>93.38</v>
      </c>
      <c r="P17" s="77">
        <v>112.056</v>
      </c>
      <c r="Q17" s="78">
        <v>6.9999999999999999E-4</v>
      </c>
      <c r="R17" s="78">
        <v>0.17860000000000001</v>
      </c>
      <c r="S17" s="78">
        <v>1E-3</v>
      </c>
    </row>
    <row r="18" spans="2:19">
      <c r="B18" t="s">
        <v>993</v>
      </c>
      <c r="C18" t="s">
        <v>994</v>
      </c>
      <c r="D18" t="s">
        <v>123</v>
      </c>
      <c r="E18" t="s">
        <v>995</v>
      </c>
      <c r="F18" t="s">
        <v>343</v>
      </c>
      <c r="G18" t="s">
        <v>483</v>
      </c>
      <c r="H18" t="s">
        <v>150</v>
      </c>
      <c r="I18" t="s">
        <v>996</v>
      </c>
      <c r="J18" s="77">
        <v>3.7</v>
      </c>
      <c r="K18" t="s">
        <v>102</v>
      </c>
      <c r="L18" s="78">
        <v>7.4999999999999997E-2</v>
      </c>
      <c r="M18" s="78">
        <v>0.11210000000000001</v>
      </c>
      <c r="N18" s="77">
        <v>350000</v>
      </c>
      <c r="O18" s="77">
        <v>89.59</v>
      </c>
      <c r="P18" s="77">
        <v>313.565</v>
      </c>
      <c r="Q18" s="78">
        <v>5.9999999999999995E-4</v>
      </c>
      <c r="R18" s="78">
        <v>0.49980000000000002</v>
      </c>
      <c r="S18" s="78">
        <v>2.8999999999999998E-3</v>
      </c>
    </row>
    <row r="19" spans="2:19">
      <c r="B19" s="79" t="s">
        <v>300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7">
        <v>0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655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221</v>
      </c>
      <c r="C22" t="s">
        <v>221</v>
      </c>
      <c r="D22" s="16"/>
      <c r="E22" s="16"/>
      <c r="F22" t="s">
        <v>221</v>
      </c>
      <c r="G22" t="s">
        <v>221</v>
      </c>
      <c r="J22" s="77">
        <v>0</v>
      </c>
      <c r="K22" t="s">
        <v>221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226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301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7">
        <v>0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302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221</v>
      </c>
      <c r="C27" t="s">
        <v>221</v>
      </c>
      <c r="D27" s="16"/>
      <c r="E27" s="16"/>
      <c r="F27" t="s">
        <v>221</v>
      </c>
      <c r="G27" t="s">
        <v>221</v>
      </c>
      <c r="J27" s="77">
        <v>0</v>
      </c>
      <c r="K27" t="s">
        <v>221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228</v>
      </c>
      <c r="C28" s="16"/>
      <c r="D28" s="16"/>
      <c r="E28" s="16"/>
    </row>
    <row r="29" spans="2:19">
      <c r="B29" t="s">
        <v>295</v>
      </c>
      <c r="C29" s="16"/>
      <c r="D29" s="16"/>
      <c r="E29" s="16"/>
    </row>
    <row r="30" spans="2:19">
      <c r="B30" t="s">
        <v>296</v>
      </c>
      <c r="C30" s="16"/>
      <c r="D30" s="16"/>
      <c r="E30" s="16"/>
    </row>
    <row r="31" spans="2:19">
      <c r="B31" t="s">
        <v>297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7" workbookViewId="0">
      <selection activeCell="K20" sqref="K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320441.53000000003</v>
      </c>
      <c r="I11" s="7"/>
      <c r="J11" s="75">
        <v>4068.866230116867</v>
      </c>
      <c r="K11" s="7"/>
      <c r="L11" s="76">
        <v>1</v>
      </c>
      <c r="M11" s="76">
        <v>3.7900000000000003E-2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78012.899999999994</v>
      </c>
      <c r="J12" s="81">
        <v>3119.281396477531</v>
      </c>
      <c r="L12" s="80">
        <v>0.76659999999999995</v>
      </c>
      <c r="M12" s="80">
        <v>2.9000000000000001E-2</v>
      </c>
    </row>
    <row r="13" spans="2:98">
      <c r="B13" t="s">
        <v>997</v>
      </c>
      <c r="C13" t="s">
        <v>998</v>
      </c>
      <c r="D13" t="s">
        <v>123</v>
      </c>
      <c r="E13" t="s">
        <v>999</v>
      </c>
      <c r="F13" t="s">
        <v>505</v>
      </c>
      <c r="G13" t="s">
        <v>106</v>
      </c>
      <c r="H13" s="77">
        <v>26498.57</v>
      </c>
      <c r="I13" s="77">
        <v>344.99169999999964</v>
      </c>
      <c r="J13" s="77">
        <v>330.47558963406402</v>
      </c>
      <c r="K13" s="84">
        <f>7.28662497411104%/100</f>
        <v>7.2866249741110388E-4</v>
      </c>
      <c r="L13" s="78">
        <v>8.1199999999999994E-2</v>
      </c>
      <c r="M13" s="78">
        <v>3.0999999999999999E-3</v>
      </c>
    </row>
    <row r="14" spans="2:98">
      <c r="B14" t="s">
        <v>1000</v>
      </c>
      <c r="C14" t="s">
        <v>1001</v>
      </c>
      <c r="D14" t="s">
        <v>123</v>
      </c>
      <c r="E14" t="s">
        <v>807</v>
      </c>
      <c r="F14" t="s">
        <v>808</v>
      </c>
      <c r="G14" t="s">
        <v>102</v>
      </c>
      <c r="H14" s="77">
        <v>165</v>
      </c>
      <c r="I14" s="77">
        <v>9.9999999999999992E-25</v>
      </c>
      <c r="J14" s="77">
        <v>1.6E-27</v>
      </c>
      <c r="K14" s="84">
        <v>1E-3</v>
      </c>
      <c r="L14" s="78">
        <v>0</v>
      </c>
      <c r="M14" s="78">
        <v>0</v>
      </c>
    </row>
    <row r="15" spans="2:98">
      <c r="B15" t="s">
        <v>1002</v>
      </c>
      <c r="C15" t="s">
        <v>1003</v>
      </c>
      <c r="D15" t="s">
        <v>123</v>
      </c>
      <c r="E15" t="s">
        <v>1004</v>
      </c>
      <c r="F15" t="s">
        <v>1005</v>
      </c>
      <c r="G15" t="s">
        <v>102</v>
      </c>
      <c r="H15" s="77">
        <v>2</v>
      </c>
      <c r="I15" s="77">
        <v>36663758.620690003</v>
      </c>
      <c r="J15" s="77">
        <v>733.27517241379996</v>
      </c>
      <c r="K15" s="84">
        <v>1.8965517241379311E-3</v>
      </c>
      <c r="L15" s="78">
        <v>0.1802</v>
      </c>
      <c r="M15" s="78">
        <v>6.7999999999999996E-3</v>
      </c>
    </row>
    <row r="16" spans="2:98">
      <c r="B16" t="s">
        <v>1006</v>
      </c>
      <c r="C16" t="s">
        <v>1007</v>
      </c>
      <c r="D16" t="s">
        <v>123</v>
      </c>
      <c r="E16" t="s">
        <v>1008</v>
      </c>
      <c r="F16" t="s">
        <v>531</v>
      </c>
      <c r="G16" t="s">
        <v>106</v>
      </c>
      <c r="H16" s="77">
        <v>189</v>
      </c>
      <c r="I16" s="77">
        <v>67564.905599999998</v>
      </c>
      <c r="J16" s="77">
        <v>461.62708277616002</v>
      </c>
      <c r="K16" s="84">
        <f>4.04273577485847%/100</f>
        <v>4.0427357748584703E-4</v>
      </c>
      <c r="L16" s="78">
        <v>0.1135</v>
      </c>
      <c r="M16" s="78">
        <v>4.3E-3</v>
      </c>
    </row>
    <row r="17" spans="2:13">
      <c r="B17" t="s">
        <v>1009</v>
      </c>
      <c r="C17" t="s">
        <v>1010</v>
      </c>
      <c r="D17" t="s">
        <v>123</v>
      </c>
      <c r="E17" t="s">
        <v>1008</v>
      </c>
      <c r="F17" t="s">
        <v>531</v>
      </c>
      <c r="G17" t="s">
        <v>106</v>
      </c>
      <c r="H17" s="77">
        <v>82</v>
      </c>
      <c r="I17" s="77">
        <v>63577.083023999934</v>
      </c>
      <c r="J17" s="77">
        <v>188.46154720804299</v>
      </c>
      <c r="K17" s="78">
        <f>4.49592993579239%/100</f>
        <v>4.4959299357923892E-4</v>
      </c>
      <c r="L17" s="78">
        <v>4.6300000000000001E-2</v>
      </c>
      <c r="M17" s="78">
        <v>1.8E-3</v>
      </c>
    </row>
    <row r="18" spans="2:13">
      <c r="B18" t="s">
        <v>1011</v>
      </c>
      <c r="C18" t="s">
        <v>1012</v>
      </c>
      <c r="D18" t="s">
        <v>123</v>
      </c>
      <c r="E18" t="s">
        <v>1013</v>
      </c>
      <c r="F18" t="s">
        <v>326</v>
      </c>
      <c r="G18" t="s">
        <v>102</v>
      </c>
      <c r="H18" s="77">
        <v>10.33</v>
      </c>
      <c r="I18" s="77">
        <v>5657400</v>
      </c>
      <c r="J18" s="77">
        <v>584.40941999999995</v>
      </c>
      <c r="K18" s="84">
        <v>5.1999999999999998E-3</v>
      </c>
      <c r="L18" s="78">
        <v>0.14360000000000001</v>
      </c>
      <c r="M18" s="78">
        <v>5.4000000000000003E-3</v>
      </c>
    </row>
    <row r="19" spans="2:13">
      <c r="B19" t="s">
        <v>1014</v>
      </c>
      <c r="C19" t="s">
        <v>1015</v>
      </c>
      <c r="D19" t="s">
        <v>123</v>
      </c>
      <c r="E19" t="s">
        <v>1016</v>
      </c>
      <c r="F19" t="s">
        <v>326</v>
      </c>
      <c r="G19" t="s">
        <v>102</v>
      </c>
      <c r="H19" s="77">
        <v>6868</v>
      </c>
      <c r="I19" s="77">
        <v>5066.5894609999996</v>
      </c>
      <c r="J19" s="77">
        <v>347.97336418148001</v>
      </c>
      <c r="K19" s="78">
        <v>1.2999999999999999E-3</v>
      </c>
      <c r="L19" s="78">
        <v>8.5500000000000007E-2</v>
      </c>
      <c r="M19" s="78">
        <v>3.2000000000000002E-3</v>
      </c>
    </row>
    <row r="20" spans="2:13">
      <c r="B20" t="s">
        <v>1017</v>
      </c>
      <c r="C20" t="s">
        <v>1018</v>
      </c>
      <c r="D20" t="s">
        <v>123</v>
      </c>
      <c r="E20" t="s">
        <v>1019</v>
      </c>
      <c r="F20" t="s">
        <v>513</v>
      </c>
      <c r="G20" t="s">
        <v>106</v>
      </c>
      <c r="H20" s="77">
        <v>44198</v>
      </c>
      <c r="I20" s="77">
        <v>296.07694599999985</v>
      </c>
      <c r="J20" s="77">
        <v>473.059220263984</v>
      </c>
      <c r="K20" s="84">
        <v>3.636146216089509E-4</v>
      </c>
      <c r="L20" s="78">
        <v>0.1163</v>
      </c>
      <c r="M20" s="78">
        <v>4.4000000000000003E-3</v>
      </c>
    </row>
    <row r="21" spans="2:13">
      <c r="B21" s="79" t="s">
        <v>226</v>
      </c>
      <c r="C21" s="16"/>
      <c r="D21" s="16"/>
      <c r="E21" s="16"/>
      <c r="H21" s="81">
        <v>242428.63</v>
      </c>
      <c r="J21" s="81">
        <v>949.58483363933613</v>
      </c>
      <c r="L21" s="80">
        <v>0.2334</v>
      </c>
      <c r="M21" s="80">
        <v>8.8000000000000005E-3</v>
      </c>
    </row>
    <row r="22" spans="2:13">
      <c r="B22" s="79" t="s">
        <v>301</v>
      </c>
      <c r="C22" s="16"/>
      <c r="D22" s="16"/>
      <c r="E22" s="16"/>
      <c r="H22" s="81">
        <v>0</v>
      </c>
      <c r="J22" s="81">
        <v>0</v>
      </c>
      <c r="L22" s="80">
        <v>0</v>
      </c>
      <c r="M22" s="80">
        <v>0</v>
      </c>
    </row>
    <row r="23" spans="2:13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H23" s="77">
        <v>0</v>
      </c>
      <c r="I23" s="77">
        <v>0</v>
      </c>
      <c r="J23" s="77">
        <v>0</v>
      </c>
      <c r="K23" s="78">
        <v>0</v>
      </c>
      <c r="L23" s="78">
        <v>0</v>
      </c>
      <c r="M23" s="78">
        <v>0</v>
      </c>
    </row>
    <row r="24" spans="2:13">
      <c r="B24" s="79" t="s">
        <v>302</v>
      </c>
      <c r="C24" s="16"/>
      <c r="D24" s="16"/>
      <c r="E24" s="16"/>
      <c r="H24" s="81">
        <v>242428.63</v>
      </c>
      <c r="J24" s="81">
        <v>949.58483363933613</v>
      </c>
      <c r="L24" s="80">
        <v>0.2334</v>
      </c>
      <c r="M24" s="80">
        <v>8.8000000000000005E-3</v>
      </c>
    </row>
    <row r="25" spans="2:13">
      <c r="B25" t="s">
        <v>1020</v>
      </c>
      <c r="C25" t="s">
        <v>1021</v>
      </c>
      <c r="D25" t="s">
        <v>123</v>
      </c>
      <c r="E25" t="s">
        <v>1022</v>
      </c>
      <c r="F25" t="s">
        <v>1023</v>
      </c>
      <c r="G25" t="s">
        <v>110</v>
      </c>
      <c r="H25" s="77">
        <v>112128</v>
      </c>
      <c r="I25" s="77">
        <v>100</v>
      </c>
      <c r="J25" s="77">
        <v>440.90972160000001</v>
      </c>
      <c r="K25" s="84">
        <v>8.1517056578311886E-4</v>
      </c>
      <c r="L25" s="78">
        <v>0.1084</v>
      </c>
      <c r="M25" s="78">
        <v>4.1000000000000003E-3</v>
      </c>
    </row>
    <row r="26" spans="2:13">
      <c r="B26" t="s">
        <v>1024</v>
      </c>
      <c r="C26" t="s">
        <v>1025</v>
      </c>
      <c r="D26" t="s">
        <v>123</v>
      </c>
      <c r="E26" t="s">
        <v>1026</v>
      </c>
      <c r="F26" t="s">
        <v>1023</v>
      </c>
      <c r="G26" t="s">
        <v>110</v>
      </c>
      <c r="H26" s="77">
        <v>109739</v>
      </c>
      <c r="I26" s="77">
        <v>106.04152600000002</v>
      </c>
      <c r="J26" s="77">
        <v>457.58582875583801</v>
      </c>
      <c r="K26" s="84">
        <v>7.9697958742045273E-4</v>
      </c>
      <c r="L26" s="78">
        <v>0.1125</v>
      </c>
      <c r="M26" s="78">
        <v>4.3E-3</v>
      </c>
    </row>
    <row r="27" spans="2:13">
      <c r="B27" t="s">
        <v>1027</v>
      </c>
      <c r="C27" t="s">
        <v>1028</v>
      </c>
      <c r="D27" t="s">
        <v>123</v>
      </c>
      <c r="E27" t="s">
        <v>1004</v>
      </c>
      <c r="F27" t="s">
        <v>1023</v>
      </c>
      <c r="G27" t="s">
        <v>110</v>
      </c>
      <c r="H27" s="77">
        <v>20561.63</v>
      </c>
      <c r="I27" s="77">
        <v>63.188299999999956</v>
      </c>
      <c r="J27" s="77">
        <v>51.089283283498098</v>
      </c>
      <c r="K27" s="84">
        <v>1.9172926829705284E-3</v>
      </c>
      <c r="L27" s="78">
        <v>1.26E-2</v>
      </c>
      <c r="M27" s="78">
        <v>5.0000000000000001E-4</v>
      </c>
    </row>
    <row r="28" spans="2:13">
      <c r="B28" t="s">
        <v>228</v>
      </c>
      <c r="C28" s="16"/>
      <c r="D28" s="16"/>
      <c r="E28" s="16"/>
    </row>
    <row r="29" spans="2:13">
      <c r="B29" t="s">
        <v>295</v>
      </c>
      <c r="C29" s="16"/>
      <c r="D29" s="16"/>
      <c r="E29" s="16"/>
    </row>
    <row r="30" spans="2:13">
      <c r="B30" t="s">
        <v>296</v>
      </c>
      <c r="C30" s="16"/>
      <c r="D30" s="16"/>
      <c r="E30" s="16"/>
    </row>
    <row r="31" spans="2:13">
      <c r="B31" t="s">
        <v>297</v>
      </c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abSelected="1" topLeftCell="A40" workbookViewId="0">
      <selection activeCell="I54" sqref="I5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3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6785500.0599999996</v>
      </c>
      <c r="G11" s="7"/>
      <c r="H11" s="75">
        <v>16655.732229501715</v>
      </c>
      <c r="I11" s="7"/>
      <c r="J11" s="76">
        <v>1</v>
      </c>
      <c r="K11" s="76">
        <v>0.155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201</v>
      </c>
      <c r="C12" s="16"/>
      <c r="F12" s="81">
        <v>5000987.66</v>
      </c>
      <c r="H12" s="81">
        <v>8294.542744668639</v>
      </c>
      <c r="J12" s="80">
        <v>0.498</v>
      </c>
      <c r="K12" s="80">
        <v>7.7200000000000005E-2</v>
      </c>
    </row>
    <row r="13" spans="2:53">
      <c r="B13" s="79" t="s">
        <v>1029</v>
      </c>
      <c r="C13" s="16"/>
      <c r="F13" s="81">
        <v>291852.99</v>
      </c>
      <c r="H13" s="81">
        <v>1032.3289272219381</v>
      </c>
      <c r="J13" s="80">
        <v>6.2E-2</v>
      </c>
      <c r="K13" s="80">
        <v>9.5999999999999992E-3</v>
      </c>
    </row>
    <row r="14" spans="2:53">
      <c r="B14" t="s">
        <v>1030</v>
      </c>
      <c r="C14">
        <v>74221</v>
      </c>
      <c r="D14" t="s">
        <v>106</v>
      </c>
      <c r="E14" t="s">
        <v>1031</v>
      </c>
      <c r="F14" s="77">
        <v>48853.64</v>
      </c>
      <c r="G14" s="77">
        <v>96.520872000000011</v>
      </c>
      <c r="H14" s="77">
        <v>170.46156298424299</v>
      </c>
      <c r="I14" s="78">
        <v>7.5700000000000003E-2</v>
      </c>
      <c r="J14" s="78">
        <v>1.0200000000000001E-2</v>
      </c>
      <c r="K14" s="78">
        <v>1.6000000000000001E-3</v>
      </c>
    </row>
    <row r="15" spans="2:53">
      <c r="B15" t="s">
        <v>1032</v>
      </c>
      <c r="C15">
        <v>74243</v>
      </c>
      <c r="D15" t="s">
        <v>106</v>
      </c>
      <c r="E15" t="s">
        <v>234</v>
      </c>
      <c r="F15" s="77">
        <v>43354.720000000001</v>
      </c>
      <c r="G15" s="77">
        <v>96.984348000000296</v>
      </c>
      <c r="H15" s="77">
        <v>152.00096245700101</v>
      </c>
      <c r="I15" s="78">
        <v>0.10249999999999999</v>
      </c>
      <c r="J15" s="78">
        <v>9.1000000000000004E-3</v>
      </c>
      <c r="K15" s="78">
        <v>1.4E-3</v>
      </c>
    </row>
    <row r="16" spans="2:53">
      <c r="B16" t="s">
        <v>1033</v>
      </c>
      <c r="C16">
        <v>74183</v>
      </c>
      <c r="D16" t="s">
        <v>106</v>
      </c>
      <c r="E16" t="s">
        <v>1034</v>
      </c>
      <c r="F16" s="77">
        <v>53787.16</v>
      </c>
      <c r="G16" s="77">
        <v>102.20319600000028</v>
      </c>
      <c r="H16" s="77">
        <v>198.72449055584599</v>
      </c>
      <c r="I16" s="78">
        <v>5.1999999999999998E-2</v>
      </c>
      <c r="J16" s="78">
        <v>1.1900000000000001E-2</v>
      </c>
      <c r="K16" s="78">
        <v>1.8E-3</v>
      </c>
    </row>
    <row r="17" spans="2:11">
      <c r="B17" t="s">
        <v>1035</v>
      </c>
      <c r="C17">
        <v>74216</v>
      </c>
      <c r="D17" t="s">
        <v>106</v>
      </c>
      <c r="E17" t="s">
        <v>637</v>
      </c>
      <c r="F17" s="77">
        <v>65583.929999999993</v>
      </c>
      <c r="G17" s="77">
        <v>77.178244000000021</v>
      </c>
      <c r="H17" s="77">
        <v>182.97873975548401</v>
      </c>
      <c r="I17" s="78">
        <v>1.6E-2</v>
      </c>
      <c r="J17" s="78">
        <v>1.0999999999999999E-2</v>
      </c>
      <c r="K17" s="78">
        <v>1.6999999999999999E-3</v>
      </c>
    </row>
    <row r="18" spans="2:11">
      <c r="B18" t="s">
        <v>1036</v>
      </c>
      <c r="C18">
        <v>74228</v>
      </c>
      <c r="D18" t="s">
        <v>106</v>
      </c>
      <c r="E18" t="s">
        <v>264</v>
      </c>
      <c r="F18" s="77">
        <v>80273.539999999994</v>
      </c>
      <c r="G18" s="77">
        <v>113.08607299999987</v>
      </c>
      <c r="H18" s="77">
        <v>328.16317146936399</v>
      </c>
      <c r="I18" s="78">
        <v>6.7400000000000002E-2</v>
      </c>
      <c r="J18" s="78">
        <v>1.9699999999999999E-2</v>
      </c>
      <c r="K18" s="78">
        <v>3.0999999999999999E-3</v>
      </c>
    </row>
    <row r="19" spans="2:11">
      <c r="B19" s="79" t="s">
        <v>1037</v>
      </c>
      <c r="C19" s="16"/>
      <c r="F19" s="81">
        <v>673112.1</v>
      </c>
      <c r="H19" s="81">
        <v>839.36759792397504</v>
      </c>
      <c r="J19" s="80">
        <v>5.04E-2</v>
      </c>
      <c r="K19" s="80">
        <v>7.7999999999999996E-3</v>
      </c>
    </row>
    <row r="20" spans="2:11">
      <c r="B20" t="s">
        <v>1038</v>
      </c>
      <c r="C20">
        <v>74233</v>
      </c>
      <c r="D20" t="s">
        <v>102</v>
      </c>
      <c r="E20" t="s">
        <v>1039</v>
      </c>
      <c r="F20" s="77">
        <v>337240.6</v>
      </c>
      <c r="G20" s="77">
        <v>95.484620000000007</v>
      </c>
      <c r="H20" s="77">
        <v>322.01290539572</v>
      </c>
      <c r="I20" s="78">
        <v>0.09</v>
      </c>
      <c r="J20" s="78">
        <v>1.9300000000000001E-2</v>
      </c>
      <c r="K20" s="78">
        <v>3.0000000000000001E-3</v>
      </c>
    </row>
    <row r="21" spans="2:11">
      <c r="B21" t="s">
        <v>1040</v>
      </c>
      <c r="C21">
        <v>74176</v>
      </c>
      <c r="D21" t="s">
        <v>102</v>
      </c>
      <c r="E21" t="s">
        <v>1041</v>
      </c>
      <c r="F21" s="77">
        <v>218446</v>
      </c>
      <c r="G21" s="77">
        <v>165.74630999999999</v>
      </c>
      <c r="H21" s="77">
        <v>362.06618434260002</v>
      </c>
      <c r="I21" s="78">
        <v>1.7999999999999999E-2</v>
      </c>
      <c r="J21" s="78">
        <v>2.1700000000000001E-2</v>
      </c>
      <c r="K21" s="78">
        <v>3.3999999999999998E-3</v>
      </c>
    </row>
    <row r="22" spans="2:11">
      <c r="B22" t="s">
        <v>1042</v>
      </c>
      <c r="C22">
        <v>74177</v>
      </c>
      <c r="D22" t="s">
        <v>102</v>
      </c>
      <c r="E22" t="s">
        <v>1043</v>
      </c>
      <c r="F22" s="77">
        <v>117425.5</v>
      </c>
      <c r="G22" s="77">
        <v>132.244281</v>
      </c>
      <c r="H22" s="77">
        <v>155.28850818565499</v>
      </c>
      <c r="I22" s="78">
        <v>2.5999999999999999E-2</v>
      </c>
      <c r="J22" s="78">
        <v>9.2999999999999992E-3</v>
      </c>
      <c r="K22" s="78">
        <v>1.4E-3</v>
      </c>
    </row>
    <row r="23" spans="2:11">
      <c r="B23" s="79" t="s">
        <v>1044</v>
      </c>
      <c r="C23" s="16"/>
      <c r="F23" s="81">
        <v>1415727.99</v>
      </c>
      <c r="H23" s="81">
        <v>1678.9155685279541</v>
      </c>
      <c r="J23" s="80">
        <v>0.1008</v>
      </c>
      <c r="K23" s="80">
        <v>1.5599999999999999E-2</v>
      </c>
    </row>
    <row r="24" spans="2:11">
      <c r="B24" t="s">
        <v>1045</v>
      </c>
      <c r="C24">
        <v>74204</v>
      </c>
      <c r="D24" t="s">
        <v>102</v>
      </c>
      <c r="E24" t="s">
        <v>1046</v>
      </c>
      <c r="F24" s="77">
        <v>249336.65</v>
      </c>
      <c r="G24" s="77">
        <v>197.25495699999979</v>
      </c>
      <c r="H24" s="77">
        <v>491.82890174274002</v>
      </c>
      <c r="I24" s="78">
        <v>7.8700000000000006E-2</v>
      </c>
      <c r="J24" s="78">
        <v>2.9499999999999998E-2</v>
      </c>
      <c r="K24" s="78">
        <v>4.5999999999999999E-3</v>
      </c>
    </row>
    <row r="25" spans="2:11">
      <c r="B25" t="s">
        <v>1047</v>
      </c>
      <c r="C25">
        <v>74186</v>
      </c>
      <c r="D25" t="s">
        <v>102</v>
      </c>
      <c r="E25" t="s">
        <v>1048</v>
      </c>
      <c r="F25" s="77">
        <v>979077.33</v>
      </c>
      <c r="G25" s="77">
        <v>105.61993900000013</v>
      </c>
      <c r="H25" s="77">
        <v>1034.1008787088299</v>
      </c>
      <c r="I25" s="78">
        <v>7.8700000000000006E-2</v>
      </c>
      <c r="J25" s="78">
        <v>6.2100000000000002E-2</v>
      </c>
      <c r="K25" s="78">
        <v>9.5999999999999992E-3</v>
      </c>
    </row>
    <row r="26" spans="2:11">
      <c r="B26" t="s">
        <v>1049</v>
      </c>
      <c r="C26">
        <v>74238</v>
      </c>
      <c r="D26" t="s">
        <v>102</v>
      </c>
      <c r="E26" t="s">
        <v>996</v>
      </c>
      <c r="F26" s="77">
        <v>187314.01</v>
      </c>
      <c r="G26" s="77">
        <v>81.673436000000208</v>
      </c>
      <c r="H26" s="77">
        <v>152.98578807638401</v>
      </c>
      <c r="I26" s="78">
        <v>1.89E-2</v>
      </c>
      <c r="J26" s="78">
        <v>9.1999999999999998E-3</v>
      </c>
      <c r="K26" s="78">
        <v>1.4E-3</v>
      </c>
    </row>
    <row r="27" spans="2:11">
      <c r="B27" s="79" t="s">
        <v>1050</v>
      </c>
      <c r="C27" s="16"/>
      <c r="F27" s="81">
        <v>2620294.58</v>
      </c>
      <c r="H27" s="81">
        <v>4743.9306509947719</v>
      </c>
      <c r="J27" s="80">
        <v>0.2848</v>
      </c>
      <c r="K27" s="80">
        <v>4.41E-2</v>
      </c>
    </row>
    <row r="28" spans="2:11">
      <c r="B28" t="s">
        <v>1051</v>
      </c>
      <c r="C28">
        <v>74241</v>
      </c>
      <c r="D28" t="s">
        <v>102</v>
      </c>
      <c r="E28" t="s">
        <v>1052</v>
      </c>
      <c r="F28" s="77">
        <v>374524.77</v>
      </c>
      <c r="G28" s="77">
        <v>100.13204400000005</v>
      </c>
      <c r="H28" s="77">
        <v>375.01930748729899</v>
      </c>
      <c r="I28" s="78">
        <v>5.8299999999999998E-2</v>
      </c>
      <c r="J28" s="78">
        <v>2.2499999999999999E-2</v>
      </c>
      <c r="K28" s="78">
        <v>3.5000000000000001E-3</v>
      </c>
    </row>
    <row r="29" spans="2:11">
      <c r="B29" t="s">
        <v>1053</v>
      </c>
      <c r="C29">
        <v>74217</v>
      </c>
      <c r="D29" t="s">
        <v>102</v>
      </c>
      <c r="E29" t="s">
        <v>996</v>
      </c>
      <c r="F29" s="77">
        <v>323238.87</v>
      </c>
      <c r="G29" s="77">
        <v>92.1154989999999</v>
      </c>
      <c r="H29" s="77">
        <v>297.75309806246099</v>
      </c>
      <c r="I29" s="78">
        <v>0.15770000000000001</v>
      </c>
      <c r="J29" s="78">
        <v>1.7899999999999999E-2</v>
      </c>
      <c r="K29" s="78">
        <v>2.8E-3</v>
      </c>
    </row>
    <row r="30" spans="2:11">
      <c r="B30" t="s">
        <v>1054</v>
      </c>
      <c r="C30">
        <v>74231</v>
      </c>
      <c r="D30" t="s">
        <v>102</v>
      </c>
      <c r="E30" t="s">
        <v>1055</v>
      </c>
      <c r="F30" s="77">
        <v>239793.06</v>
      </c>
      <c r="G30" s="77">
        <v>75.33027699999991</v>
      </c>
      <c r="H30" s="77">
        <v>180.63677632477601</v>
      </c>
      <c r="I30" s="78">
        <v>5.2600000000000001E-2</v>
      </c>
      <c r="J30" s="78">
        <v>1.0800000000000001E-2</v>
      </c>
      <c r="K30" s="78">
        <v>1.6999999999999999E-3</v>
      </c>
    </row>
    <row r="31" spans="2:11">
      <c r="B31" t="s">
        <v>1056</v>
      </c>
      <c r="C31">
        <v>74239</v>
      </c>
      <c r="D31" t="s">
        <v>102</v>
      </c>
      <c r="E31" t="s">
        <v>333</v>
      </c>
      <c r="F31" s="77">
        <v>245017.18</v>
      </c>
      <c r="G31" s="77">
        <v>17.618836999999999</v>
      </c>
      <c r="H31" s="77">
        <v>43.169177566196602</v>
      </c>
      <c r="I31" s="78">
        <v>3.4599999999999999E-2</v>
      </c>
      <c r="J31" s="78">
        <v>2.5999999999999999E-3</v>
      </c>
      <c r="K31" s="78">
        <v>4.0000000000000002E-4</v>
      </c>
    </row>
    <row r="32" spans="2:11">
      <c r="B32" t="s">
        <v>1057</v>
      </c>
      <c r="C32">
        <v>74249</v>
      </c>
      <c r="D32" t="s">
        <v>102</v>
      </c>
      <c r="E32" t="s">
        <v>1052</v>
      </c>
      <c r="F32" s="77">
        <v>237562</v>
      </c>
      <c r="G32" s="77">
        <v>100</v>
      </c>
      <c r="H32" s="77">
        <v>237.56200000000001</v>
      </c>
      <c r="I32" s="78">
        <v>0.2</v>
      </c>
      <c r="J32" s="78">
        <v>1.43E-2</v>
      </c>
      <c r="K32" s="78">
        <v>2.2000000000000001E-3</v>
      </c>
    </row>
    <row r="33" spans="2:11">
      <c r="B33" t="s">
        <v>1058</v>
      </c>
      <c r="C33">
        <v>74196</v>
      </c>
      <c r="D33" t="s">
        <v>102</v>
      </c>
      <c r="E33" t="s">
        <v>1059</v>
      </c>
      <c r="F33" s="77">
        <v>2090</v>
      </c>
      <c r="G33" s="77">
        <v>104669.081351</v>
      </c>
      <c r="H33" s="77">
        <v>2187.5838002359001</v>
      </c>
      <c r="I33" s="78">
        <v>5.6399999999999999E-2</v>
      </c>
      <c r="J33" s="78">
        <v>0.1313</v>
      </c>
      <c r="K33" s="78">
        <v>2.0400000000000001E-2</v>
      </c>
    </row>
    <row r="34" spans="2:11">
      <c r="B34" t="s">
        <v>1060</v>
      </c>
      <c r="C34">
        <v>74185</v>
      </c>
      <c r="D34" t="s">
        <v>102</v>
      </c>
      <c r="E34" t="s">
        <v>1061</v>
      </c>
      <c r="F34" s="77">
        <v>686336</v>
      </c>
      <c r="G34" s="77">
        <v>126.07696199999999</v>
      </c>
      <c r="H34" s="77">
        <v>865.31157791231999</v>
      </c>
      <c r="I34" s="78">
        <v>0.1265</v>
      </c>
      <c r="J34" s="78">
        <v>5.1999999999999998E-2</v>
      </c>
      <c r="K34" s="78">
        <v>8.0999999999999996E-3</v>
      </c>
    </row>
    <row r="35" spans="2:11">
      <c r="B35" t="s">
        <v>1062</v>
      </c>
      <c r="C35">
        <v>74202</v>
      </c>
      <c r="D35" t="s">
        <v>102</v>
      </c>
      <c r="E35" t="s">
        <v>527</v>
      </c>
      <c r="F35" s="77">
        <v>244860</v>
      </c>
      <c r="G35" s="77">
        <v>172.52358599999999</v>
      </c>
      <c r="H35" s="77">
        <v>422.44125267959998</v>
      </c>
      <c r="I35" s="78">
        <v>0.10299999999999999</v>
      </c>
      <c r="J35" s="78">
        <v>2.5399999999999999E-2</v>
      </c>
      <c r="K35" s="78">
        <v>3.8999999999999998E-3</v>
      </c>
    </row>
    <row r="36" spans="2:11">
      <c r="B36" t="s">
        <v>1063</v>
      </c>
      <c r="C36">
        <v>74179</v>
      </c>
      <c r="D36" t="s">
        <v>102</v>
      </c>
      <c r="E36" t="s">
        <v>259</v>
      </c>
      <c r="F36" s="77">
        <v>266872.7</v>
      </c>
      <c r="G36" s="77">
        <v>50.381197</v>
      </c>
      <c r="H36" s="77">
        <v>134.453660726219</v>
      </c>
      <c r="I36" s="78">
        <v>0.11990000000000001</v>
      </c>
      <c r="J36" s="78">
        <v>8.0999999999999996E-3</v>
      </c>
      <c r="K36" s="78">
        <v>1.2999999999999999E-3</v>
      </c>
    </row>
    <row r="37" spans="2:11">
      <c r="B37" s="79" t="s">
        <v>226</v>
      </c>
      <c r="C37" s="16"/>
      <c r="F37" s="81">
        <v>1784512.4</v>
      </c>
      <c r="H37" s="81">
        <v>8361.1894848330776</v>
      </c>
      <c r="J37" s="80">
        <v>0.502</v>
      </c>
      <c r="K37" s="80">
        <v>7.7799999999999994E-2</v>
      </c>
    </row>
    <row r="38" spans="2:11">
      <c r="B38" s="79" t="s">
        <v>1064</v>
      </c>
      <c r="C38" s="16"/>
      <c r="F38" s="81">
        <v>249740.64</v>
      </c>
      <c r="H38" s="81">
        <v>2168.954255244807</v>
      </c>
      <c r="J38" s="80">
        <v>0.13020000000000001</v>
      </c>
      <c r="K38" s="80">
        <v>2.0199999999999999E-2</v>
      </c>
    </row>
    <row r="39" spans="2:11">
      <c r="B39" t="s">
        <v>1065</v>
      </c>
      <c r="C39">
        <v>74180</v>
      </c>
      <c r="D39" t="s">
        <v>106</v>
      </c>
      <c r="E39" t="s">
        <v>1066</v>
      </c>
      <c r="F39" s="77">
        <v>39620.47</v>
      </c>
      <c r="G39" s="77">
        <v>560.72607399999981</v>
      </c>
      <c r="H39" s="77">
        <v>803.11673594182196</v>
      </c>
      <c r="I39" s="78">
        <v>5.8900000000000001E-2</v>
      </c>
      <c r="J39" s="78">
        <v>4.82E-2</v>
      </c>
      <c r="K39" s="78">
        <v>7.4999999999999997E-3</v>
      </c>
    </row>
    <row r="40" spans="2:11">
      <c r="B40" t="s">
        <v>1067</v>
      </c>
      <c r="C40">
        <v>74200</v>
      </c>
      <c r="D40" t="s">
        <v>106</v>
      </c>
      <c r="E40" t="s">
        <v>1068</v>
      </c>
      <c r="F40" s="77">
        <v>82452.98</v>
      </c>
      <c r="G40" s="77">
        <v>272.35268799999994</v>
      </c>
      <c r="H40" s="77">
        <v>811.79491012845995</v>
      </c>
      <c r="I40" s="78">
        <v>2.6499999999999999E-2</v>
      </c>
      <c r="J40" s="78">
        <v>4.87E-2</v>
      </c>
      <c r="K40" s="78">
        <v>7.6E-3</v>
      </c>
    </row>
    <row r="41" spans="2:11">
      <c r="B41" t="s">
        <v>1069</v>
      </c>
      <c r="C41">
        <v>74215</v>
      </c>
      <c r="D41" t="s">
        <v>106</v>
      </c>
      <c r="E41" t="s">
        <v>1070</v>
      </c>
      <c r="F41" s="77">
        <v>77160.63</v>
      </c>
      <c r="G41" s="77">
        <v>117.21643600000012</v>
      </c>
      <c r="H41" s="77">
        <v>326.95845983934601</v>
      </c>
      <c r="I41" s="78">
        <v>3.5400000000000001E-2</v>
      </c>
      <c r="J41" s="78">
        <v>1.9599999999999999E-2</v>
      </c>
      <c r="K41" s="78">
        <v>3.0000000000000001E-3</v>
      </c>
    </row>
    <row r="42" spans="2:11">
      <c r="B42" t="s">
        <v>1071</v>
      </c>
      <c r="C42">
        <v>74235</v>
      </c>
      <c r="D42" t="s">
        <v>106</v>
      </c>
      <c r="E42" t="s">
        <v>1072</v>
      </c>
      <c r="F42" s="77">
        <v>50506.559999999998</v>
      </c>
      <c r="G42" s="77">
        <v>124.37432300000027</v>
      </c>
      <c r="H42" s="77">
        <v>227.08414933517901</v>
      </c>
      <c r="I42" s="78">
        <v>9.1600000000000001E-2</v>
      </c>
      <c r="J42" s="78">
        <v>1.3599999999999999E-2</v>
      </c>
      <c r="K42" s="78">
        <v>2.0999999999999999E-3</v>
      </c>
    </row>
    <row r="43" spans="2:11">
      <c r="B43" s="79" t="s">
        <v>1073</v>
      </c>
      <c r="C43" s="16"/>
      <c r="F43" s="81">
        <v>92613.64</v>
      </c>
      <c r="H43" s="81">
        <v>761.293100309902</v>
      </c>
      <c r="J43" s="80">
        <v>4.5699999999999998E-2</v>
      </c>
      <c r="K43" s="80">
        <v>7.1000000000000004E-3</v>
      </c>
    </row>
    <row r="44" spans="2:11">
      <c r="B44" t="s">
        <v>1074</v>
      </c>
      <c r="C44">
        <v>74188</v>
      </c>
      <c r="D44" t="s">
        <v>106</v>
      </c>
      <c r="E44" t="s">
        <v>1075</v>
      </c>
      <c r="F44" s="77">
        <v>9600.33</v>
      </c>
      <c r="G44" s="77">
        <v>1061.2385899999988</v>
      </c>
      <c r="H44" s="77">
        <v>368.30490031935898</v>
      </c>
      <c r="I44" s="78">
        <v>1.7000000000000001E-2</v>
      </c>
      <c r="J44" s="78">
        <v>2.2100000000000002E-2</v>
      </c>
      <c r="K44" s="78">
        <v>3.3999999999999998E-3</v>
      </c>
    </row>
    <row r="45" spans="2:11">
      <c r="B45" t="s">
        <v>1076</v>
      </c>
      <c r="C45">
        <v>74189</v>
      </c>
      <c r="D45" t="s">
        <v>106</v>
      </c>
      <c r="E45" t="s">
        <v>1077</v>
      </c>
      <c r="F45" s="77">
        <v>83013.31</v>
      </c>
      <c r="G45" s="77">
        <v>130.95541999999992</v>
      </c>
      <c r="H45" s="77">
        <v>392.98819999054302</v>
      </c>
      <c r="I45" s="78">
        <v>4.4900000000000002E-2</v>
      </c>
      <c r="J45" s="78">
        <v>2.3599999999999999E-2</v>
      </c>
      <c r="K45" s="78">
        <v>3.7000000000000002E-3</v>
      </c>
    </row>
    <row r="46" spans="2:11">
      <c r="B46" s="79" t="s">
        <v>1078</v>
      </c>
      <c r="C46" s="16"/>
      <c r="F46" s="81">
        <v>718038</v>
      </c>
      <c r="H46" s="81">
        <v>2707.739210484046</v>
      </c>
      <c r="J46" s="80">
        <v>0.16259999999999999</v>
      </c>
      <c r="K46" s="80">
        <v>2.52E-2</v>
      </c>
    </row>
    <row r="47" spans="2:11">
      <c r="B47" t="s">
        <v>1079</v>
      </c>
      <c r="C47">
        <v>74242</v>
      </c>
      <c r="D47" t="s">
        <v>110</v>
      </c>
      <c r="E47" t="s">
        <v>1080</v>
      </c>
      <c r="F47" s="77">
        <v>69644</v>
      </c>
      <c r="G47" s="77">
        <v>100</v>
      </c>
      <c r="H47" s="77">
        <v>273.85413679999999</v>
      </c>
      <c r="I47" s="78">
        <v>0.127</v>
      </c>
      <c r="J47" s="78">
        <v>1.6400000000000001E-2</v>
      </c>
      <c r="K47" s="78">
        <v>2.5000000000000001E-3</v>
      </c>
    </row>
    <row r="48" spans="2:11">
      <c r="B48" t="s">
        <v>1081</v>
      </c>
      <c r="C48">
        <v>74192</v>
      </c>
      <c r="D48" t="s">
        <v>106</v>
      </c>
      <c r="E48" t="s">
        <v>1082</v>
      </c>
      <c r="F48" s="77">
        <v>70818</v>
      </c>
      <c r="G48" s="77">
        <v>117.48602</v>
      </c>
      <c r="H48" s="77">
        <v>300.77251746161397</v>
      </c>
      <c r="I48" s="78">
        <v>3.5400000000000001E-2</v>
      </c>
      <c r="J48" s="78">
        <v>1.8100000000000002E-2</v>
      </c>
      <c r="K48" s="78">
        <v>2.8E-3</v>
      </c>
    </row>
    <row r="49" spans="2:11">
      <c r="B49" t="s">
        <v>1083</v>
      </c>
      <c r="C49">
        <v>74178</v>
      </c>
      <c r="D49" t="s">
        <v>106</v>
      </c>
      <c r="E49" t="s">
        <v>1084</v>
      </c>
      <c r="F49" s="77">
        <v>158646.79999999999</v>
      </c>
      <c r="G49" s="77">
        <v>117.84166900000007</v>
      </c>
      <c r="H49" s="77">
        <v>675.83161352035802</v>
      </c>
      <c r="I49" s="78">
        <v>3.4599999999999999E-2</v>
      </c>
      <c r="J49" s="78">
        <v>4.0599999999999997E-2</v>
      </c>
      <c r="K49" s="78">
        <v>6.3E-3</v>
      </c>
    </row>
    <row r="50" spans="2:11">
      <c r="B50" t="s">
        <v>1085</v>
      </c>
      <c r="C50">
        <v>74208</v>
      </c>
      <c r="D50" t="s">
        <v>106</v>
      </c>
      <c r="E50" t="s">
        <v>1086</v>
      </c>
      <c r="F50" s="77">
        <v>52535.72</v>
      </c>
      <c r="G50" s="77">
        <v>122.78982200000026</v>
      </c>
      <c r="H50" s="77">
        <v>233.198289224023</v>
      </c>
      <c r="I50" s="78">
        <v>4.7000000000000002E-3</v>
      </c>
      <c r="J50" s="78">
        <v>1.4E-2</v>
      </c>
      <c r="K50" s="78">
        <v>2.2000000000000001E-3</v>
      </c>
    </row>
    <row r="51" spans="2:11">
      <c r="B51" t="s">
        <v>1087</v>
      </c>
      <c r="C51">
        <v>74244</v>
      </c>
      <c r="D51" t="s">
        <v>106</v>
      </c>
      <c r="E51" t="s">
        <v>345</v>
      </c>
      <c r="F51" s="77">
        <v>160145</v>
      </c>
      <c r="G51" s="77">
        <v>97.717734999999962</v>
      </c>
      <c r="H51" s="77">
        <v>565.71159117743605</v>
      </c>
      <c r="I51" s="78">
        <v>2.58E-2</v>
      </c>
      <c r="J51" s="78">
        <v>3.4000000000000002E-2</v>
      </c>
      <c r="K51" s="78">
        <v>5.3E-3</v>
      </c>
    </row>
    <row r="52" spans="2:11">
      <c r="B52" t="s">
        <v>1088</v>
      </c>
      <c r="C52">
        <v>74237</v>
      </c>
      <c r="D52" t="s">
        <v>113</v>
      </c>
      <c r="E52" t="s">
        <v>280</v>
      </c>
      <c r="F52" s="77">
        <v>70029.48</v>
      </c>
      <c r="G52" s="77">
        <v>98.282768000000132</v>
      </c>
      <c r="H52" s="77">
        <v>307.463578427421</v>
      </c>
      <c r="I52" s="78">
        <v>4.5400000000000003E-2</v>
      </c>
      <c r="J52" s="78">
        <v>1.8499999999999999E-2</v>
      </c>
      <c r="K52" s="78">
        <v>2.8999999999999998E-3</v>
      </c>
    </row>
    <row r="53" spans="2:11">
      <c r="B53" t="s">
        <v>1089</v>
      </c>
      <c r="C53">
        <v>74247</v>
      </c>
      <c r="D53" t="s">
        <v>113</v>
      </c>
      <c r="E53" t="s">
        <v>280</v>
      </c>
      <c r="F53" s="77">
        <v>13572</v>
      </c>
      <c r="G53" s="77">
        <v>100</v>
      </c>
      <c r="H53" s="77">
        <v>60.628838399999999</v>
      </c>
      <c r="I53" s="78">
        <v>2.8899999999999999E-2</v>
      </c>
      <c r="J53" s="78">
        <v>3.5999999999999999E-3</v>
      </c>
      <c r="K53" s="78">
        <v>5.9999999999999995E-4</v>
      </c>
    </row>
    <row r="54" spans="2:11">
      <c r="B54" t="s">
        <v>1090</v>
      </c>
      <c r="C54">
        <v>74181</v>
      </c>
      <c r="D54" t="s">
        <v>106</v>
      </c>
      <c r="E54" t="s">
        <v>1091</v>
      </c>
      <c r="F54" s="77">
        <v>122647</v>
      </c>
      <c r="G54" s="77">
        <v>65.47113300000008</v>
      </c>
      <c r="H54" s="77">
        <v>290.27864547319399</v>
      </c>
      <c r="I54" s="78">
        <v>0.19900000000000001</v>
      </c>
      <c r="J54" s="78">
        <v>1.7399999999999999E-2</v>
      </c>
      <c r="K54" s="78">
        <v>2.7000000000000001E-3</v>
      </c>
    </row>
    <row r="55" spans="2:11">
      <c r="B55" s="79" t="s">
        <v>1092</v>
      </c>
      <c r="C55" s="16"/>
      <c r="F55" s="81">
        <v>724120.12</v>
      </c>
      <c r="H55" s="81">
        <v>2723.2029187943222</v>
      </c>
      <c r="J55" s="80">
        <v>0.16350000000000001</v>
      </c>
      <c r="K55" s="80">
        <v>2.53E-2</v>
      </c>
    </row>
    <row r="56" spans="2:11">
      <c r="B56" t="s">
        <v>1093</v>
      </c>
      <c r="C56">
        <v>74187</v>
      </c>
      <c r="D56" t="s">
        <v>106</v>
      </c>
      <c r="E56" t="s">
        <v>1094</v>
      </c>
      <c r="F56" s="77">
        <v>42482.559999999998</v>
      </c>
      <c r="G56" s="77">
        <v>83.882341999999966</v>
      </c>
      <c r="H56" s="77">
        <v>128.82184906444201</v>
      </c>
      <c r="I56" s="78">
        <v>3.3300000000000003E-2</v>
      </c>
      <c r="J56" s="78">
        <v>7.7000000000000002E-3</v>
      </c>
      <c r="K56" s="78">
        <v>1.1999999999999999E-3</v>
      </c>
    </row>
    <row r="57" spans="2:11">
      <c r="B57" t="s">
        <v>1095</v>
      </c>
      <c r="C57">
        <v>74205</v>
      </c>
      <c r="D57" t="s">
        <v>110</v>
      </c>
      <c r="E57" t="s">
        <v>1096</v>
      </c>
      <c r="F57" s="77">
        <v>57208</v>
      </c>
      <c r="G57" s="77">
        <v>223.9733989999998</v>
      </c>
      <c r="H57" s="77">
        <v>503.83554679730503</v>
      </c>
      <c r="I57" s="78">
        <v>0.19639999999999999</v>
      </c>
      <c r="J57" s="78">
        <v>3.0200000000000001E-2</v>
      </c>
      <c r="K57" s="78">
        <v>4.7000000000000002E-3</v>
      </c>
    </row>
    <row r="58" spans="2:11">
      <c r="B58" t="s">
        <v>1097</v>
      </c>
      <c r="C58">
        <v>74199</v>
      </c>
      <c r="D58" t="s">
        <v>106</v>
      </c>
      <c r="E58" t="s">
        <v>1039</v>
      </c>
      <c r="F58" s="77">
        <v>128544.34</v>
      </c>
      <c r="G58" s="77">
        <v>64.771637000000098</v>
      </c>
      <c r="H58" s="77">
        <v>300.98588793917799</v>
      </c>
      <c r="I58" s="78">
        <v>2.63E-2</v>
      </c>
      <c r="J58" s="78">
        <v>1.8100000000000002E-2</v>
      </c>
      <c r="K58" s="78">
        <v>2.8E-3</v>
      </c>
    </row>
    <row r="59" spans="2:11">
      <c r="B59" t="s">
        <v>1098</v>
      </c>
      <c r="C59">
        <v>74203</v>
      </c>
      <c r="D59" t="s">
        <v>106</v>
      </c>
      <c r="E59" t="s">
        <v>348</v>
      </c>
      <c r="F59" s="77">
        <v>146829</v>
      </c>
      <c r="G59" s="77">
        <v>100</v>
      </c>
      <c r="H59" s="77">
        <v>530.786835</v>
      </c>
      <c r="I59" s="78">
        <v>4.1099999999999998E-2</v>
      </c>
      <c r="J59" s="78">
        <v>3.1899999999999998E-2</v>
      </c>
      <c r="K59" s="78">
        <v>4.8999999999999998E-3</v>
      </c>
    </row>
    <row r="60" spans="2:11">
      <c r="B60" t="s">
        <v>1099</v>
      </c>
      <c r="C60">
        <v>74193</v>
      </c>
      <c r="D60" t="s">
        <v>106</v>
      </c>
      <c r="E60" t="s">
        <v>664</v>
      </c>
      <c r="F60" s="77">
        <v>28196.47</v>
      </c>
      <c r="G60" s="77">
        <v>27.625682999999988</v>
      </c>
      <c r="H60" s="77">
        <v>28.1589247210952</v>
      </c>
      <c r="I60" s="78">
        <v>1.0200000000000001E-2</v>
      </c>
      <c r="J60" s="78">
        <v>1.6999999999999999E-3</v>
      </c>
      <c r="K60" s="78">
        <v>2.9999999999999997E-4</v>
      </c>
    </row>
    <row r="61" spans="2:11">
      <c r="B61" t="s">
        <v>1100</v>
      </c>
      <c r="C61">
        <v>74190</v>
      </c>
      <c r="D61" t="s">
        <v>106</v>
      </c>
      <c r="E61" t="s">
        <v>1101</v>
      </c>
      <c r="F61" s="77">
        <v>119590.22</v>
      </c>
      <c r="G61" s="77">
        <v>125.6463060000001</v>
      </c>
      <c r="H61" s="77">
        <v>543.19240796869303</v>
      </c>
      <c r="I61" s="78">
        <v>0.19869999999999999</v>
      </c>
      <c r="J61" s="78">
        <v>3.2599999999999997E-2</v>
      </c>
      <c r="K61" s="78">
        <v>5.1000000000000004E-3</v>
      </c>
    </row>
    <row r="62" spans="2:11">
      <c r="B62" t="s">
        <v>1102</v>
      </c>
      <c r="C62">
        <v>74207</v>
      </c>
      <c r="D62" t="s">
        <v>106</v>
      </c>
      <c r="E62" t="s">
        <v>1103</v>
      </c>
      <c r="F62" s="77">
        <v>59269.919999999998</v>
      </c>
      <c r="G62" s="77">
        <v>158.26887600000018</v>
      </c>
      <c r="H62" s="77">
        <v>339.10809782720901</v>
      </c>
      <c r="I62" s="78">
        <v>1.1000000000000001E-3</v>
      </c>
      <c r="J62" s="78">
        <v>2.0400000000000001E-2</v>
      </c>
      <c r="K62" s="78">
        <v>3.2000000000000002E-3</v>
      </c>
    </row>
    <row r="63" spans="2:11">
      <c r="B63" t="s">
        <v>1104</v>
      </c>
      <c r="C63">
        <v>74197</v>
      </c>
      <c r="D63" t="s">
        <v>106</v>
      </c>
      <c r="E63" t="s">
        <v>285</v>
      </c>
      <c r="F63" s="77">
        <v>89216.14</v>
      </c>
      <c r="G63" s="77">
        <v>44.025744000000003</v>
      </c>
      <c r="H63" s="77">
        <v>141.99022089214</v>
      </c>
      <c r="I63" s="78">
        <v>2.53E-2</v>
      </c>
      <c r="J63" s="78">
        <v>8.5000000000000006E-3</v>
      </c>
      <c r="K63" s="78">
        <v>1.2999999999999999E-3</v>
      </c>
    </row>
    <row r="64" spans="2:11">
      <c r="B64" t="s">
        <v>1105</v>
      </c>
      <c r="C64">
        <v>74240</v>
      </c>
      <c r="D64" t="s">
        <v>110</v>
      </c>
      <c r="E64" t="s">
        <v>1072</v>
      </c>
      <c r="F64" s="77">
        <v>52783.47</v>
      </c>
      <c r="G64" s="77">
        <v>99.406416999999848</v>
      </c>
      <c r="H64" s="77">
        <v>206.32314858426</v>
      </c>
      <c r="I64" s="78">
        <v>3.04E-2</v>
      </c>
      <c r="J64" s="78">
        <v>1.24E-2</v>
      </c>
      <c r="K64" s="78">
        <v>1.9E-3</v>
      </c>
    </row>
    <row r="65" spans="2:3">
      <c r="B65" t="s">
        <v>228</v>
      </c>
      <c r="C65" s="16"/>
    </row>
    <row r="66" spans="2:3">
      <c r="B66" t="s">
        <v>295</v>
      </c>
      <c r="C66" s="16"/>
    </row>
    <row r="67" spans="2:3">
      <c r="B67" t="s">
        <v>296</v>
      </c>
      <c r="C67" s="16"/>
    </row>
    <row r="68" spans="2:3">
      <c r="B68" t="s">
        <v>297</v>
      </c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O1:XFD1048576 A1:N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12250.55</v>
      </c>
      <c r="H11" s="7"/>
      <c r="I11" s="75">
        <v>57.519468268294503</v>
      </c>
      <c r="J11" s="7"/>
      <c r="K11" s="76">
        <v>1</v>
      </c>
      <c r="L11" s="76">
        <v>5.0000000000000001E-4</v>
      </c>
      <c r="M11" s="16"/>
      <c r="N11" s="16"/>
      <c r="O11" s="16"/>
      <c r="P11" s="16"/>
      <c r="BG11" s="16"/>
    </row>
    <row r="12" spans="2:59">
      <c r="B12" s="79" t="s">
        <v>1106</v>
      </c>
      <c r="C12" s="16"/>
      <c r="D12" s="16"/>
      <c r="G12" s="81">
        <v>12250.55</v>
      </c>
      <c r="I12" s="81">
        <v>57.519468268294503</v>
      </c>
      <c r="K12" s="80">
        <v>1</v>
      </c>
      <c r="L12" s="80">
        <v>5.0000000000000001E-4</v>
      </c>
    </row>
    <row r="13" spans="2:59">
      <c r="B13" t="s">
        <v>1107</v>
      </c>
      <c r="C13" t="s">
        <v>1108</v>
      </c>
      <c r="D13" t="s">
        <v>505</v>
      </c>
      <c r="E13" t="s">
        <v>106</v>
      </c>
      <c r="F13" t="s">
        <v>1109</v>
      </c>
      <c r="G13" s="77">
        <v>12250.55</v>
      </c>
      <c r="H13" s="77">
        <v>129.8826</v>
      </c>
      <c r="I13" s="77">
        <v>57.519468268294503</v>
      </c>
      <c r="J13" s="78">
        <v>0</v>
      </c>
      <c r="K13" s="78">
        <v>1</v>
      </c>
      <c r="L13" s="78">
        <v>5.0000000000000001E-4</v>
      </c>
    </row>
    <row r="14" spans="2:59">
      <c r="B14" s="79" t="s">
        <v>942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221</v>
      </c>
      <c r="C15" t="s">
        <v>221</v>
      </c>
      <c r="D15" t="s">
        <v>221</v>
      </c>
      <c r="E15" t="s">
        <v>221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228</v>
      </c>
      <c r="C16" s="16"/>
      <c r="D16" s="16"/>
    </row>
    <row r="17" spans="2:4">
      <c r="B17" t="s">
        <v>295</v>
      </c>
      <c r="C17" s="16"/>
      <c r="D17" s="16"/>
    </row>
    <row r="18" spans="2:4">
      <c r="B18" t="s">
        <v>296</v>
      </c>
      <c r="C18" s="16"/>
      <c r="D18" s="16"/>
    </row>
    <row r="19" spans="2:4">
      <c r="B19" t="s">
        <v>297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943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946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1110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947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655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943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951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947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952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655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295</v>
      </c>
      <c r="C35" s="16"/>
      <c r="D35" s="16"/>
    </row>
    <row r="36" spans="2:12">
      <c r="B36" t="s">
        <v>296</v>
      </c>
      <c r="C36" s="16"/>
      <c r="D36" s="16"/>
    </row>
    <row r="37" spans="2:12">
      <c r="B37" t="s">
        <v>297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-3848979</v>
      </c>
      <c r="H11" s="7"/>
      <c r="I11" s="75">
        <v>-1071.5082177770601</v>
      </c>
      <c r="J11" s="76">
        <v>1</v>
      </c>
      <c r="K11" s="76">
        <v>-0.01</v>
      </c>
      <c r="AW11" s="16"/>
    </row>
    <row r="12" spans="2:49">
      <c r="B12" s="79" t="s">
        <v>201</v>
      </c>
      <c r="C12" s="16"/>
      <c r="D12" s="16"/>
      <c r="G12" s="81">
        <v>-3848979</v>
      </c>
      <c r="I12" s="81">
        <v>-1071.5082177770601</v>
      </c>
      <c r="J12" s="80">
        <v>1</v>
      </c>
      <c r="K12" s="80">
        <v>-0.01</v>
      </c>
    </row>
    <row r="13" spans="2:49">
      <c r="B13" s="79" t="s">
        <v>943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946</v>
      </c>
      <c r="C15" s="16"/>
      <c r="D15" s="16"/>
      <c r="G15" s="81">
        <v>-3801479</v>
      </c>
      <c r="I15" s="81">
        <v>-1072.7359555239354</v>
      </c>
      <c r="J15" s="80">
        <v>1.0011000000000001</v>
      </c>
      <c r="K15" s="80">
        <v>-0.01</v>
      </c>
    </row>
    <row r="16" spans="2:49">
      <c r="B16" t="s">
        <v>1111</v>
      </c>
      <c r="C16" t="s">
        <v>1112</v>
      </c>
      <c r="D16" t="s">
        <v>123</v>
      </c>
      <c r="E16" t="s">
        <v>110</v>
      </c>
      <c r="F16" t="s">
        <v>1113</v>
      </c>
      <c r="G16" s="77">
        <v>-723219</v>
      </c>
      <c r="H16" s="77">
        <v>26.537101193142327</v>
      </c>
      <c r="I16" s="77">
        <v>-191.92135787803201</v>
      </c>
      <c r="J16" s="78">
        <v>0.17910000000000001</v>
      </c>
      <c r="K16" s="78">
        <v>-1.8E-3</v>
      </c>
    </row>
    <row r="17" spans="2:11">
      <c r="B17" t="s">
        <v>1114</v>
      </c>
      <c r="C17" t="s">
        <v>1115</v>
      </c>
      <c r="D17" t="s">
        <v>123</v>
      </c>
      <c r="E17" t="s">
        <v>106</v>
      </c>
      <c r="F17" t="s">
        <v>1113</v>
      </c>
      <c r="G17" s="77">
        <v>-169000</v>
      </c>
      <c r="H17" s="77">
        <v>25.714516924588224</v>
      </c>
      <c r="I17" s="77">
        <v>-43.457533602554101</v>
      </c>
      <c r="J17" s="78">
        <v>4.0599999999999997E-2</v>
      </c>
      <c r="K17" s="78">
        <v>-4.0000000000000002E-4</v>
      </c>
    </row>
    <row r="18" spans="2:11">
      <c r="B18" t="s">
        <v>1116</v>
      </c>
      <c r="C18" t="s">
        <v>1117</v>
      </c>
      <c r="D18" t="s">
        <v>123</v>
      </c>
      <c r="E18" t="s">
        <v>106</v>
      </c>
      <c r="F18" t="s">
        <v>1113</v>
      </c>
      <c r="G18" s="77">
        <v>-3745000</v>
      </c>
      <c r="H18" s="77">
        <v>25.339006710659334</v>
      </c>
      <c r="I18" s="77">
        <v>-948.94580131419195</v>
      </c>
      <c r="J18" s="78">
        <v>0.88560000000000005</v>
      </c>
      <c r="K18" s="78">
        <v>-8.8000000000000005E-3</v>
      </c>
    </row>
    <row r="19" spans="2:11">
      <c r="B19" t="s">
        <v>1118</v>
      </c>
      <c r="C19" t="s">
        <v>1119</v>
      </c>
      <c r="D19" t="s">
        <v>123</v>
      </c>
      <c r="E19" t="s">
        <v>106</v>
      </c>
      <c r="F19" t="s">
        <v>1120</v>
      </c>
      <c r="G19" s="77">
        <v>327000</v>
      </c>
      <c r="H19" s="77">
        <v>23.002327455144219</v>
      </c>
      <c r="I19" s="77">
        <v>75.2176107783216</v>
      </c>
      <c r="J19" s="78">
        <v>-7.0199999999999999E-2</v>
      </c>
      <c r="K19" s="78">
        <v>6.9999999999999999E-4</v>
      </c>
    </row>
    <row r="20" spans="2:11">
      <c r="B20" t="s">
        <v>1121</v>
      </c>
      <c r="C20" t="s">
        <v>1122</v>
      </c>
      <c r="D20" t="s">
        <v>123</v>
      </c>
      <c r="E20" t="s">
        <v>106</v>
      </c>
      <c r="F20" t="s">
        <v>627</v>
      </c>
      <c r="G20" s="77">
        <v>316000</v>
      </c>
      <c r="H20" s="77">
        <v>16.887188320494747</v>
      </c>
      <c r="I20" s="77">
        <v>53.3635150927634</v>
      </c>
      <c r="J20" s="78">
        <v>-4.9799999999999997E-2</v>
      </c>
      <c r="K20" s="78">
        <v>5.0000000000000001E-4</v>
      </c>
    </row>
    <row r="21" spans="2:11">
      <c r="B21" t="s">
        <v>1123</v>
      </c>
      <c r="C21" t="s">
        <v>1124</v>
      </c>
      <c r="D21" t="s">
        <v>123</v>
      </c>
      <c r="E21" t="s">
        <v>106</v>
      </c>
      <c r="F21" t="s">
        <v>240</v>
      </c>
      <c r="G21" s="77">
        <v>226000</v>
      </c>
      <c r="H21" s="77">
        <v>-2.7409170884925222</v>
      </c>
      <c r="I21" s="77">
        <v>-6.1944726199930997</v>
      </c>
      <c r="J21" s="78">
        <v>5.7999999999999996E-3</v>
      </c>
      <c r="K21" s="78">
        <v>-1E-4</v>
      </c>
    </row>
    <row r="22" spans="2:11">
      <c r="B22" t="s">
        <v>1125</v>
      </c>
      <c r="C22" t="s">
        <v>1126</v>
      </c>
      <c r="D22" t="s">
        <v>123</v>
      </c>
      <c r="E22" t="s">
        <v>113</v>
      </c>
      <c r="F22" t="s">
        <v>1113</v>
      </c>
      <c r="G22" s="77">
        <v>-33260</v>
      </c>
      <c r="H22" s="77">
        <v>32.465171317646423</v>
      </c>
      <c r="I22" s="77">
        <v>-10.797915980249201</v>
      </c>
      <c r="J22" s="78">
        <v>1.01E-2</v>
      </c>
      <c r="K22" s="78">
        <v>-1E-4</v>
      </c>
    </row>
    <row r="23" spans="2:11">
      <c r="B23" s="79" t="s">
        <v>1110</v>
      </c>
      <c r="C23" s="16"/>
      <c r="D23" s="16"/>
      <c r="G23" s="81">
        <v>-47500</v>
      </c>
      <c r="I23" s="81">
        <v>1.2277377468753701</v>
      </c>
      <c r="J23" s="80">
        <v>-1.1000000000000001E-3</v>
      </c>
      <c r="K23" s="80">
        <v>0</v>
      </c>
    </row>
    <row r="24" spans="2:11">
      <c r="B24" t="s">
        <v>1127</v>
      </c>
      <c r="C24" t="s">
        <v>1128</v>
      </c>
      <c r="D24" t="s">
        <v>123</v>
      </c>
      <c r="E24" t="s">
        <v>110</v>
      </c>
      <c r="F24" t="s">
        <v>1129</v>
      </c>
      <c r="G24" s="77">
        <v>217000</v>
      </c>
      <c r="H24" s="77">
        <v>-0.42415535122331199</v>
      </c>
      <c r="I24" s="77">
        <v>-0.92041711215458699</v>
      </c>
      <c r="J24" s="78">
        <v>8.9999999999999998E-4</v>
      </c>
      <c r="K24" s="78">
        <v>0</v>
      </c>
    </row>
    <row r="25" spans="2:11">
      <c r="B25" t="s">
        <v>1130</v>
      </c>
      <c r="C25" t="s">
        <v>1131</v>
      </c>
      <c r="D25" t="s">
        <v>123</v>
      </c>
      <c r="E25" t="s">
        <v>110</v>
      </c>
      <c r="F25" t="s">
        <v>1113</v>
      </c>
      <c r="G25" s="77">
        <v>-217000</v>
      </c>
      <c r="H25" s="77">
        <v>-1.2315408601894515</v>
      </c>
      <c r="I25" s="77">
        <v>2.6724436666111102</v>
      </c>
      <c r="J25" s="78">
        <v>-2.5000000000000001E-3</v>
      </c>
      <c r="K25" s="78">
        <v>0</v>
      </c>
    </row>
    <row r="26" spans="2:11">
      <c r="B26" t="s">
        <v>1132</v>
      </c>
      <c r="C26" t="s">
        <v>1133</v>
      </c>
      <c r="D26" t="s">
        <v>123</v>
      </c>
      <c r="E26" t="s">
        <v>113</v>
      </c>
      <c r="F26" t="s">
        <v>1113</v>
      </c>
      <c r="G26" s="77">
        <v>-47500</v>
      </c>
      <c r="H26" s="77">
        <v>1.1037659106971642</v>
      </c>
      <c r="I26" s="77">
        <v>-0.52428880758115304</v>
      </c>
      <c r="J26" s="78">
        <v>5.0000000000000001E-4</v>
      </c>
      <c r="K26" s="78">
        <v>0</v>
      </c>
    </row>
    <row r="27" spans="2:11">
      <c r="B27" s="79" t="s">
        <v>947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221</v>
      </c>
      <c r="C28" t="s">
        <v>221</v>
      </c>
      <c r="D28" t="s">
        <v>221</v>
      </c>
      <c r="E28" t="s">
        <v>221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655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221</v>
      </c>
      <c r="C30" t="s">
        <v>221</v>
      </c>
      <c r="D30" t="s">
        <v>221</v>
      </c>
      <c r="E30" t="s">
        <v>221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226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s="79" t="s">
        <v>943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951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221</v>
      </c>
      <c r="C35" t="s">
        <v>221</v>
      </c>
      <c r="D35" t="s">
        <v>221</v>
      </c>
      <c r="E35" t="s">
        <v>221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947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221</v>
      </c>
      <c r="C37" t="s">
        <v>221</v>
      </c>
      <c r="D37" t="s">
        <v>221</v>
      </c>
      <c r="E37" t="s">
        <v>221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655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221</v>
      </c>
      <c r="C39" t="s">
        <v>221</v>
      </c>
      <c r="D39" t="s">
        <v>221</v>
      </c>
      <c r="E39" t="s">
        <v>221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t="s">
        <v>228</v>
      </c>
      <c r="C40" s="16"/>
      <c r="D40" s="16"/>
    </row>
    <row r="41" spans="2:11">
      <c r="B41" t="s">
        <v>295</v>
      </c>
      <c r="C41" s="16"/>
      <c r="D41" s="16"/>
    </row>
    <row r="42" spans="2:11">
      <c r="B42" t="s">
        <v>296</v>
      </c>
      <c r="C42" s="16"/>
      <c r="D42" s="16"/>
    </row>
    <row r="43" spans="2:11">
      <c r="B43" t="s">
        <v>297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969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970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971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972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D19" s="16"/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973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974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975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969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970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971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972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973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974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975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295</v>
      </c>
      <c r="D41" s="16"/>
    </row>
    <row r="42" spans="2:17">
      <c r="B42" t="s">
        <v>296</v>
      </c>
      <c r="D42" s="16"/>
    </row>
    <row r="43" spans="2:17">
      <c r="B43" t="s">
        <v>297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0.46</v>
      </c>
      <c r="J11" s="18"/>
      <c r="K11" s="18"/>
      <c r="L11" s="18"/>
      <c r="M11" s="76">
        <v>0.1391</v>
      </c>
      <c r="N11" s="75">
        <v>686655.29</v>
      </c>
      <c r="O11" s="7"/>
      <c r="P11" s="75">
        <v>761.88163775446901</v>
      </c>
      <c r="Q11" s="76">
        <v>1</v>
      </c>
      <c r="R11" s="76">
        <v>7.1000000000000004E-3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0.46</v>
      </c>
      <c r="M12" s="80">
        <v>0.1391</v>
      </c>
      <c r="N12" s="81">
        <v>686655.29</v>
      </c>
      <c r="P12" s="81">
        <v>761.88163775446901</v>
      </c>
      <c r="Q12" s="80">
        <v>1</v>
      </c>
      <c r="R12" s="80">
        <v>7.1000000000000004E-3</v>
      </c>
    </row>
    <row r="13" spans="2:60">
      <c r="B13" s="79" t="s">
        <v>1134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221</v>
      </c>
      <c r="D14" t="s">
        <v>221</v>
      </c>
      <c r="F14" t="s">
        <v>221</v>
      </c>
      <c r="I14" s="77">
        <v>0</v>
      </c>
      <c r="J14" t="s">
        <v>221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1135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221</v>
      </c>
      <c r="D16" t="s">
        <v>221</v>
      </c>
      <c r="F16" t="s">
        <v>221</v>
      </c>
      <c r="I16" s="77">
        <v>0</v>
      </c>
      <c r="J16" t="s">
        <v>221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1136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221</v>
      </c>
      <c r="D18" t="s">
        <v>221</v>
      </c>
      <c r="F18" t="s">
        <v>221</v>
      </c>
      <c r="I18" s="77">
        <v>0</v>
      </c>
      <c r="J18" t="s">
        <v>221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1137</v>
      </c>
      <c r="I19" s="81">
        <v>0</v>
      </c>
      <c r="M19" s="80">
        <v>0</v>
      </c>
      <c r="N19" s="81">
        <v>258655.29</v>
      </c>
      <c r="P19" s="81">
        <v>411.00723775446897</v>
      </c>
      <c r="Q19" s="80">
        <v>0.53949999999999998</v>
      </c>
      <c r="R19" s="80">
        <v>3.8E-3</v>
      </c>
    </row>
    <row r="20" spans="2:18">
      <c r="B20" t="s">
        <v>1138</v>
      </c>
      <c r="C20" t="s">
        <v>1139</v>
      </c>
      <c r="D20" t="s">
        <v>1140</v>
      </c>
      <c r="E20" t="s">
        <v>1004</v>
      </c>
      <c r="F20" t="s">
        <v>1141</v>
      </c>
      <c r="G20" t="s">
        <v>573</v>
      </c>
      <c r="H20" t="s">
        <v>1142</v>
      </c>
      <c r="J20" t="s">
        <v>1005</v>
      </c>
      <c r="K20" t="s">
        <v>102</v>
      </c>
      <c r="L20" s="78">
        <v>0</v>
      </c>
      <c r="M20" s="78">
        <v>0</v>
      </c>
      <c r="N20" s="77">
        <v>34922.1</v>
      </c>
      <c r="O20" s="77">
        <v>543.13725499999998</v>
      </c>
      <c r="P20" s="77">
        <v>189.67493532835499</v>
      </c>
      <c r="Q20" s="78">
        <v>0.249</v>
      </c>
      <c r="R20" s="78">
        <v>1.8E-3</v>
      </c>
    </row>
    <row r="21" spans="2:18">
      <c r="B21" t="s">
        <v>1143</v>
      </c>
      <c r="C21" t="s">
        <v>1139</v>
      </c>
      <c r="D21" t="s">
        <v>1144</v>
      </c>
      <c r="E21" t="s">
        <v>1004</v>
      </c>
      <c r="F21" t="s">
        <v>1141</v>
      </c>
      <c r="G21" t="s">
        <v>1145</v>
      </c>
      <c r="H21" t="s">
        <v>1142</v>
      </c>
      <c r="I21" s="77">
        <v>0</v>
      </c>
      <c r="J21" t="s">
        <v>1005</v>
      </c>
      <c r="K21" t="s">
        <v>102</v>
      </c>
      <c r="L21" s="78">
        <v>7.0000000000000007E-2</v>
      </c>
      <c r="M21" s="78">
        <v>0</v>
      </c>
      <c r="N21" s="77">
        <v>223733.19</v>
      </c>
      <c r="O21" s="77">
        <v>98.926896999999869</v>
      </c>
      <c r="P21" s="77">
        <v>221.33230242611401</v>
      </c>
      <c r="Q21" s="78">
        <v>0.29049999999999998</v>
      </c>
      <c r="R21" s="78">
        <v>2.0999999999999999E-3</v>
      </c>
    </row>
    <row r="22" spans="2:18">
      <c r="B22" s="79" t="s">
        <v>1146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221</v>
      </c>
      <c r="D23" t="s">
        <v>221</v>
      </c>
      <c r="F23" t="s">
        <v>221</v>
      </c>
      <c r="I23" s="77">
        <v>0</v>
      </c>
      <c r="J23" t="s">
        <v>221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1147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1148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221</v>
      </c>
      <c r="D26" t="s">
        <v>221</v>
      </c>
      <c r="F26" t="s">
        <v>221</v>
      </c>
      <c r="I26" s="77">
        <v>0</v>
      </c>
      <c r="J26" t="s">
        <v>221</v>
      </c>
      <c r="K26" t="s">
        <v>221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1149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221</v>
      </c>
      <c r="D28" t="s">
        <v>221</v>
      </c>
      <c r="F28" t="s">
        <v>221</v>
      </c>
      <c r="I28" s="77">
        <v>0</v>
      </c>
      <c r="J28" t="s">
        <v>221</v>
      </c>
      <c r="K28" t="s">
        <v>221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1150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221</v>
      </c>
      <c r="D30" t="s">
        <v>221</v>
      </c>
      <c r="F30" t="s">
        <v>221</v>
      </c>
      <c r="I30" s="77">
        <v>0</v>
      </c>
      <c r="J30" t="s">
        <v>221</v>
      </c>
      <c r="K30" t="s">
        <v>221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1151</v>
      </c>
      <c r="I31" s="81">
        <v>0.99</v>
      </c>
      <c r="M31" s="80">
        <v>0.30209999999999998</v>
      </c>
      <c r="N31" s="81">
        <v>428000</v>
      </c>
      <c r="P31" s="81">
        <v>350.87439999999998</v>
      </c>
      <c r="Q31" s="80">
        <v>0.46050000000000002</v>
      </c>
      <c r="R31" s="80">
        <v>3.3E-3</v>
      </c>
    </row>
    <row r="32" spans="2:18">
      <c r="B32" t="s">
        <v>1152</v>
      </c>
      <c r="C32" t="s">
        <v>1139</v>
      </c>
      <c r="D32" t="s">
        <v>1153</v>
      </c>
      <c r="E32" t="s">
        <v>1154</v>
      </c>
      <c r="F32" t="s">
        <v>425</v>
      </c>
      <c r="G32" t="s">
        <v>1155</v>
      </c>
      <c r="H32" t="s">
        <v>150</v>
      </c>
      <c r="I32" s="77">
        <v>0.99</v>
      </c>
      <c r="J32" t="s">
        <v>513</v>
      </c>
      <c r="K32" t="s">
        <v>102</v>
      </c>
      <c r="L32" s="78">
        <v>5.1799999999999999E-2</v>
      </c>
      <c r="M32" s="78">
        <v>0.30209999999999998</v>
      </c>
      <c r="N32" s="77">
        <v>428000</v>
      </c>
      <c r="O32" s="77">
        <v>81.98</v>
      </c>
      <c r="P32" s="77">
        <v>350.87439999999998</v>
      </c>
      <c r="Q32" s="78">
        <v>0.46050000000000002</v>
      </c>
      <c r="R32" s="78">
        <v>3.3E-3</v>
      </c>
    </row>
    <row r="33" spans="2:18">
      <c r="B33" s="79" t="s">
        <v>226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1156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221</v>
      </c>
      <c r="D35" t="s">
        <v>221</v>
      </c>
      <c r="F35" t="s">
        <v>221</v>
      </c>
      <c r="I35" s="77">
        <v>0</v>
      </c>
      <c r="J35" t="s">
        <v>221</v>
      </c>
      <c r="K35" t="s">
        <v>221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1136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221</v>
      </c>
      <c r="D37" t="s">
        <v>221</v>
      </c>
      <c r="F37" t="s">
        <v>221</v>
      </c>
      <c r="I37" s="77">
        <v>0</v>
      </c>
      <c r="J37" t="s">
        <v>221</v>
      </c>
      <c r="K37" t="s">
        <v>221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1137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221</v>
      </c>
      <c r="D39" t="s">
        <v>221</v>
      </c>
      <c r="F39" t="s">
        <v>221</v>
      </c>
      <c r="I39" s="77">
        <v>0</v>
      </c>
      <c r="J39" t="s">
        <v>221</v>
      </c>
      <c r="K39" t="s">
        <v>221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1151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221</v>
      </c>
      <c r="D41" t="s">
        <v>221</v>
      </c>
      <c r="F41" t="s">
        <v>221</v>
      </c>
      <c r="I41" s="77">
        <v>0</v>
      </c>
      <c r="J41" t="s">
        <v>221</v>
      </c>
      <c r="K41" t="s">
        <v>221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228</v>
      </c>
    </row>
    <row r="43" spans="2:18">
      <c r="B43" t="s">
        <v>295</v>
      </c>
    </row>
    <row r="44" spans="2:18">
      <c r="B44" t="s">
        <v>296</v>
      </c>
    </row>
    <row r="45" spans="2:18">
      <c r="B45" t="s">
        <v>297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0.44</v>
      </c>
      <c r="H11" s="7"/>
      <c r="I11" s="7"/>
      <c r="J11" s="76">
        <v>3.44E-2</v>
      </c>
      <c r="K11" s="75">
        <v>981698</v>
      </c>
      <c r="L11" s="7"/>
      <c r="M11" s="75">
        <v>1125.043315898788</v>
      </c>
      <c r="N11" s="76">
        <v>1</v>
      </c>
      <c r="O11" s="76">
        <v>1.0500000000000001E-2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0.44</v>
      </c>
      <c r="J12" s="80">
        <v>3.44E-2</v>
      </c>
      <c r="K12" s="81">
        <v>981698</v>
      </c>
      <c r="M12" s="81">
        <v>1125.043315898788</v>
      </c>
      <c r="N12" s="80">
        <v>1</v>
      </c>
      <c r="O12" s="80">
        <v>1.0500000000000001E-2</v>
      </c>
    </row>
    <row r="13" spans="2:64">
      <c r="B13" s="79" t="s">
        <v>981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221</v>
      </c>
      <c r="C14" t="s">
        <v>221</v>
      </c>
      <c r="E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982</v>
      </c>
      <c r="G15" s="81">
        <v>0.41</v>
      </c>
      <c r="J15" s="80">
        <v>3.0499999999999999E-2</v>
      </c>
      <c r="K15" s="81">
        <v>935000</v>
      </c>
      <c r="M15" s="81">
        <v>952.15276712328796</v>
      </c>
      <c r="N15" s="80">
        <v>0.84630000000000005</v>
      </c>
      <c r="O15" s="80">
        <v>8.8999999999999999E-3</v>
      </c>
    </row>
    <row r="16" spans="2:64">
      <c r="B16" t="s">
        <v>1157</v>
      </c>
      <c r="C16" t="s">
        <v>1158</v>
      </c>
      <c r="D16" t="s">
        <v>210</v>
      </c>
      <c r="E16" t="s">
        <v>206</v>
      </c>
      <c r="F16" t="s">
        <v>207</v>
      </c>
      <c r="G16" s="77">
        <v>0.41</v>
      </c>
      <c r="H16" t="s">
        <v>102</v>
      </c>
      <c r="I16" s="78">
        <v>3.1E-2</v>
      </c>
      <c r="J16" s="78">
        <v>3.0499999999999999E-2</v>
      </c>
      <c r="K16" s="77">
        <v>935000</v>
      </c>
      <c r="L16" s="77">
        <v>101.83452054794525</v>
      </c>
      <c r="M16" s="77">
        <v>952.15276712328796</v>
      </c>
      <c r="N16" s="78">
        <v>0.84630000000000005</v>
      </c>
      <c r="O16" s="78">
        <v>8.8999999999999999E-3</v>
      </c>
    </row>
    <row r="17" spans="2:15">
      <c r="B17" s="79" t="s">
        <v>1159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221</v>
      </c>
      <c r="C18" t="s">
        <v>221</v>
      </c>
      <c r="E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1160</v>
      </c>
      <c r="G19" s="81">
        <v>0.56999999999999995</v>
      </c>
      <c r="J19" s="80">
        <v>5.57E-2</v>
      </c>
      <c r="K19" s="81">
        <v>46698</v>
      </c>
      <c r="M19" s="81">
        <v>172.89054877550001</v>
      </c>
      <c r="N19" s="80">
        <v>0.1537</v>
      </c>
      <c r="O19" s="80">
        <v>1.6000000000000001E-3</v>
      </c>
    </row>
    <row r="20" spans="2:15">
      <c r="B20" t="s">
        <v>1161</v>
      </c>
      <c r="C20" t="s">
        <v>1162</v>
      </c>
      <c r="D20" t="s">
        <v>210</v>
      </c>
      <c r="E20" t="s">
        <v>1163</v>
      </c>
      <c r="F20" t="s">
        <v>207</v>
      </c>
      <c r="G20" s="77">
        <v>0.56999999999999995</v>
      </c>
      <c r="H20" t="s">
        <v>106</v>
      </c>
      <c r="I20" s="78">
        <v>5.1999999999999998E-2</v>
      </c>
      <c r="J20" s="78">
        <v>5.57E-2</v>
      </c>
      <c r="K20" s="77">
        <v>46698</v>
      </c>
      <c r="L20" s="77">
        <v>102.415259638949</v>
      </c>
      <c r="M20" s="77">
        <v>172.89054877550001</v>
      </c>
      <c r="N20" s="78">
        <v>0.1537</v>
      </c>
      <c r="O20" s="78">
        <v>1.6000000000000001E-3</v>
      </c>
    </row>
    <row r="21" spans="2:15">
      <c r="B21" s="79" t="s">
        <v>655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221</v>
      </c>
      <c r="C22" t="s">
        <v>221</v>
      </c>
      <c r="E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E24" t="s">
        <v>221</v>
      </c>
      <c r="G24" s="77">
        <v>0</v>
      </c>
      <c r="H24" t="s">
        <v>221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228</v>
      </c>
    </row>
    <row r="26" spans="2:15">
      <c r="B26" t="s">
        <v>295</v>
      </c>
    </row>
    <row r="27" spans="2:15">
      <c r="B27" t="s">
        <v>296</v>
      </c>
    </row>
    <row r="28" spans="2:15">
      <c r="B28" t="s">
        <v>297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1164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221</v>
      </c>
      <c r="E14" s="78">
        <v>0</v>
      </c>
      <c r="F14" t="s">
        <v>221</v>
      </c>
      <c r="G14" s="77">
        <v>0</v>
      </c>
      <c r="H14" s="78">
        <v>0</v>
      </c>
      <c r="I14" s="78">
        <v>0</v>
      </c>
    </row>
    <row r="15" spans="2:55">
      <c r="B15" s="79" t="s">
        <v>1165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221</v>
      </c>
      <c r="E16" s="78">
        <v>0</v>
      </c>
      <c r="F16" t="s">
        <v>221</v>
      </c>
      <c r="G16" s="77">
        <v>0</v>
      </c>
      <c r="H16" s="78">
        <v>0</v>
      </c>
      <c r="I16" s="78">
        <v>0</v>
      </c>
    </row>
    <row r="17" spans="2:9">
      <c r="B17" s="79" t="s">
        <v>226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1164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221</v>
      </c>
      <c r="E19" s="78">
        <v>0</v>
      </c>
      <c r="F19" t="s">
        <v>221</v>
      </c>
      <c r="G19" s="77">
        <v>0</v>
      </c>
      <c r="H19" s="78">
        <v>0</v>
      </c>
      <c r="I19" s="78">
        <v>0</v>
      </c>
    </row>
    <row r="20" spans="2:9">
      <c r="B20" s="79" t="s">
        <v>1165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221</v>
      </c>
      <c r="E21" s="78">
        <v>0</v>
      </c>
      <c r="F21" t="s">
        <v>221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221</v>
      </c>
      <c r="D15" t="s">
        <v>221</v>
      </c>
      <c r="E15" s="19"/>
      <c r="F15" s="78">
        <v>0</v>
      </c>
      <c r="G15" t="s">
        <v>221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701.97334064500001</v>
      </c>
      <c r="J11" s="76">
        <v>1</v>
      </c>
      <c r="K11" s="76">
        <v>6.4999999999999997E-3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C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701.97334064500001</v>
      </c>
      <c r="J14" s="80">
        <v>1</v>
      </c>
      <c r="K14" s="80">
        <v>6.4999999999999997E-3</v>
      </c>
    </row>
    <row r="15" spans="2:60">
      <c r="B15" t="s">
        <v>1166</v>
      </c>
      <c r="C15" t="s">
        <v>1167</v>
      </c>
      <c r="D15" t="s">
        <v>221</v>
      </c>
      <c r="E15" t="s">
        <v>626</v>
      </c>
      <c r="F15" s="78">
        <v>0</v>
      </c>
      <c r="G15" t="s">
        <v>106</v>
      </c>
      <c r="H15" s="78">
        <v>0</v>
      </c>
      <c r="I15" s="77">
        <v>36.15</v>
      </c>
      <c r="J15" s="78">
        <v>5.1499999999999997E-2</v>
      </c>
      <c r="K15" s="78">
        <v>2.9999999999999997E-4</v>
      </c>
    </row>
    <row r="16" spans="2:60">
      <c r="B16" t="s">
        <v>1168</v>
      </c>
      <c r="C16" t="s">
        <v>1169</v>
      </c>
      <c r="D16" t="s">
        <v>221</v>
      </c>
      <c r="E16" t="s">
        <v>626</v>
      </c>
      <c r="F16" s="78">
        <v>0</v>
      </c>
      <c r="G16" t="s">
        <v>200</v>
      </c>
      <c r="H16" s="78">
        <v>0</v>
      </c>
      <c r="I16" s="77">
        <v>47.309898674999999</v>
      </c>
      <c r="J16" s="78">
        <v>6.7400000000000002E-2</v>
      </c>
      <c r="K16" s="78">
        <v>4.0000000000000002E-4</v>
      </c>
    </row>
    <row r="17" spans="2:11">
      <c r="B17" t="s">
        <v>1170</v>
      </c>
      <c r="C17" t="s">
        <v>1171</v>
      </c>
      <c r="D17" t="s">
        <v>221</v>
      </c>
      <c r="E17" t="s">
        <v>626</v>
      </c>
      <c r="F17" s="78">
        <v>0</v>
      </c>
      <c r="G17" t="s">
        <v>113</v>
      </c>
      <c r="H17" s="78">
        <v>0</v>
      </c>
      <c r="I17" s="77">
        <v>57.166401024000002</v>
      </c>
      <c r="J17" s="78">
        <v>8.14E-2</v>
      </c>
      <c r="K17" s="78">
        <v>5.0000000000000001E-4</v>
      </c>
    </row>
    <row r="18" spans="2:11">
      <c r="B18" t="s">
        <v>1172</v>
      </c>
      <c r="C18" t="s">
        <v>1173</v>
      </c>
      <c r="D18" t="s">
        <v>221</v>
      </c>
      <c r="E18" t="s">
        <v>626</v>
      </c>
      <c r="F18" s="78">
        <v>0</v>
      </c>
      <c r="G18" t="s">
        <v>110</v>
      </c>
      <c r="H18" s="78">
        <v>0</v>
      </c>
      <c r="I18" s="77">
        <v>73.571186745999995</v>
      </c>
      <c r="J18" s="78">
        <v>0.1048</v>
      </c>
      <c r="K18" s="78">
        <v>6.9999999999999999E-4</v>
      </c>
    </row>
    <row r="19" spans="2:11">
      <c r="B19" t="s">
        <v>1174</v>
      </c>
      <c r="C19" t="s">
        <v>1175</v>
      </c>
      <c r="D19" t="s">
        <v>221</v>
      </c>
      <c r="E19" t="s">
        <v>626</v>
      </c>
      <c r="F19" s="78">
        <v>0</v>
      </c>
      <c r="G19" t="s">
        <v>106</v>
      </c>
      <c r="H19" s="78">
        <v>0</v>
      </c>
      <c r="I19" s="77">
        <v>487.77585420000003</v>
      </c>
      <c r="J19" s="78">
        <v>0.69489999999999996</v>
      </c>
      <c r="K19" s="78">
        <v>4.4999999999999997E-3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7"/>
  <sheetViews>
    <sheetView rightToLeft="1" topLeftCell="A4" workbookViewId="0">
      <selection activeCell="L16" sqref="L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C12+C27</f>
        <v>5363.7575887000003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f>SUM(C13:C25)</f>
        <v>3633.4504650000008</v>
      </c>
    </row>
    <row r="13" spans="2:17">
      <c r="B13" t="s">
        <v>1176</v>
      </c>
      <c r="C13" s="83">
        <v>177.143</v>
      </c>
      <c r="D13" s="82">
        <v>45219</v>
      </c>
    </row>
    <row r="14" spans="2:17">
      <c r="B14" t="s">
        <v>1177</v>
      </c>
      <c r="C14" s="83">
        <v>268.49599999999998</v>
      </c>
      <c r="D14" s="82">
        <v>46462</v>
      </c>
    </row>
    <row r="15" spans="2:17">
      <c r="B15" t="s">
        <v>1178</v>
      </c>
      <c r="C15" s="83">
        <v>45.75</v>
      </c>
      <c r="D15" s="82">
        <v>46462</v>
      </c>
    </row>
    <row r="16" spans="2:17">
      <c r="B16" t="s">
        <v>1179</v>
      </c>
      <c r="C16" s="83">
        <v>194.27371500000001</v>
      </c>
      <c r="D16" s="82">
        <v>46197</v>
      </c>
    </row>
    <row r="17" spans="2:4">
      <c r="B17" t="s">
        <v>1180</v>
      </c>
      <c r="C17" s="83">
        <v>392.185</v>
      </c>
      <c r="D17" s="82">
        <v>46196</v>
      </c>
    </row>
    <row r="18" spans="2:4">
      <c r="B18" t="s">
        <v>1181</v>
      </c>
      <c r="C18" s="83">
        <v>196.11375000000004</v>
      </c>
      <c r="D18" s="82">
        <v>47150</v>
      </c>
    </row>
    <row r="19" spans="2:4">
      <c r="B19" t="s">
        <v>1182</v>
      </c>
      <c r="C19" s="83">
        <v>139.02566999999999</v>
      </c>
      <c r="D19" s="82">
        <v>46386</v>
      </c>
    </row>
    <row r="20" spans="2:4">
      <c r="B20" t="s">
        <v>1183</v>
      </c>
      <c r="C20" s="83">
        <v>488.61248000000001</v>
      </c>
      <c r="D20" s="82">
        <v>46204</v>
      </c>
    </row>
    <row r="21" spans="2:4">
      <c r="B21" t="s">
        <v>1184</v>
      </c>
      <c r="C21" s="83">
        <v>316.05</v>
      </c>
      <c r="D21" s="82">
        <v>46182</v>
      </c>
    </row>
    <row r="22" spans="2:4">
      <c r="B22" t="s">
        <v>1185</v>
      </c>
      <c r="C22" s="83">
        <v>460.36</v>
      </c>
      <c r="D22" s="82">
        <v>46202</v>
      </c>
    </row>
    <row r="23" spans="2:4">
      <c r="B23" t="s">
        <v>1186</v>
      </c>
      <c r="C23" s="83">
        <v>242.10599999999999</v>
      </c>
      <c r="D23" s="82">
        <v>46213</v>
      </c>
    </row>
    <row r="24" spans="2:4">
      <c r="B24" t="s">
        <v>1187</v>
      </c>
      <c r="C24" s="83">
        <v>159.02385000000001</v>
      </c>
      <c r="D24" s="82">
        <v>46284</v>
      </c>
    </row>
    <row r="25" spans="2:4">
      <c r="B25" t="s">
        <v>1188</v>
      </c>
      <c r="C25" s="83">
        <v>554.31100000000004</v>
      </c>
      <c r="D25" s="82">
        <v>11323</v>
      </c>
    </row>
    <row r="26" spans="2:4">
      <c r="B26" s="79"/>
      <c r="C26" s="81"/>
    </row>
    <row r="27" spans="2:4">
      <c r="B27" s="79" t="s">
        <v>226</v>
      </c>
      <c r="C27" s="81">
        <f>SUM(C28:C37)</f>
        <v>1730.3071236999999</v>
      </c>
    </row>
    <row r="28" spans="2:4">
      <c r="B28" t="s">
        <v>1189</v>
      </c>
      <c r="C28" s="83">
        <v>123.78844500000001</v>
      </c>
      <c r="D28" s="82">
        <v>46126</v>
      </c>
    </row>
    <row r="29" spans="2:4">
      <c r="B29" t="s">
        <v>1190</v>
      </c>
      <c r="C29" s="83">
        <v>104.16622499999998</v>
      </c>
      <c r="D29" s="82">
        <v>46248</v>
      </c>
    </row>
    <row r="30" spans="2:4">
      <c r="B30" t="s">
        <v>1191</v>
      </c>
      <c r="C30" s="83">
        <v>245.94291000000004</v>
      </c>
      <c r="D30" s="82">
        <v>46347</v>
      </c>
    </row>
    <row r="31" spans="2:4">
      <c r="B31" t="s">
        <v>1192</v>
      </c>
      <c r="C31" s="83">
        <v>97.200120000000027</v>
      </c>
      <c r="D31" s="82">
        <v>46414</v>
      </c>
    </row>
    <row r="32" spans="2:4">
      <c r="B32" t="s">
        <v>1193</v>
      </c>
      <c r="C32" s="83">
        <v>230.02859550000005</v>
      </c>
      <c r="D32" s="82">
        <v>45748</v>
      </c>
    </row>
    <row r="33" spans="2:4">
      <c r="B33" t="s">
        <v>1194</v>
      </c>
      <c r="C33" s="83">
        <v>60.760920000000013</v>
      </c>
      <c r="D33" s="82">
        <v>47269</v>
      </c>
    </row>
    <row r="34" spans="2:4">
      <c r="B34" t="s">
        <v>1195</v>
      </c>
      <c r="C34" s="83">
        <v>47.053017600000018</v>
      </c>
      <c r="D34" s="82">
        <v>45261</v>
      </c>
    </row>
    <row r="35" spans="2:4">
      <c r="B35" t="s">
        <v>1196</v>
      </c>
      <c r="C35" s="83">
        <v>222.68261939999999</v>
      </c>
      <c r="D35" s="82">
        <v>45844</v>
      </c>
    </row>
    <row r="36" spans="2:4">
      <c r="B36" t="s">
        <v>1197</v>
      </c>
      <c r="C36" s="83">
        <v>192.96869999999996</v>
      </c>
      <c r="D36" s="82">
        <v>45977</v>
      </c>
    </row>
    <row r="37" spans="2:4">
      <c r="B37" t="s">
        <v>1198</v>
      </c>
      <c r="C37" s="83">
        <v>405.7155712</v>
      </c>
      <c r="D37" s="82">
        <v>46752</v>
      </c>
    </row>
  </sheetData>
  <mergeCells count="1">
    <mergeCell ref="B7:D7"/>
  </mergeCells>
  <dataValidations count="1">
    <dataValidation allowBlank="1" showInputMessage="1" showErrorMessage="1" sqref="B1:C12 B38:C1048576 D37:D1048576 C13:C25 C28:C37 D1:D35 E1:XFD1048576 B26:C27 A1:A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981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982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981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982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655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295</v>
      </c>
      <c r="D27" s="16"/>
    </row>
    <row r="28" spans="2:23">
      <c r="B28" t="s">
        <v>296</v>
      </c>
      <c r="D28" s="16"/>
    </row>
    <row r="29" spans="2:23">
      <c r="B29" t="s">
        <v>297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D3E93E-1C5F-4217-960A-9420D4FA192B}"/>
</file>

<file path=customXml/itemProps2.xml><?xml version="1.0" encoding="utf-8"?>
<ds:datastoreItem xmlns:ds="http://schemas.openxmlformats.org/officeDocument/2006/customXml" ds:itemID="{C7D9F7A9-9AF0-4BFB-9D5A-8D5B73B8B363}"/>
</file>

<file path=customXml/itemProps3.xml><?xml version="1.0" encoding="utf-8"?>
<ds:datastoreItem xmlns:ds="http://schemas.openxmlformats.org/officeDocument/2006/customXml" ds:itemID="{9A4BA964-1931-4559-9EAF-FEC2EA660E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2023-05-02T07:27:27Z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