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G11" i="16" l="1"/>
  <c r="G10" i="16" s="1"/>
  <c r="L24" i="16"/>
  <c r="L23" i="16"/>
  <c r="L22" i="16"/>
  <c r="L21" i="16"/>
  <c r="L20" i="16"/>
  <c r="L19" i="16"/>
  <c r="L16" i="16"/>
  <c r="L15" i="16"/>
  <c r="L14" i="16"/>
  <c r="L13" i="16"/>
  <c r="L12" i="16"/>
  <c r="I18" i="16"/>
  <c r="L18" i="16" s="1"/>
  <c r="I17" i="16"/>
  <c r="L17" i="16" s="1"/>
  <c r="I11" i="16" l="1"/>
  <c r="I10" i="16" s="1"/>
  <c r="L10" i="16"/>
  <c r="K19" i="16"/>
  <c r="K14" i="16"/>
  <c r="K23" i="16"/>
  <c r="K18" i="16"/>
  <c r="K13" i="16"/>
  <c r="K22" i="16"/>
  <c r="K17" i="16"/>
  <c r="K12" i="16"/>
  <c r="K21" i="16"/>
  <c r="K15" i="16"/>
  <c r="K10" i="16"/>
  <c r="K16" i="16"/>
  <c r="K20" i="16"/>
  <c r="K24" i="16"/>
  <c r="K11" i="16"/>
  <c r="L11" i="16"/>
  <c r="I13" i="2" l="1"/>
  <c r="I11" i="2" s="1"/>
  <c r="I10" i="2" s="1"/>
  <c r="I9" i="2" s="1"/>
  <c r="B15" i="27" l="1"/>
  <c r="B10" i="27"/>
</calcChain>
</file>

<file path=xl/sharedStrings.xml><?xml version="1.0" encoding="utf-8"?>
<sst xmlns="http://schemas.openxmlformats.org/spreadsheetml/2006/main" count="4301" uniqueCount="1188">
  <si>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</si>
  <si>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</si>
  <si>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</si>
  <si>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</si>
  <si>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</si>
  <si>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</si>
  <si>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</si>
  <si>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</si>
  <si>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</si>
  <si>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</si>
  <si>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</si>
  <si>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</si>
  <si>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</si>
  <si>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</si>
  <si>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</si>
  <si>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</si>
  <si>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</si>
  <si>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</si>
  <si>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</si>
  <si>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</si>
  <si>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</si>
  <si>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</si>
  <si>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</si>
  <si>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</si>
  <si>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</si>
  <si>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</si>
  <si>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</si>
  <si>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</si>
  <si>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</si>
  <si>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</si>
  <si>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</si>
  <si>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</si>
  <si>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</si>
  <si>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</si>
  <si>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</si>
  <si>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</si>
  <si>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</si>
  <si>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</si>
  <si>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</si>
  <si>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</si>
  <si>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</si>
  <si>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</si>
  <si>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</si>
  <si>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</si>
  <si>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</si>
  <si>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</si>
  <si>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</si>
  <si>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</si>
  <si>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</si>
  <si>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</si>
  <si>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</si>
  <si>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</si>
  <si>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</si>
  <si>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</si>
  <si>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</si>
  <si>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</si>
  <si>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</si>
  <si>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</si>
  <si>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</si>
  <si>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</si>
  <si>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</si>
  <si>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</si>
  <si>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</si>
  <si>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</si>
  <si>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</si>
  <si>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</si>
  <si>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</si>
  <si>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</si>
  <si>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</si>
  <si>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</si>
  <si>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</si>
  <si>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</si>
  <si>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</si>
  <si>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</si>
  <si>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</si>
  <si>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</si>
  <si>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</si>
  <si>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</si>
  <si>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</si>
  <si>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</si>
  <si>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</si>
  <si>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</si>
  <si>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</si>
  <si>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</si>
  <si>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</si>
  <si>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</si>
  <si>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</si>
  <si>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</si>
  <si>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</si>
  <si>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</si>
  <si>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</si>
  <si>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</si>
  <si>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</si>
  <si>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</si>
  <si>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</si>
  <si>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</si>
  <si>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</si>
  <si>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</si>
  <si>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</si>
  <si>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</si>
  <si>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</si>
  <si>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</si>
  <si>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</si>
  <si>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</si>
  <si>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</si>
  <si>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</si>
  <si>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</si>
  <si>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</si>
  <si>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</si>
  <si>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</si>
  <si>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</si>
  <si>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</si>
  <si>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</si>
  <si>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</si>
  <si>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</si>
  <si>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</si>
  <si>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</si>
  <si>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</si>
  <si>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</si>
  <si>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</si>
  <si>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</si>
  <si>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</si>
  <si>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</si>
  <si>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</si>
  <si>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</si>
  <si>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</si>
  <si>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</si>
  <si>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</si>
  <si>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</si>
  <si>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</si>
  <si>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</si>
  <si>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</si>
  <si>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</si>
  <si>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</si>
  <si>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</si>
  <si>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</si>
  <si>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</si>
  <si>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</si>
  <si>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</si>
  <si>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</si>
  <si>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</si>
  <si>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</si>
  <si>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</si>
  <si>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</si>
  <si>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</si>
  <si>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</si>
  <si>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</si>
  <si>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</si>
  <si>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</si>
  <si>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</si>
  <si>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</si>
  <si>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</si>
  <si>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</si>
  <si>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</si>
  <si>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</si>
  <si>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</si>
  <si>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</si>
  <si>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</si>
  <si>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</si>
  <si>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</si>
  <si>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</si>
  <si>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</si>
  <si>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</si>
  <si>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</si>
  <si>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</si>
  <si>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</si>
  <si>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</si>
  <si>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</si>
  <si>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</si>
  <si>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</si>
  <si>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</si>
  <si>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</si>
  <si>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</si>
  <si>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</si>
  <si>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</si>
  <si>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</si>
  <si>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</si>
  <si>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</si>
  <si>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</si>
  <si>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</si>
  <si>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</si>
  <si>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</si>
  <si>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</si>
  <si>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</si>
  <si>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</si>
  <si>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</si>
  <si>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</si>
  <si>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</si>
  <si>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</si>
  <si>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</si>
  <si>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</si>
  <si>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</si>
  <si>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</si>
  <si>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</si>
  <si>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</si>
  <si>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</si>
  <si>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</si>
  <si>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</si>
  <si>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</si>
  <si>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</si>
  <si>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</si>
  <si>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</si>
  <si>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</si>
  <si>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</si>
  <si>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</si>
  <si>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</si>
  <si>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</si>
  <si>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</si>
  <si>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</si>
  <si>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</si>
  <si>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</si>
  <si>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</si>
  <si>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</si>
  <si>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</si>
  <si>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</si>
  <si>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</si>
  <si>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</si>
  <si>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</si>
  <si>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</si>
  <si>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</si>
  <si>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</si>
  <si>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</si>
  <si>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</si>
  <si>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</si>
  <si>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</si>
  <si>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</si>
  <si>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</si>
  <si>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</si>
  <si>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</si>
  <si>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</si>
  <si>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</si>
  <si>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</si>
  <si>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</si>
  <si>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</si>
  <si>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</si>
  <si>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</si>
  <si>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</si>
  <si>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11/02/20</t>
  </si>
  <si>
    <t>5904 גליל- האוצר - ממשלתית צמודה</t>
  </si>
  <si>
    <t>9590431</t>
  </si>
  <si>
    <t>18/11/20</t>
  </si>
  <si>
    <t>ממצמ0922- האוצר - ממשלתית צמודה</t>
  </si>
  <si>
    <t>1124056</t>
  </si>
  <si>
    <t>23/03/20</t>
  </si>
  <si>
    <t>ממצמ0923</t>
  </si>
  <si>
    <t>1128081</t>
  </si>
  <si>
    <t>04/08/20</t>
  </si>
  <si>
    <t>סה"כ לא צמודות</t>
  </si>
  <si>
    <t>סה"כ מלווה קצר מועד</t>
  </si>
  <si>
    <t>סה"כ שחר</t>
  </si>
  <si>
    <t>ממשל שקלית 0327</t>
  </si>
  <si>
    <t>1139344</t>
  </si>
  <si>
    <t>20/01/21</t>
  </si>
  <si>
    <t>ממשל שקלית 0330- האוצר - ממשלתית שקלית</t>
  </si>
  <si>
    <t>1160985</t>
  </si>
  <si>
    <t>28/12/20</t>
  </si>
  <si>
    <t>ממשל שקלית 0347</t>
  </si>
  <si>
    <t>1140193</t>
  </si>
  <si>
    <t>12/03/20</t>
  </si>
  <si>
    <t>ממשל שקלית 0537- האוצר - ממשלתית שקלית</t>
  </si>
  <si>
    <t>1166180</t>
  </si>
  <si>
    <t>18/05/20</t>
  </si>
  <si>
    <t>ממשל שקלית 0722- האוצר - ממשלתית שקלית</t>
  </si>
  <si>
    <t>1158104</t>
  </si>
  <si>
    <t>04/03/20</t>
  </si>
  <si>
    <t>ממשל שקלית 0928</t>
  </si>
  <si>
    <t>1150879</t>
  </si>
  <si>
    <t>ממשל שקלית 1122- האוצר - ממשלתית שקלית</t>
  </si>
  <si>
    <t>1141225</t>
  </si>
  <si>
    <t>07/01/21</t>
  </si>
  <si>
    <t>ממשלתי 0122- האוצר - ממשלתית שקלית</t>
  </si>
  <si>
    <t>1123272</t>
  </si>
  <si>
    <t>27/02/20</t>
  </si>
  <si>
    <t>ממשלתי 0323</t>
  </si>
  <si>
    <t>1126747</t>
  </si>
  <si>
    <t>10/09/20</t>
  </si>
  <si>
    <t>ממשלתי 0825- האוצר - ממשלתית שקלית</t>
  </si>
  <si>
    <t>1135557</t>
  </si>
  <si>
    <t>ממשלתי שקלי 723</t>
  </si>
  <si>
    <t>1167105</t>
  </si>
  <si>
    <t>29/03/21</t>
  </si>
  <si>
    <t>ממשק 1026- האוצר - ממשלתית שקלית</t>
  </si>
  <si>
    <t>1099456</t>
  </si>
  <si>
    <t>11/01/21</t>
  </si>
  <si>
    <t>ממשק0142- האוצר - ממשלתית שקלית</t>
  </si>
  <si>
    <t>1125400</t>
  </si>
  <si>
    <t>10/01/21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</si>
  <si>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</si>
  <si>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</si>
  <si>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</si>
  <si>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</si>
  <si>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</si>
  <si>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</si>
  <si>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</si>
  <si>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</si>
  <si>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</si>
  <si>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</si>
  <si>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</si>
  <si>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</si>
  <si>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</si>
  <si>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</si>
  <si>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</si>
  <si>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</si>
  <si>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</si>
  <si>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</si>
  <si>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</si>
  <si>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</si>
  <si>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</si>
  <si>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</si>
  <si>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</si>
  <si>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</si>
  <si>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</si>
  <si>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</si>
  <si>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</si>
  <si>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</si>
  <si>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</si>
  <si>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</si>
  <si>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</si>
  <si>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</si>
  <si>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</si>
  <si>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</si>
  <si>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</si>
  <si>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</si>
  <si>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</si>
  <si>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</si>
  <si>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</si>
  <si>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אג"ח ד</t>
  </si>
  <si>
    <t>1138650</t>
  </si>
  <si>
    <t>510960719</t>
  </si>
  <si>
    <t>22/12/20</t>
  </si>
  <si>
    <t>ארפורט סיטי אג"ח 5- איירפורט סיטי</t>
  </si>
  <si>
    <t>1133487</t>
  </si>
  <si>
    <t>511659401</t>
  </si>
  <si>
    <t>ilAA</t>
  </si>
  <si>
    <t>23/12/20</t>
  </si>
  <si>
    <t>ריט אג"ח 4- ריט1</t>
  </si>
  <si>
    <t>1129899</t>
  </si>
  <si>
    <t>513821488</t>
  </si>
  <si>
    <t>25/04/17</t>
  </si>
  <si>
    <t>שופרסל    אגח ו- שופרסל</t>
  </si>
  <si>
    <t>7770217</t>
  </si>
  <si>
    <t>520022732</t>
  </si>
  <si>
    <t>מסחר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</si>
  <si>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</si>
  <si>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</si>
  <si>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</si>
  <si>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</si>
  <si>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</si>
  <si>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</si>
  <si>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</si>
  <si>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</si>
  <si>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</si>
  <si>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</si>
  <si>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</si>
  <si>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</si>
  <si>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</si>
  <si>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</si>
  <si>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</si>
  <si>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 יג- גזית גלוב</t>
  </si>
  <si>
    <t>1260652</t>
  </si>
  <si>
    <t>18/12/18</t>
  </si>
  <si>
    <t>מבני תעש  אגח כ- מבנה נדל"ן (כ.ד)</t>
  </si>
  <si>
    <t>2260495</t>
  </si>
  <si>
    <t>520024126</t>
  </si>
  <si>
    <t>26/12/18</t>
  </si>
  <si>
    <t>מזרחי טפחות שה 1</t>
  </si>
  <si>
    <t>6950083</t>
  </si>
  <si>
    <t>520000522</t>
  </si>
  <si>
    <t>11/06/17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</si>
  <si>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</si>
  <si>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</si>
  <si>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</si>
  <si>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</si>
  <si>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</si>
  <si>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</si>
  <si>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</si>
  <si>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</si>
  <si>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</si>
  <si>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</si>
  <si>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אגוד כ"א- אגוד הנפקות</t>
  </si>
  <si>
    <t>1141878</t>
  </si>
  <si>
    <t>513668277</t>
  </si>
  <si>
    <t>A1.il</t>
  </si>
  <si>
    <t>10/09/17</t>
  </si>
  <si>
    <t>מגה אור אגח ט- מגה אור</t>
  </si>
  <si>
    <t>1165141</t>
  </si>
  <si>
    <t>513257873</t>
  </si>
  <si>
    <t>ilA+</t>
  </si>
  <si>
    <t>23/02/20</t>
  </si>
  <si>
    <t>רבוע נדלן אגח ו- רבוע נדלן</t>
  </si>
  <si>
    <t>1140607</t>
  </si>
  <si>
    <t>513765859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</si>
  <si>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</si>
  <si>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</si>
  <si>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</si>
  <si>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</si>
  <si>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</si>
  <si>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</si>
  <si>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</si>
  <si>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</si>
  <si>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</si>
  <si>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</si>
  <si>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</si>
  <si>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</si>
  <si>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</si>
  <si>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אדגר אג"ח 9- אדגר השקעות</t>
  </si>
  <si>
    <t>1820190</t>
  </si>
  <si>
    <t>520035171</t>
  </si>
  <si>
    <t>A3.il</t>
  </si>
  <si>
    <t>אדגר אגח יא</t>
  </si>
  <si>
    <t>1820281</t>
  </si>
  <si>
    <t>15/12/20</t>
  </si>
  <si>
    <t>הכשרת הישוב אג23- הכשרת הישוב</t>
  </si>
  <si>
    <t>6120323</t>
  </si>
  <si>
    <t>520020116</t>
  </si>
  <si>
    <t>ilA-</t>
  </si>
  <si>
    <t>17/12/20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</si>
  <si>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</si>
  <si>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</si>
  <si>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</si>
  <si>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</si>
  <si>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</si>
  <si>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</si>
  <si>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</si>
  <si>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</si>
  <si>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</si>
  <si>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</si>
  <si>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</si>
  <si>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</si>
  <si>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</si>
  <si>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</si>
  <si>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</si>
  <si>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</si>
  <si>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</si>
  <si>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פז נפט אגח ח- פז חברת הנפט</t>
  </si>
  <si>
    <t>1162817</t>
  </si>
  <si>
    <t>18/02/20</t>
  </si>
  <si>
    <t>דמרי אג"ח 8- דמרי</t>
  </si>
  <si>
    <t>1153725</t>
  </si>
  <si>
    <t>511399388</t>
  </si>
  <si>
    <t>בנייה</t>
  </si>
  <si>
    <t>09/03/20</t>
  </si>
  <si>
    <t>דמרי אגח ט</t>
  </si>
  <si>
    <t>1168368</t>
  </si>
  <si>
    <t>09/09/20</t>
  </si>
  <si>
    <t>יוניברסל  אגח ד- יוניברסל מוטורס</t>
  </si>
  <si>
    <t>1172253</t>
  </si>
  <si>
    <t>511809071</t>
  </si>
  <si>
    <t>02/02/21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</si>
  <si>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</si>
  <si>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</si>
  <si>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</si>
  <si>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</si>
  <si>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</si>
  <si>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</si>
  <si>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26/10/16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</si>
  <si>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</si>
  <si>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</si>
  <si>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</si>
  <si>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</si>
  <si>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</si>
  <si>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</si>
  <si>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</si>
  <si>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</si>
  <si>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</si>
  <si>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</si>
  <si>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</si>
  <si>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</si>
  <si>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</si>
  <si>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</si>
  <si>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</si>
  <si>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</si>
  <si>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</si>
  <si>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</si>
  <si>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</si>
  <si>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</si>
  <si>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</si>
  <si>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</si>
  <si>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</si>
  <si>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</si>
  <si>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</si>
  <si>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</si>
  <si>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</si>
  <si>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</si>
  <si>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12- חברה לישראל</t>
  </si>
  <si>
    <t>5760251</t>
  </si>
  <si>
    <t>520028010</t>
  </si>
  <si>
    <t>השקעה ואחזקות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</si>
  <si>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</si>
  <si>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</si>
  <si>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</si>
  <si>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</si>
  <si>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</si>
  <si>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05/01/21</t>
  </si>
  <si>
    <t>סלקום    אגח יב- סלקום</t>
  </si>
  <si>
    <t>1143080</t>
  </si>
  <si>
    <t>511930125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</si>
  <si>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</si>
  <si>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</si>
  <si>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</si>
  <si>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</si>
  <si>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</si>
  <si>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</si>
  <si>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</si>
  <si>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</si>
  <si>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</si>
  <si>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</si>
  <si>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</si>
  <si>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</si>
  <si>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</si>
  <si>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</si>
  <si>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</si>
  <si>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</si>
  <si>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</si>
  <si>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</si>
  <si>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</si>
  <si>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</si>
  <si>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צמח המרמן אגח ו- צמח המרמן</t>
  </si>
  <si>
    <t>1158633</t>
  </si>
  <si>
    <t>512531203</t>
  </si>
  <si>
    <t>Baa1.il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</si>
  <si>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</si>
  <si>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</si>
  <si>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</si>
  <si>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</si>
  <si>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</si>
  <si>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</si>
  <si>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</si>
  <si>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</si>
  <si>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</si>
  <si>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</si>
  <si>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</si>
  <si>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</si>
  <si>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</si>
  <si>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</si>
  <si>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</si>
  <si>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</si>
  <si>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</si>
  <si>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</si>
  <si>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</si>
  <si>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</si>
  <si>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</si>
  <si>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</si>
  <si>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</si>
  <si>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</si>
  <si>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</si>
  <si>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</si>
  <si>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</si>
  <si>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</si>
  <si>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</si>
  <si>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</si>
  <si>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</si>
  <si>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</si>
  <si>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</si>
  <si>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</si>
  <si>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</si>
  <si>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</si>
  <si>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</si>
  <si>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</si>
  <si>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</si>
  <si>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</si>
  <si>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</si>
  <si>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</si>
  <si>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</si>
  <si>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</si>
  <si>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</si>
  <si>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</si>
  <si>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</si>
  <si>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</si>
  <si>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</si>
  <si>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</si>
  <si>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</si>
  <si>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</si>
  <si>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</si>
  <si>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</si>
  <si>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</si>
  <si>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</si>
  <si>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</si>
  <si>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</si>
  <si>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</si>
  <si>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</si>
  <si>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</si>
  <si>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</si>
  <si>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</si>
  <si>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</si>
  <si>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</si>
  <si>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</si>
  <si>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</si>
  <si>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</si>
  <si>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</si>
  <si>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</si>
  <si>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520027830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</si>
  <si>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</si>
  <si>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</si>
  <si>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</si>
  <si>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</si>
  <si>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</si>
  <si>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</si>
  <si>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</si>
  <si>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</si>
  <si>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</si>
  <si>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</si>
  <si>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</si>
  <si>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</si>
  <si>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</si>
  <si>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</si>
  <si>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</si>
  <si>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</si>
  <si>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</si>
  <si>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</si>
  <si>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</si>
  <si>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</si>
  <si>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</si>
  <si>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</si>
  <si>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</si>
  <si>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מליסרון- מליסרון</t>
  </si>
  <si>
    <t>323014</t>
  </si>
  <si>
    <t>520037789</t>
  </si>
  <si>
    <t>עזריאלי קבוצה</t>
  </si>
  <si>
    <t>1119478</t>
  </si>
  <si>
    <t>אורמת טכנו- אורמת טכנו</t>
  </si>
  <si>
    <t>1134402</t>
  </si>
  <si>
    <t>880326081</t>
  </si>
  <si>
    <t>אנרג'יקס- אנרג'יקס</t>
  </si>
  <si>
    <t>1123355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</si>
  <si>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</si>
  <si>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</si>
  <si>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</si>
  <si>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</si>
  <si>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</si>
  <si>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</si>
  <si>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</si>
  <si>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</si>
  <si>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</si>
  <si>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בזן- בזן (בתי זיקוק)</t>
  </si>
  <si>
    <t>2590248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</si>
  <si>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</si>
  <si>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</si>
  <si>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</si>
  <si>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</si>
  <si>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</si>
  <si>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</si>
  <si>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</si>
  <si>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</si>
  <si>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</si>
  <si>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</si>
  <si>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</si>
  <si>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</si>
  <si>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</si>
  <si>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</si>
  <si>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</si>
  <si>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</si>
  <si>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</si>
  <si>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</si>
  <si>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</si>
  <si>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</si>
  <si>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</si>
  <si>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</si>
  <si>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</si>
  <si>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</si>
  <si>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</si>
  <si>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</si>
  <si>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</si>
  <si>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</si>
  <si>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</si>
  <si>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</si>
  <si>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</si>
  <si>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</si>
  <si>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</si>
  <si>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</si>
  <si>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</si>
  <si>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</si>
  <si>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</si>
  <si>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</si>
  <si>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</si>
  <si>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</si>
  <si>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</si>
  <si>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</si>
  <si>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</si>
  <si>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</si>
  <si>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</si>
  <si>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</si>
  <si>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</si>
  <si>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</si>
  <si>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</si>
  <si>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</si>
  <si>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</si>
  <si>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</si>
  <si>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</si>
  <si>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</si>
  <si>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</si>
  <si>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</si>
  <si>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</si>
  <si>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</si>
  <si>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</si>
  <si>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</si>
  <si>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</si>
  <si>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</si>
  <si>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</si>
  <si>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</si>
  <si>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</si>
  <si>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</si>
  <si>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</si>
  <si>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</si>
  <si>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</si>
  <si>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</si>
  <si>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איירטאצ- איירטאצ' סולאר</t>
  </si>
  <si>
    <t>1173376</t>
  </si>
  <si>
    <t>515509347</t>
  </si>
  <si>
    <t>אלקטרוניקה ואופטיקה</t>
  </si>
  <si>
    <t>הייקון מערכות- הייקון מערכות בע"מ</t>
  </si>
  <si>
    <t>1169945</t>
  </si>
  <si>
    <t>514347160</t>
  </si>
  <si>
    <t>מאסיבית- מאסיבית</t>
  </si>
  <si>
    <t>1172972</t>
  </si>
  <si>
    <t>514919810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</si>
  <si>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</si>
  <si>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</si>
  <si>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</si>
  <si>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</si>
  <si>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</si>
  <si>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</si>
  <si>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</si>
  <si>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ווישור גלובלטק- ווישור גלובלטק</t>
  </si>
  <si>
    <t>1173228</t>
  </si>
  <si>
    <t>515559169</t>
  </si>
  <si>
    <t>חג'ג' נדל"ן- חג'ג' נדלן</t>
  </si>
  <si>
    <t>823013</t>
  </si>
  <si>
    <t>520033309</t>
  </si>
  <si>
    <t>פיט השקעות יהש- פיט השקעות</t>
  </si>
  <si>
    <t>1173178</t>
  </si>
  <si>
    <t>540300522</t>
  </si>
  <si>
    <t>השקעות בהיי טק</t>
  </si>
  <si>
    <t>פליינג ספארק- פליינג ספארק</t>
  </si>
  <si>
    <t>1173582</t>
  </si>
  <si>
    <t>515259307</t>
  </si>
  <si>
    <t>אלמדה יהש</t>
  </si>
  <si>
    <t>1168962</t>
  </si>
  <si>
    <t>540296795</t>
  </si>
  <si>
    <t>השקעות במדעי החיים</t>
  </si>
  <si>
    <t>רציו פטרוליום יהש- רציו פטרוליום</t>
  </si>
  <si>
    <t>1139864</t>
  </si>
  <si>
    <t>550268411</t>
  </si>
  <si>
    <t>יומן אקסטנשנס</t>
  </si>
  <si>
    <t>1170000</t>
  </si>
  <si>
    <t>514707736</t>
  </si>
  <si>
    <t>מכשור רפואי</t>
  </si>
  <si>
    <t>דיפלומט אחזקות- דיפלומט</t>
  </si>
  <si>
    <t>1173491</t>
  </si>
  <si>
    <t>510400740</t>
  </si>
  <si>
    <t>בית שמש- מנועי בית שמש</t>
  </si>
  <si>
    <t>1081561</t>
  </si>
  <si>
    <t>520043480</t>
  </si>
  <si>
    <t>מגוריט- מגוריט</t>
  </si>
  <si>
    <t>1139195</t>
  </si>
  <si>
    <t>515434074</t>
  </si>
  <si>
    <t>סולאיר- סולאיר</t>
  </si>
  <si>
    <t>1172287</t>
  </si>
  <si>
    <t>516046307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</si>
  <si>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</si>
  <si>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</si>
  <si>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</si>
  <si>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</si>
  <si>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</si>
  <si>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</si>
  <si>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אנרג'ין- אנרג'ין</t>
  </si>
  <si>
    <t>1172071</t>
  </si>
  <si>
    <t>514240779</t>
  </si>
  <si>
    <t>בלנדר- בלנדר טכנולוגיות פיננסיות</t>
  </si>
  <si>
    <t>1172097</t>
  </si>
  <si>
    <t>515005502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</si>
  <si>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</si>
  <si>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</si>
  <si>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</si>
  <si>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</si>
  <si>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</si>
  <si>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</si>
  <si>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</si>
  <si>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5204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</si>
  <si>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</si>
  <si>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</si>
  <si>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</si>
  <si>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</si>
  <si>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</si>
  <si>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</si>
  <si>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</si>
  <si>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SOLAREDGE</t>
  </si>
  <si>
    <t>US83417M1045</t>
  </si>
  <si>
    <t>4744</t>
  </si>
  <si>
    <t>Technology Hardware &amp; Equip</t>
  </si>
  <si>
    <t>WALMART INC</t>
  </si>
  <si>
    <t>US9311421039</t>
  </si>
  <si>
    <t>5184</t>
  </si>
  <si>
    <t>Commercial &amp; Pro Services</t>
  </si>
  <si>
    <t>COCA COLA</t>
  </si>
  <si>
    <t>US1912161007</t>
  </si>
  <si>
    <t>5208</t>
  </si>
  <si>
    <t>Food Beverage &amp; Tobacco</t>
  </si>
  <si>
    <t>DARIOHEALTH</t>
  </si>
  <si>
    <t>US23725P2092</t>
  </si>
  <si>
    <t>5233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</si>
  <si>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</si>
  <si>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</si>
  <si>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</si>
  <si>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</si>
  <si>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</si>
  <si>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</si>
  <si>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</si>
  <si>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</si>
  <si>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Other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</si>
  <si>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</si>
  <si>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</si>
  <si>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</si>
  <si>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</si>
  <si>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</si>
  <si>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</si>
  <si>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</si>
  <si>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</si>
  <si>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</si>
  <si>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</si>
  <si>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</si>
  <si>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</si>
  <si>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</si>
  <si>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</si>
  <si>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</si>
  <si>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</si>
  <si>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</si>
  <si>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</si>
  <si>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</si>
  <si>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</si>
  <si>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</si>
  <si>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</si>
  <si>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</si>
  <si>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</si>
  <si>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</si>
  <si>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</si>
  <si>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</si>
  <si>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</si>
  <si>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</si>
  <si>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</si>
  <si>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</si>
  <si>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</si>
  <si>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</si>
  <si>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</si>
  <si>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</si>
  <si>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</si>
  <si>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</si>
  <si>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</si>
  <si>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</si>
  <si>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</si>
  <si>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קרנות סל מניות</t>
  </si>
  <si>
    <t>תכלית סל (4A) ת"א בנקים- מיטב תכלית</t>
  </si>
  <si>
    <t>1143726</t>
  </si>
  <si>
    <t>513534974</t>
  </si>
  <si>
    <t>פסגות ETF ת"א 90- פסגות קרנות מדד</t>
  </si>
  <si>
    <t>1148642</t>
  </si>
  <si>
    <t>513765339</t>
  </si>
  <si>
    <t>קסם ETF ת"א בנקים- קסם קרנות נאמנות</t>
  </si>
  <si>
    <t>1146430</t>
  </si>
  <si>
    <t>510938608</t>
  </si>
  <si>
    <t>קסם ת"א 75</t>
  </si>
  <si>
    <t>1117241</t>
  </si>
  <si>
    <t>סה"כ שמחקות מדדי מניות בחו"ל</t>
  </si>
  <si>
    <t>סה"כ שמחקות מדדים אחרים בישראל</t>
  </si>
  <si>
    <t>תכלית תל בונד מאגר</t>
  </si>
  <si>
    <t>1132513</t>
  </si>
  <si>
    <t>קרנות סל אג"ח</t>
  </si>
  <si>
    <t>קסם בונד צמוד בנקים</t>
  </si>
  <si>
    <t>1130327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</si>
  <si>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</si>
  <si>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</si>
  <si>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</si>
  <si>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</si>
  <si>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</si>
  <si>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</si>
  <si>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Global X China Clean Energy ETF</t>
  </si>
  <si>
    <t>HK0000562667</t>
  </si>
  <si>
    <t>5249</t>
  </si>
  <si>
    <t>FXI - CHINA 50- ISHARES</t>
  </si>
  <si>
    <t>US4642871846</t>
  </si>
  <si>
    <t>4601</t>
  </si>
  <si>
    <t>iShares Healthcare Innovation</t>
  </si>
  <si>
    <t>IE00BYZK4776</t>
  </si>
  <si>
    <t>XME - METALS AND MINING</t>
  </si>
  <si>
    <t>US78464A7550</t>
  </si>
  <si>
    <t>970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</si>
  <si>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</si>
  <si>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</si>
  <si>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</si>
  <si>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</si>
  <si>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</si>
  <si>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</si>
  <si>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</si>
  <si>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</si>
  <si>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</si>
  <si>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</si>
  <si>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</si>
  <si>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</si>
  <si>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</si>
  <si>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</si>
  <si>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</si>
  <si>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</si>
  <si>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</si>
  <si>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</si>
  <si>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</si>
  <si>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</si>
  <si>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</si>
  <si>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</si>
  <si>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</si>
  <si>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</si>
  <si>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</si>
  <si>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</si>
  <si>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</si>
  <si>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</si>
  <si>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</si>
  <si>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SPY - S&amp;P 500</t>
  </si>
  <si>
    <t>US78462F1030</t>
  </si>
  <si>
    <t>XLF - Financial Select- STATE STREET-SPDRS</t>
  </si>
  <si>
    <t>US81369Y6059</t>
  </si>
  <si>
    <t>WISDOMTREE INDIA</t>
  </si>
  <si>
    <t>US97717W422</t>
  </si>
  <si>
    <t>3115</t>
  </si>
  <si>
    <t>סה"כ שמחקות מדדים אחרים</t>
  </si>
  <si>
    <t>ISHARES JPM EM - IEMB LN</t>
  </si>
  <si>
    <t>IE00B2NPKV68</t>
  </si>
  <si>
    <t>ISHARES TIPS BOND ETF</t>
  </si>
  <si>
    <t>US4642871762</t>
  </si>
  <si>
    <t>PIMCO EM ADVANTAGE -EMLB LN</t>
  </si>
  <si>
    <t>IE00B4P11460</t>
  </si>
  <si>
    <t>5198</t>
  </si>
  <si>
    <t>INVESCO DB AGRICOLTURE</t>
  </si>
  <si>
    <t>US46140H1068</t>
  </si>
  <si>
    <t>1290</t>
  </si>
  <si>
    <t>סה"כ אג"ח ממשלתי</t>
  </si>
  <si>
    <t>סה"כ אגח קונצרני</t>
  </si>
  <si>
    <t>איביאי טכנולוגיוה עלית</t>
  </si>
  <si>
    <t>1142538</t>
  </si>
  <si>
    <t>510791031</t>
  </si>
  <si>
    <t>קרנות נאמנות מניות בארץ</t>
  </si>
  <si>
    <t>ASHOKA INDIA OPPORT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</si>
  <si>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</si>
  <si>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</si>
  <si>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</si>
  <si>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</si>
  <si>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</si>
  <si>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</si>
  <si>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</si>
  <si>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</si>
  <si>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</si>
  <si>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</si>
  <si>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</si>
  <si>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</si>
  <si>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</si>
  <si>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פליינג ספרק אופציה 1 04/03/2024- פליינג ספארק</t>
  </si>
  <si>
    <t>1173590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</si>
  <si>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</si>
  <si>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</si>
  <si>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</si>
  <si>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</si>
  <si>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</si>
  <si>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</si>
  <si>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בלנדר אופציה 1 29/01/2023- בלנדר טכנולוגיות פיננסיות</t>
  </si>
  <si>
    <t>1172113</t>
  </si>
  <si>
    <t>בלנדר אופציה 2 28/01/24- בלנדר טכנולוגיות פיננסיות</t>
  </si>
  <si>
    <t>1172121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</si>
  <si>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</si>
  <si>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</si>
  <si>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</si>
  <si>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</si>
  <si>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</si>
  <si>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</si>
  <si>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- Z M1 - 18/06/2021</t>
  </si>
  <si>
    <t>GB00J7WH8275</t>
  </si>
  <si>
    <t>FUT VAL EUR HSB -רוו"ה מח</t>
  </si>
  <si>
    <t>333740</t>
  </si>
  <si>
    <t>FUT VAL USD - רוו"ה מחוזים</t>
  </si>
  <si>
    <t>415349</t>
  </si>
  <si>
    <t>NASDAQ 100 EMINI -NQM1-18/6/2021</t>
  </si>
  <si>
    <t>BBG00SBY30C4</t>
  </si>
  <si>
    <t>P500 EMINI -ESM1 - 18/06/2021ַַַ&amp;S</t>
  </si>
  <si>
    <t>BBG00SBY3025</t>
  </si>
  <si>
    <t>RUSSELL 2000 - RTYM1 - 18/06/2021</t>
  </si>
  <si>
    <t>BBG00SBY32Z5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</si>
  <si>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</si>
  <si>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</si>
  <si>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</si>
  <si>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</si>
  <si>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</si>
  <si>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</si>
  <si>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</si>
  <si>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</si>
  <si>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</si>
  <si>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</si>
  <si>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</si>
  <si>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</si>
  <si>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</si>
  <si>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</si>
  <si>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</si>
  <si>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</si>
  <si>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</si>
  <si>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</si>
  <si>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</si>
  <si>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</si>
  <si>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</si>
  <si>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</si>
  <si>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</si>
  <si>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</si>
  <si>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</si>
  <si>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</si>
  <si>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</si>
  <si>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</si>
  <si>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</si>
  <si>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</si>
  <si>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</si>
  <si>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איי.איי.אם. יהש - שותף כללי</t>
  </si>
  <si>
    <t>SMART SHOOTER LTD-מניה לא סחירה- סמארט שוטר</t>
  </si>
  <si>
    <t>74213</t>
  </si>
  <si>
    <t>514615590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</si>
  <si>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</si>
  <si>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</si>
  <si>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</si>
  <si>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</si>
  <si>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</si>
  <si>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</si>
  <si>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</si>
  <si>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</si>
  <si>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</si>
  <si>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</si>
  <si>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</si>
  <si>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</si>
  <si>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</si>
  <si>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</si>
  <si>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</si>
  <si>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</si>
  <si>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</si>
  <si>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</si>
  <si>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</si>
  <si>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</si>
  <si>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</si>
  <si>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קרן 2 JTLV- קרן 2 JTLV</t>
  </si>
  <si>
    <t>01/12/20</t>
  </si>
  <si>
    <t>סה"כ קרנות השקעה אחרות</t>
  </si>
  <si>
    <t>קרן ION</t>
  </si>
  <si>
    <t>07/07/20</t>
  </si>
  <si>
    <t>IDE קרן אלפא 2- קרן אלפא</t>
  </si>
  <si>
    <t>28/02/19</t>
  </si>
  <si>
    <t>IDE קרן אלפא 3- קרן אלפא</t>
  </si>
  <si>
    <t>קרן קיסטון- קיסטון ריט בע"מ</t>
  </si>
  <si>
    <t>11/10/20</t>
  </si>
  <si>
    <t>קרן הליוס 4- קרן הליוס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</si>
  <si>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</si>
  <si>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</si>
  <si>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</si>
  <si>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</si>
  <si>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</si>
  <si>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</si>
  <si>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</si>
  <si>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</si>
  <si>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</si>
  <si>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</si>
  <si>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</si>
  <si>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</si>
  <si>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25/03/21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</si>
  <si>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</si>
  <si>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</si>
  <si>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</si>
  <si>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</si>
  <si>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</si>
  <si>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</si>
  <si>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</si>
  <si>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SG VC 4 קרן- SG VC</t>
  </si>
  <si>
    <t>קרן חוב פונטיפקס 4- Pontifax Medison Debt Financing</t>
  </si>
  <si>
    <t>15/02/21</t>
  </si>
  <si>
    <t>קרן COLLER 8</t>
  </si>
  <si>
    <t>08/02/21</t>
  </si>
  <si>
    <t>LPA  Nordic Power- LPA  Nordic Power</t>
  </si>
  <si>
    <t>24/11/20</t>
  </si>
  <si>
    <t>אלקטרה נדל"ן קרן חוב- Electra Capital PM Fund LP</t>
  </si>
  <si>
    <t>FUSE 11 FUND- FUSE 11 FUND</t>
  </si>
  <si>
    <t>15/01/21</t>
  </si>
  <si>
    <t>קרן REVOLVER- REVOLVER</t>
  </si>
  <si>
    <t>קרן הפניקס קו-אינווסט- הפניקס</t>
  </si>
  <si>
    <t>22/03/21</t>
  </si>
  <si>
    <t>קרן ויולה קרדיט 6- קרן ויולה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</si>
  <si>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</si>
  <si>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</si>
  <si>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</si>
  <si>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</si>
  <si>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</si>
  <si>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08/06/21 3.95 153803</t>
  </si>
  <si>
    <t>153803</t>
  </si>
  <si>
    <t>10/03/21</t>
  </si>
  <si>
    <t>פורוורד דולר/שקל 08/06/21 3.3141 153802</t>
  </si>
  <si>
    <t>153802</t>
  </si>
  <si>
    <t>פורוורד דולר/שקל 08/06/21 3.3145 153801</t>
  </si>
  <si>
    <t>153801</t>
  </si>
  <si>
    <t>פורוורד דולר/שקל 3.29 08/06/21 153813</t>
  </si>
  <si>
    <t>153813</t>
  </si>
  <si>
    <t>18/03/21</t>
  </si>
  <si>
    <t>סה"כ כנגד חסכון עמיתים/מבוטחים</t>
  </si>
  <si>
    <t>סה"כ מבוטחות במשכנתא או תיקי משכנתאות</t>
  </si>
  <si>
    <t>הלוואה – א.פ.י נתיב פיתוח בע"מ 30.04.2022</t>
  </si>
  <si>
    <t>לא</t>
  </si>
  <si>
    <t>96029</t>
  </si>
  <si>
    <t>511519134</t>
  </si>
  <si>
    <t>ilNR1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</si>
  <si>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</si>
  <si>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</si>
  <si>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</si>
  <si>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</si>
  <si>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</si>
  <si>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</si>
  <si>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</si>
  <si>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</si>
  <si>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</si>
  <si>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</si>
  <si>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</si>
  <si>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</si>
  <si>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</si>
  <si>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</si>
  <si>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</si>
  <si>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</si>
  <si>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</si>
  <si>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</si>
  <si>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</si>
  <si>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</si>
  <si>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</si>
  <si>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</si>
  <si>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</si>
  <si>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</si>
  <si>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</si>
  <si>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</si>
  <si>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</si>
  <si>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</si>
  <si>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</si>
  <si>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</si>
  <si>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</si>
  <si>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</si>
  <si>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</si>
  <si>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</si>
  <si>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</si>
  <si>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</si>
  <si>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</si>
  <si>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</si>
  <si>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</si>
  <si>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 xml:space="preserve">ION 
</t>
  </si>
  <si>
    <t>JTLV2</t>
  </si>
  <si>
    <t>JTLV2 אלעד מגורים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</si>
  <si>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</si>
  <si>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</si>
  <si>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</si>
  <si>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</si>
  <si>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</si>
  <si>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</si>
  <si>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</si>
  <si>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דאון טאון חיפה</t>
  </si>
  <si>
    <t>נדל"ן מניב בישראל</t>
  </si>
  <si>
    <t>מע"מ להחזר דאון טאון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</si>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</sst>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14" fontId="1" fillId="0" borderId="0" xfId="0" applyNumberFormat="1" applyFont="1" applyAlignment="1">
      <alignment horizontal="center"/>
    </xf>
    <xf numFmtId="3" fontId="17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4" fontId="0" fillId="0" borderId="0" xfId="0" applyNumberFormat="1" applyFont="1" applyFill="1"/>
    <xf numFmtId="167" fontId="0" fillId="0" borderId="0" xfId="0" applyNumberFormat="1" applyFont="1" applyFill="1"/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0" tableBorderDxfId="419">
  <autoFilter ref="B6:D42">
    <filterColumn colId="0" hiddenButton="1"/>
    <filterColumn colId="1" hiddenButton="1"/>
    <filterColumn colId="2" hiddenButton="1"/>
  </autoFilter>
  <tableColumns count="3">
    <tableColumn id="1" name="עמודה1" dataDxfId="418" dataCellStyle="Normal_2007-16618"/>
    <tableColumn id="2" name="שווי הוגן" dataDxfId="417"/>
    <tableColumn id="3" name="שעור מנכסי השקעה*" dataDxfId="4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15" dataDxfId="413" headerRowBorderDxfId="414" tableBorderDxfId="412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1" dataCellStyle="Normal_2007-16618"/>
    <tableColumn id="2" name="שע&quot;ח" dataDxfId="410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409" dataDxfId="407" headerRowBorderDxfId="408" tableBorderDxfId="406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3" totalsRowShown="0" headerRowDxfId="394" dataDxfId="392" headerRowBorderDxfId="393" tableBorderDxfId="391">
  <autoFilter ref="A7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 dataDxfId="386"/>
    <tableColumn id="6" name="תאריך רכישה" dataDxfId="385"/>
    <tableColumn id="7" name="מח&quot;מ" dataDxfId="384"/>
    <tableColumn id="8" name="סוג מטבע" dataDxfId="383"/>
    <tableColumn id="9" name="שיעור ריבית" dataDxfId="382"/>
    <tableColumn id="10" name="תשואה לפידיון" dataDxfId="381"/>
    <tableColumn id="11" name="ערך נקוב****" dataDxfId="380"/>
    <tableColumn id="12" name="שער***" dataDxfId="379"/>
    <tableColumn id="13" name="פדיון/ריבית/דיבידנד לקבל*****  " dataDxfId="378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3" dataDxfId="371" headerRowBorderDxfId="372" tableBorderDxfId="37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6" totalsRowShown="0" headerRowDxfId="349" dataDxfId="347" headerRowBorderDxfId="348" tableBorderDxfId="346">
  <autoFilter ref="A7:T8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5"/>
    <tableColumn id="2" name="מספר ני&quot;ע" dataDxfId="344"/>
    <tableColumn id="3" name="זירת מסחר" dataDxfId="343"/>
    <tableColumn id="4" name="ספק מידע" dataDxfId="342"/>
    <tableColumn id="5" name="מספר מנפיק" dataDxfId="341"/>
    <tableColumn id="6" name="ענף מסחר" dataDxfId="340"/>
    <tableColumn id="7" name="דירוג" dataDxfId="339"/>
    <tableColumn id="8" name="שם מדרג" dataDxfId="338"/>
    <tableColumn id="9" name="תאריך רכישה" dataDxfId="337"/>
    <tableColumn id="10" name="מח&quot;מ" dataDxfId="336"/>
    <tableColumn id="11" name="סוג מטבע" dataDxfId="335"/>
    <tableColumn id="12" name="שיעור ריבית" dataDxfId="334"/>
    <tableColumn id="13" name="תשואה לפידיון" dataDxfId="333"/>
    <tableColumn id="14" name="ערך נקוב****" dataDxfId="332"/>
    <tableColumn id="15" name="שער***" dataDxfId="331"/>
    <tableColumn id="16" name="פדיון/ריבית/דיבידנד לקבל*****  " dataDxfId="330"/>
    <tableColumn id="17" name="שווי שוק" dataDxfId="329"/>
    <tableColumn id="18" name="שעור מערך נקוב מונפק" dataDxfId="328"/>
    <tableColumn id="19" name="שעור מנכסי אפיק ההשקעה" dataDxfId="327"/>
    <tableColumn id="20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1" totalsRowShown="0" headerRowDxfId="325" dataDxfId="323" headerRowBorderDxfId="324" tableBorderDxfId="322">
  <autoFilter ref="A7:N1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8" totalsRowShown="0" headerRowDxfId="314" dataDxfId="312" headerRowBorderDxfId="313" tableBorderDxfId="311">
  <autoFilter ref="A7:M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02" dataDxfId="300" headerRowBorderDxfId="301" tableBorderDxfId="299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21" totalsRowShown="0" headerRowDxfId="292" dataDxfId="290" headerRowBorderDxfId="291" tableBorderDxfId="289">
  <autoFilter ref="A7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8"/>
    <tableColumn id="4" name="ענף מסחר"/>
    <tableColumn id="5" name="סוג מטבע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1" dataDxfId="279" headerRowBorderDxfId="280" tableBorderDxfId="278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9" totalsRowShown="0" headerRowDxfId="270" dataDxfId="268" headerRowBorderDxfId="269" tableBorderDxfId="267">
  <autoFilter ref="A7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1" dataDxfId="259" headerRowBorderDxfId="260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5" dataDxfId="243" headerRowBorderDxfId="244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6" dataDxfId="224" headerRowBorderDxfId="225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04" dataDxfId="202" headerRowBorderDxfId="203" tableBorderDxfId="201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4" totalsRowShown="0" headerRowDxfId="182" dataDxfId="180" headerRowBorderDxfId="181" tableBorderDxfId="179">
  <autoFilter ref="A7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8"/>
    <tableColumn id="4" name="מספר מנפיק" dataDxfId="177"/>
    <tableColumn id="5" name="ענף מסחר"/>
    <tableColumn id="6" name="סוג מטבע"/>
    <tableColumn id="7" name="ערך נקוב****" dataDxfId="176"/>
    <tableColumn id="8" name="שער***" dataDxfId="175"/>
    <tableColumn id="9" name="שווי הוגן" dataDxfId="174"/>
    <tableColumn id="10" name="שעור מערך נקוב מונפק" dataDxfId="173"/>
    <tableColumn id="11" name="שעור מנכסי אפיק ההשקעה" dataDxfId="172">
      <calculatedColumnFormula>I8/$I$10</calculatedColumnFormula>
    </tableColumn>
    <tableColumn id="12" name="שעור מסך נכסי השקעה**" dataDxfId="171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8" totalsRowShown="0" headerRowDxfId="170" dataDxfId="168" headerRowBorderDxfId="169" tableBorderDxfId="167">
  <autoFilter ref="A7:J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6"/>
    <tableColumn id="3" name="סוג מטבע"/>
    <tableColumn id="4" name="תאריך רכישה"/>
    <tableColumn id="5" name="ערך נקוב****" dataDxfId="165"/>
    <tableColumn id="6" name="שער***" dataDxfId="164"/>
    <tableColumn id="7" name="שווי הוגן" dataDxfId="163"/>
    <tableColumn id="8" name="שעור מערך נקוב מונפק" dataDxfId="162"/>
    <tableColumn id="9" name="שעור מנכסי אפיק ההשקעה" dataDxfId="161"/>
    <tableColumn id="10" name="שעור מסך נכסי השקעה**" dataDxfId="1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9" headerRowBorderDxfId="158" tableBorderDxfId="157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6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5" dataDxfId="153" headerRowBorderDxfId="154" tableBorderDxfId="152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44" dataDxfId="142" headerRowBorderDxfId="143" tableBorderDxfId="141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4" dataDxfId="132" headerRowBorderDxfId="133" tableBorderDxfId="13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118" dataDxfId="116" headerRowBorderDxfId="117" tableBorderDxfId="115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2" dataDxfId="100" headerRowBorderDxfId="101" tableBorderDxfId="99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20" totalsRowShown="0" headerRowDxfId="88" dataDxfId="86" headerRowBorderDxfId="87" tableBorderDxfId="85">
  <autoFilter ref="A6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/>
    <tableColumn id="8" name="שעור מסך נכסי השקעה" dataDxfId="77"/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5" headerRowBorderDxfId="74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2"/>
    <tableColumn id="3" name="דירוג"/>
    <tableColumn id="4" name="שם המדרג" dataDxfId="7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70" dataDxfId="68" headerRowBorderDxfId="69" tableBorderDxfId="67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3" totalsRowShown="0" headerRowBorderDxfId="60" tableBorderDxfId="61">
  <autoFilter ref="A6:C23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opLeftCell="A28" workbookViewId="0">
      <selection activeCell="C45" sqref="C45"/>
    </sheetView>
  </sheetViews>
  <sheetFormatPr defaultColWidth="0" defaultRowHeight="18" zeroHeight="1"/>
  <cols>
    <col min="1" max="1" width="28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82" t="s">
        <v>4</v>
      </c>
      <c r="C5" s="83"/>
      <c r="D5" s="84"/>
    </row>
    <row r="6" spans="1:36" s="3" customFormat="1">
      <c r="B6" s="40" t="s">
        <v>1187</v>
      </c>
      <c r="C6" s="85" t="s">
        <v>5</v>
      </c>
      <c r="D6" s="8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1158</v>
      </c>
      <c r="B10" s="57" t="s">
        <v>13</v>
      </c>
      <c r="C10" s="63">
        <v>13106.668349911979</v>
      </c>
      <c r="D10" s="64">
        <v>0.16447973230361226</v>
      </c>
    </row>
    <row r="11" spans="1:36">
      <c r="B11" s="57" t="s">
        <v>14</v>
      </c>
      <c r="C11" s="50"/>
      <c r="D11" s="50"/>
    </row>
    <row r="12" spans="1:36">
      <c r="A12" s="9" t="s">
        <v>1159</v>
      </c>
      <c r="B12" s="58" t="s">
        <v>15</v>
      </c>
      <c r="C12" s="65">
        <v>18787.501175000001</v>
      </c>
      <c r="D12" s="66">
        <v>0.23577030267486351</v>
      </c>
    </row>
    <row r="13" spans="1:36">
      <c r="A13" s="9" t="s">
        <v>1160</v>
      </c>
      <c r="B13" s="58" t="s">
        <v>16</v>
      </c>
      <c r="C13" s="65">
        <v>0</v>
      </c>
      <c r="D13" s="66">
        <v>0</v>
      </c>
    </row>
    <row r="14" spans="1:36">
      <c r="A14" s="9" t="s">
        <v>1161</v>
      </c>
      <c r="B14" s="58" t="s">
        <v>17</v>
      </c>
      <c r="C14" s="65">
        <v>8921.7585703696004</v>
      </c>
      <c r="D14" s="66">
        <v>0.11196197402383386</v>
      </c>
    </row>
    <row r="15" spans="1:36">
      <c r="A15" s="9" t="s">
        <v>1162</v>
      </c>
      <c r="B15" s="58" t="s">
        <v>18</v>
      </c>
      <c r="C15" s="65">
        <v>10066.907255274875</v>
      </c>
      <c r="D15" s="66">
        <v>0.12633280756539655</v>
      </c>
    </row>
    <row r="16" spans="1:36">
      <c r="A16" s="9" t="s">
        <v>1163</v>
      </c>
      <c r="B16" s="58" t="s">
        <v>194</v>
      </c>
      <c r="C16" s="65">
        <v>10777.536612579999</v>
      </c>
      <c r="D16" s="66">
        <v>0.13525072044273123</v>
      </c>
    </row>
    <row r="17" spans="1:4">
      <c r="A17" s="9" t="s">
        <v>1164</v>
      </c>
      <c r="B17" s="58" t="s">
        <v>19</v>
      </c>
      <c r="C17" s="65">
        <v>676.37570262960003</v>
      </c>
      <c r="D17" s="66">
        <v>8.4880529158984468E-3</v>
      </c>
    </row>
    <row r="18" spans="1:4">
      <c r="A18" s="9" t="s">
        <v>1165</v>
      </c>
      <c r="B18" s="58" t="s">
        <v>20</v>
      </c>
      <c r="C18" s="65">
        <v>26.190146810000002</v>
      </c>
      <c r="D18" s="66">
        <v>3.2866844733505708E-4</v>
      </c>
    </row>
    <row r="19" spans="1:4">
      <c r="A19" s="9" t="s">
        <v>1166</v>
      </c>
      <c r="B19" s="58" t="s">
        <v>21</v>
      </c>
      <c r="C19" s="65">
        <v>0</v>
      </c>
      <c r="D19" s="66">
        <v>0</v>
      </c>
    </row>
    <row r="20" spans="1:4">
      <c r="A20" s="9" t="s">
        <v>1167</v>
      </c>
      <c r="B20" s="58" t="s">
        <v>22</v>
      </c>
      <c r="C20" s="65">
        <v>-25.927604083448351</v>
      </c>
      <c r="D20" s="66">
        <v>-3.253737155062956E-4</v>
      </c>
    </row>
    <row r="21" spans="1:4">
      <c r="A21" s="9" t="s">
        <v>1168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1169</v>
      </c>
      <c r="B23" s="58" t="s">
        <v>25</v>
      </c>
      <c r="C23" s="65">
        <v>0</v>
      </c>
      <c r="D23" s="66">
        <v>0</v>
      </c>
    </row>
    <row r="24" spans="1:4">
      <c r="A24" s="9" t="s">
        <v>1170</v>
      </c>
      <c r="B24" s="58" t="s">
        <v>26</v>
      </c>
      <c r="C24" s="65">
        <v>0</v>
      </c>
      <c r="D24" s="66">
        <v>0</v>
      </c>
    </row>
    <row r="25" spans="1:4">
      <c r="A25" s="9" t="s">
        <v>1171</v>
      </c>
      <c r="B25" s="58" t="s">
        <v>17</v>
      </c>
      <c r="C25" s="65">
        <v>908.25846748000004</v>
      </c>
      <c r="D25" s="66">
        <v>1.1398023174562344E-2</v>
      </c>
    </row>
    <row r="26" spans="1:4">
      <c r="A26" s="9" t="s">
        <v>1172</v>
      </c>
      <c r="B26" s="58" t="s">
        <v>27</v>
      </c>
      <c r="C26" s="65">
        <v>6330.3181900407208</v>
      </c>
      <c r="D26" s="66">
        <v>7.9441167922859476E-2</v>
      </c>
    </row>
    <row r="27" spans="1:4">
      <c r="A27" s="9" t="s">
        <v>1173</v>
      </c>
      <c r="B27" s="58" t="s">
        <v>28</v>
      </c>
      <c r="C27" s="65">
        <v>8140.0564275785464</v>
      </c>
      <c r="D27" s="66">
        <v>0.10215214625106533</v>
      </c>
    </row>
    <row r="28" spans="1:4">
      <c r="A28" s="9" t="s">
        <v>1174</v>
      </c>
      <c r="B28" s="58" t="s">
        <v>29</v>
      </c>
      <c r="C28" s="65">
        <v>12.165537881052</v>
      </c>
      <c r="D28" s="66">
        <v>1.5266918797242059E-4</v>
      </c>
    </row>
    <row r="29" spans="1:4">
      <c r="A29" s="9" t="s">
        <v>1175</v>
      </c>
      <c r="B29" s="58" t="s">
        <v>30</v>
      </c>
      <c r="C29" s="65">
        <v>0</v>
      </c>
      <c r="D29" s="66">
        <v>0</v>
      </c>
    </row>
    <row r="30" spans="1:4">
      <c r="A30" s="9" t="s">
        <v>1176</v>
      </c>
      <c r="B30" s="58" t="s">
        <v>31</v>
      </c>
      <c r="C30" s="65">
        <v>-35.06158412727936</v>
      </c>
      <c r="D30" s="66">
        <v>-4.3999892401597385E-4</v>
      </c>
    </row>
    <row r="31" spans="1:4">
      <c r="A31" s="9" t="s">
        <v>1177</v>
      </c>
      <c r="B31" s="58" t="s">
        <v>32</v>
      </c>
      <c r="C31" s="65">
        <v>0</v>
      </c>
      <c r="D31" s="66">
        <v>0</v>
      </c>
    </row>
    <row r="32" spans="1:4">
      <c r="A32" s="9" t="s">
        <v>1178</v>
      </c>
      <c r="B32" s="57" t="s">
        <v>33</v>
      </c>
      <c r="C32" s="65">
        <v>1231.5224993801</v>
      </c>
      <c r="D32" s="66">
        <v>1.5454765895962775E-2</v>
      </c>
    </row>
    <row r="33" spans="1:4">
      <c r="A33" s="9" t="s">
        <v>1179</v>
      </c>
      <c r="B33" s="57" t="s">
        <v>34</v>
      </c>
      <c r="C33" s="65">
        <v>0</v>
      </c>
      <c r="D33" s="66">
        <v>0</v>
      </c>
    </row>
    <row r="34" spans="1:4">
      <c r="A34" s="9" t="s">
        <v>1180</v>
      </c>
      <c r="B34" s="57" t="s">
        <v>35</v>
      </c>
      <c r="C34" s="65">
        <v>0</v>
      </c>
      <c r="D34" s="66">
        <v>0</v>
      </c>
    </row>
    <row r="35" spans="1:4">
      <c r="A35" s="9" t="s">
        <v>1181</v>
      </c>
      <c r="B35" s="57" t="s">
        <v>36</v>
      </c>
      <c r="C35" s="65">
        <v>0</v>
      </c>
      <c r="D35" s="66">
        <v>0</v>
      </c>
    </row>
    <row r="36" spans="1:4">
      <c r="A36" s="9" t="s">
        <v>1182</v>
      </c>
      <c r="B36" s="57" t="s">
        <v>37</v>
      </c>
      <c r="C36" s="65">
        <v>761.34359126100003</v>
      </c>
      <c r="D36" s="66">
        <v>9.5543418616006303E-3</v>
      </c>
    </row>
    <row r="37" spans="1:4">
      <c r="A37" s="9"/>
      <c r="B37" s="59" t="s">
        <v>38</v>
      </c>
      <c r="C37" s="50"/>
      <c r="D37" s="50"/>
    </row>
    <row r="38" spans="1:4">
      <c r="A38" s="9" t="s">
        <v>1183</v>
      </c>
      <c r="B38" s="60" t="s">
        <v>39</v>
      </c>
      <c r="C38" s="65">
        <v>0</v>
      </c>
      <c r="D38" s="66">
        <v>0</v>
      </c>
    </row>
    <row r="39" spans="1:4">
      <c r="A39" s="9" t="s">
        <v>1184</v>
      </c>
      <c r="B39" s="60" t="s">
        <v>40</v>
      </c>
      <c r="C39" s="65">
        <v>0</v>
      </c>
      <c r="D39" s="66">
        <v>0</v>
      </c>
    </row>
    <row r="40" spans="1:4">
      <c r="A40" s="9" t="s">
        <v>1185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79685.613335741873</v>
      </c>
      <c r="D41" s="66">
        <v>1</v>
      </c>
    </row>
    <row r="42" spans="1:4">
      <c r="A42" s="9" t="s">
        <v>1186</v>
      </c>
      <c r="B42" s="61" t="s">
        <v>43</v>
      </c>
      <c r="C42" s="65">
        <v>2977.07093284653</v>
      </c>
      <c r="D42" s="66">
        <v>0</v>
      </c>
    </row>
    <row r="43" spans="1:4">
      <c r="B43" s="10" t="s">
        <v>198</v>
      </c>
    </row>
    <row r="44" spans="1:4">
      <c r="C44" s="87" t="s">
        <v>44</v>
      </c>
      <c r="D44" s="86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3.5387</v>
      </c>
    </row>
    <row r="47" spans="1:4">
      <c r="C47" t="s">
        <v>109</v>
      </c>
      <c r="D47">
        <v>3.9127000000000001</v>
      </c>
    </row>
    <row r="48" spans="1:4">
      <c r="C48" t="s">
        <v>105</v>
      </c>
      <c r="D48">
        <v>3.3340000000000001</v>
      </c>
    </row>
    <row r="49" spans="3:4">
      <c r="C49" t="s">
        <v>112</v>
      </c>
      <c r="D49">
        <v>4.5869</v>
      </c>
    </row>
    <row r="50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8" t="s">
        <v>46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 s="16" customFormat="1">
      <c r="A6" s="9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13106.668349911979</v>
      </c>
      <c r="J9" s="64">
        <v>1</v>
      </c>
      <c r="K9" s="64">
        <v>0.16470000000000001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13106.668349911979</v>
      </c>
      <c r="J10" s="68">
        <v>1</v>
      </c>
      <c r="K10" s="68">
        <v>0.16470000000000001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9808.5531199999787</v>
      </c>
      <c r="J11" s="68">
        <v>0.74870000000000003</v>
      </c>
      <c r="K11" s="68">
        <v>0.12330000000000001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198.52755999999999</v>
      </c>
      <c r="J12" s="66">
        <v>1.5100000000000001E-2</v>
      </c>
      <c r="K12" s="66">
        <v>2.5000000000000001E-3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f>8965.58276-19.0470000000204</f>
        <v>8946.5357599999788</v>
      </c>
      <c r="J13" s="66">
        <v>0.68310000000000004</v>
      </c>
      <c r="K13" s="66">
        <v>0.1125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663.48979999999995</v>
      </c>
      <c r="J14" s="66">
        <v>5.0500000000000003E-2</v>
      </c>
      <c r="K14" s="66">
        <v>8.3000000000000001E-3</v>
      </c>
    </row>
    <row r="15" spans="1:12">
      <c r="A15" s="67" t="s">
        <v>211</v>
      </c>
      <c r="C15" s="14"/>
      <c r="H15" s="68">
        <v>0</v>
      </c>
      <c r="I15" s="69">
        <v>3298.1152299119999</v>
      </c>
      <c r="J15" s="68">
        <v>0.25130000000000002</v>
      </c>
      <c r="K15" s="68">
        <v>4.1399999999999999E-2</v>
      </c>
    </row>
    <row r="16" spans="1:12">
      <c r="A16" t="s">
        <v>212</v>
      </c>
      <c r="B16" t="s">
        <v>213</v>
      </c>
      <c r="C16" t="s">
        <v>209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7.320113922</v>
      </c>
      <c r="J16" s="66">
        <v>5.9999999999999995E-4</v>
      </c>
      <c r="K16" s="66">
        <v>1E-4</v>
      </c>
    </row>
    <row r="17" spans="1:11">
      <c r="A17" t="s">
        <v>214</v>
      </c>
      <c r="B17" t="s">
        <v>215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92.466522940000004</v>
      </c>
      <c r="J17" s="66">
        <v>7.0000000000000001E-3</v>
      </c>
      <c r="K17" s="66">
        <v>1.1999999999999999E-3</v>
      </c>
    </row>
    <row r="18" spans="1:11">
      <c r="A18" t="s">
        <v>216</v>
      </c>
      <c r="B18" t="s">
        <v>217</v>
      </c>
      <c r="C18" t="s">
        <v>209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3324.9947993199999</v>
      </c>
      <c r="J18" s="66">
        <v>0.25330000000000003</v>
      </c>
      <c r="K18" s="66">
        <v>4.1700000000000001E-2</v>
      </c>
    </row>
    <row r="19" spans="1:11">
      <c r="A19" t="s">
        <v>218</v>
      </c>
      <c r="B19" t="s">
        <v>217</v>
      </c>
      <c r="C19" t="s">
        <v>209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-127.90504256</v>
      </c>
      <c r="J19" s="66">
        <v>-9.7000000000000003E-3</v>
      </c>
      <c r="K19" s="66">
        <v>-1.6000000000000001E-3</v>
      </c>
    </row>
    <row r="20" spans="1:11">
      <c r="A20" t="s">
        <v>219</v>
      </c>
      <c r="B20" t="s">
        <v>220</v>
      </c>
      <c r="C20" t="s">
        <v>209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1.1035164019999999</v>
      </c>
      <c r="J20" s="66">
        <v>1E-4</v>
      </c>
      <c r="K20" s="66">
        <v>0</v>
      </c>
    </row>
    <row r="21" spans="1:11">
      <c r="A21" t="s">
        <v>221</v>
      </c>
      <c r="B21" t="s">
        <v>222</v>
      </c>
      <c r="C21" t="s">
        <v>209</v>
      </c>
      <c r="D21" t="s">
        <v>205</v>
      </c>
      <c r="E21" t="s">
        <v>206</v>
      </c>
      <c r="F21" t="s">
        <v>199</v>
      </c>
      <c r="G21" s="66">
        <v>0</v>
      </c>
      <c r="H21" s="66">
        <v>0</v>
      </c>
      <c r="I21" s="65">
        <v>0.135319888</v>
      </c>
      <c r="J21" s="66">
        <v>0</v>
      </c>
      <c r="K21" s="66">
        <v>0</v>
      </c>
    </row>
    <row r="22" spans="1:11">
      <c r="A22" s="67" t="s">
        <v>223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224</v>
      </c>
      <c r="B23" t="s">
        <v>224</v>
      </c>
      <c r="C23" s="14"/>
      <c r="D23" t="s">
        <v>224</v>
      </c>
      <c r="F23" t="s">
        <v>224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225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224</v>
      </c>
      <c r="B25" t="s">
        <v>224</v>
      </c>
      <c r="C25" s="14"/>
      <c r="D25" t="s">
        <v>224</v>
      </c>
      <c r="F25" t="s">
        <v>224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224</v>
      </c>
      <c r="B27" t="s">
        <v>224</v>
      </c>
      <c r="C27" s="14"/>
      <c r="D27" t="s">
        <v>224</v>
      </c>
      <c r="F27" t="s">
        <v>224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227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224</v>
      </c>
      <c r="B29" t="s">
        <v>224</v>
      </c>
      <c r="C29" s="14"/>
      <c r="D29" t="s">
        <v>224</v>
      </c>
      <c r="F29" t="s">
        <v>224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224</v>
      </c>
      <c r="B31" t="s">
        <v>224</v>
      </c>
      <c r="C31" s="14"/>
      <c r="D31" t="s">
        <v>224</v>
      </c>
      <c r="F31" t="s">
        <v>224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230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224</v>
      </c>
      <c r="B34" t="s">
        <v>224</v>
      </c>
      <c r="C34" s="14"/>
      <c r="D34" t="s">
        <v>224</v>
      </c>
      <c r="F34" t="s">
        <v>224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228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224</v>
      </c>
      <c r="B36" t="s">
        <v>224</v>
      </c>
      <c r="C36" s="14"/>
      <c r="D36" t="s">
        <v>224</v>
      </c>
      <c r="F36" t="s">
        <v>224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231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2" ht="27.7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9" t="s">
        <v>191</v>
      </c>
      <c r="N7" s="41" t="s">
        <v>55</v>
      </c>
      <c r="O7" s="41" t="s">
        <v>188</v>
      </c>
      <c r="P7" s="41" t="s">
        <v>56</v>
      </c>
      <c r="Q7" s="10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4.62</v>
      </c>
      <c r="H10" s="7"/>
      <c r="I10" s="7"/>
      <c r="J10" s="64">
        <v>-2.7000000000000001E-3</v>
      </c>
      <c r="K10" s="63">
        <v>15930167</v>
      </c>
      <c r="L10" s="7"/>
      <c r="M10" s="63">
        <v>0</v>
      </c>
      <c r="N10" s="63">
        <v>18787.501175000001</v>
      </c>
      <c r="O10" s="7"/>
      <c r="P10" s="64">
        <v>1</v>
      </c>
      <c r="Q10" s="64">
        <v>0.23569999999999999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4.62</v>
      </c>
      <c r="J11" s="68">
        <v>-2.7000000000000001E-3</v>
      </c>
      <c r="K11" s="69">
        <v>15930167</v>
      </c>
      <c r="M11" s="69">
        <v>0</v>
      </c>
      <c r="N11" s="69">
        <v>18787.501175000001</v>
      </c>
      <c r="P11" s="68">
        <v>1</v>
      </c>
      <c r="Q11" s="68">
        <v>0.23569999999999999</v>
      </c>
    </row>
    <row r="12" spans="1:52">
      <c r="A12" s="67" t="s">
        <v>232</v>
      </c>
      <c r="B12" s="14"/>
      <c r="C12" s="14"/>
      <c r="G12" s="69">
        <v>1.73</v>
      </c>
      <c r="J12" s="68">
        <v>-1.9599999999999999E-2</v>
      </c>
      <c r="K12" s="69">
        <v>5640663</v>
      </c>
      <c r="M12" s="69">
        <v>0</v>
      </c>
      <c r="N12" s="69">
        <v>7115.2993284000004</v>
      </c>
      <c r="P12" s="68">
        <v>0.37869999999999998</v>
      </c>
      <c r="Q12" s="68">
        <v>8.9300000000000004E-2</v>
      </c>
    </row>
    <row r="13" spans="1:52">
      <c r="A13" s="67" t="s">
        <v>233</v>
      </c>
      <c r="B13" s="14"/>
      <c r="C13" s="14"/>
      <c r="G13" s="69">
        <v>1.73</v>
      </c>
      <c r="J13" s="68">
        <v>-1.9599999999999999E-2</v>
      </c>
      <c r="K13" s="69">
        <v>5640663</v>
      </c>
      <c r="M13" s="69">
        <v>0</v>
      </c>
      <c r="N13" s="69">
        <v>7115.2993284000004</v>
      </c>
      <c r="P13" s="68">
        <v>0.37869999999999998</v>
      </c>
      <c r="Q13" s="68">
        <v>8.9300000000000004E-2</v>
      </c>
    </row>
    <row r="14" spans="1:52">
      <c r="A14" t="s">
        <v>234</v>
      </c>
      <c r="B14" t="s">
        <v>235</v>
      </c>
      <c r="C14" t="s">
        <v>99</v>
      </c>
      <c r="D14" t="s">
        <v>236</v>
      </c>
      <c r="F14" t="s">
        <v>237</v>
      </c>
      <c r="G14" s="65">
        <v>0.33</v>
      </c>
      <c r="H14" t="s">
        <v>101</v>
      </c>
      <c r="I14" s="66">
        <v>0.04</v>
      </c>
      <c r="J14" s="66">
        <v>-2.9100000000000001E-2</v>
      </c>
      <c r="K14" s="65">
        <v>1227852</v>
      </c>
      <c r="L14" s="65">
        <v>137.24</v>
      </c>
      <c r="M14" s="65">
        <v>0</v>
      </c>
      <c r="N14" s="65">
        <v>1685.1040848</v>
      </c>
      <c r="O14" s="66">
        <v>1E-4</v>
      </c>
      <c r="P14" s="66">
        <v>8.9700000000000002E-2</v>
      </c>
      <c r="Q14" s="66">
        <v>2.1100000000000001E-2</v>
      </c>
    </row>
    <row r="15" spans="1:52">
      <c r="A15" t="s">
        <v>238</v>
      </c>
      <c r="B15" t="s">
        <v>239</v>
      </c>
      <c r="C15" t="s">
        <v>99</v>
      </c>
      <c r="D15" t="s">
        <v>236</v>
      </c>
      <c r="F15" t="s">
        <v>240</v>
      </c>
      <c r="G15" s="65">
        <v>3.14</v>
      </c>
      <c r="H15" t="s">
        <v>101</v>
      </c>
      <c r="I15" s="66">
        <v>0.04</v>
      </c>
      <c r="J15" s="66">
        <v>-1.4500000000000001E-2</v>
      </c>
      <c r="K15" s="65">
        <v>1252662</v>
      </c>
      <c r="L15" s="65">
        <v>150.19</v>
      </c>
      <c r="M15" s="65">
        <v>0</v>
      </c>
      <c r="N15" s="65">
        <v>1881.3730578</v>
      </c>
      <c r="O15" s="66">
        <v>1E-4</v>
      </c>
      <c r="P15" s="66">
        <v>0.10009999999999999</v>
      </c>
      <c r="Q15" s="66">
        <v>2.3599999999999999E-2</v>
      </c>
    </row>
    <row r="16" spans="1:52">
      <c r="A16" t="s">
        <v>241</v>
      </c>
      <c r="B16" t="s">
        <v>242</v>
      </c>
      <c r="C16" t="s">
        <v>99</v>
      </c>
      <c r="D16" t="s">
        <v>236</v>
      </c>
      <c r="F16" t="s">
        <v>243</v>
      </c>
      <c r="G16" s="65">
        <v>1.48</v>
      </c>
      <c r="H16" t="s">
        <v>101</v>
      </c>
      <c r="I16" s="66">
        <v>2.75E-2</v>
      </c>
      <c r="J16" s="66">
        <v>-1.8200000000000001E-2</v>
      </c>
      <c r="K16" s="65">
        <v>2574768</v>
      </c>
      <c r="L16" s="65">
        <v>112.49</v>
      </c>
      <c r="M16" s="65">
        <v>0</v>
      </c>
      <c r="N16" s="65">
        <v>2896.3565232000001</v>
      </c>
      <c r="O16" s="66">
        <v>1E-4</v>
      </c>
      <c r="P16" s="66">
        <v>0.1542</v>
      </c>
      <c r="Q16" s="66">
        <v>3.6299999999999999E-2</v>
      </c>
    </row>
    <row r="17" spans="1:17">
      <c r="A17" t="s">
        <v>244</v>
      </c>
      <c r="B17" t="s">
        <v>245</v>
      </c>
      <c r="C17" t="s">
        <v>99</v>
      </c>
      <c r="D17" t="s">
        <v>236</v>
      </c>
      <c r="F17" t="s">
        <v>246</v>
      </c>
      <c r="G17" s="65">
        <v>2.4500000000000002</v>
      </c>
      <c r="H17" t="s">
        <v>101</v>
      </c>
      <c r="I17" s="66">
        <v>1.7500000000000002E-2</v>
      </c>
      <c r="J17" s="66">
        <v>-1.5599999999999999E-2</v>
      </c>
      <c r="K17" s="65">
        <v>585381</v>
      </c>
      <c r="L17" s="65">
        <v>111.46</v>
      </c>
      <c r="M17" s="65">
        <v>0</v>
      </c>
      <c r="N17" s="65">
        <v>652.46566259999997</v>
      </c>
      <c r="O17" s="66">
        <v>0</v>
      </c>
      <c r="P17" s="66">
        <v>3.4700000000000002E-2</v>
      </c>
      <c r="Q17" s="66">
        <v>8.2000000000000007E-3</v>
      </c>
    </row>
    <row r="18" spans="1:17">
      <c r="A18" s="67" t="s">
        <v>247</v>
      </c>
      <c r="B18" s="14"/>
      <c r="C18" s="14"/>
      <c r="G18" s="69">
        <v>6.38</v>
      </c>
      <c r="J18" s="68">
        <v>7.6E-3</v>
      </c>
      <c r="K18" s="69">
        <v>10289504</v>
      </c>
      <c r="M18" s="69">
        <v>0</v>
      </c>
      <c r="N18" s="69">
        <v>11672.201846600001</v>
      </c>
      <c r="P18" s="68">
        <v>0.62129999999999996</v>
      </c>
      <c r="Q18" s="68">
        <v>0.1464</v>
      </c>
    </row>
    <row r="19" spans="1:17">
      <c r="A19" s="67" t="s">
        <v>248</v>
      </c>
      <c r="B19" s="14"/>
      <c r="C19" s="14"/>
      <c r="G19" s="69">
        <v>0</v>
      </c>
      <c r="J19" s="68">
        <v>0</v>
      </c>
      <c r="K19" s="69">
        <v>0</v>
      </c>
      <c r="M19" s="69">
        <v>0</v>
      </c>
      <c r="N19" s="69">
        <v>0</v>
      </c>
      <c r="P19" s="68">
        <v>0</v>
      </c>
      <c r="Q19" s="68">
        <v>0</v>
      </c>
    </row>
    <row r="20" spans="1:17">
      <c r="A20" t="s">
        <v>224</v>
      </c>
      <c r="B20" t="s">
        <v>224</v>
      </c>
      <c r="C20" s="14"/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N20" s="65">
        <v>0</v>
      </c>
      <c r="O20" s="66">
        <v>0</v>
      </c>
      <c r="P20" s="66">
        <v>0</v>
      </c>
      <c r="Q20" s="66">
        <v>0</v>
      </c>
    </row>
    <row r="21" spans="1:17">
      <c r="A21" s="67" t="s">
        <v>249</v>
      </c>
      <c r="B21" s="14"/>
      <c r="C21" s="14"/>
      <c r="G21" s="69">
        <v>6.38</v>
      </c>
      <c r="J21" s="68">
        <v>7.6E-3</v>
      </c>
      <c r="K21" s="69">
        <v>10289504</v>
      </c>
      <c r="M21" s="69">
        <v>0</v>
      </c>
      <c r="N21" s="69">
        <v>11672.201846600001</v>
      </c>
      <c r="P21" s="68">
        <v>0.62129999999999996</v>
      </c>
      <c r="Q21" s="68">
        <v>0.1464</v>
      </c>
    </row>
    <row r="22" spans="1:17">
      <c r="A22" t="s">
        <v>250</v>
      </c>
      <c r="B22" t="s">
        <v>251</v>
      </c>
      <c r="C22" t="s">
        <v>99</v>
      </c>
      <c r="D22" t="s">
        <v>236</v>
      </c>
      <c r="F22" t="s">
        <v>252</v>
      </c>
      <c r="G22" s="65">
        <v>5.73</v>
      </c>
      <c r="H22" t="s">
        <v>101</v>
      </c>
      <c r="I22" s="66">
        <v>0.02</v>
      </c>
      <c r="J22" s="66">
        <v>6.4999999999999997E-3</v>
      </c>
      <c r="K22" s="65">
        <v>211906</v>
      </c>
      <c r="L22" s="65">
        <v>107.9</v>
      </c>
      <c r="M22" s="65">
        <v>0</v>
      </c>
      <c r="N22" s="65">
        <v>228.64657399999999</v>
      </c>
      <c r="O22" s="66">
        <v>0</v>
      </c>
      <c r="P22" s="66">
        <v>1.2200000000000001E-2</v>
      </c>
      <c r="Q22" s="66">
        <v>2.8999999999999998E-3</v>
      </c>
    </row>
    <row r="23" spans="1:17">
      <c r="A23" t="s">
        <v>253</v>
      </c>
      <c r="B23" t="s">
        <v>254</v>
      </c>
      <c r="C23" t="s">
        <v>99</v>
      </c>
      <c r="D23" t="s">
        <v>236</v>
      </c>
      <c r="F23" t="s">
        <v>255</v>
      </c>
      <c r="G23" s="65">
        <v>8.65</v>
      </c>
      <c r="H23" t="s">
        <v>101</v>
      </c>
      <c r="I23" s="66">
        <v>0.01</v>
      </c>
      <c r="J23" s="66">
        <v>1.11E-2</v>
      </c>
      <c r="K23" s="65">
        <v>509032</v>
      </c>
      <c r="L23" s="65">
        <v>99.2</v>
      </c>
      <c r="M23" s="65">
        <v>0</v>
      </c>
      <c r="N23" s="65">
        <v>504.959744</v>
      </c>
      <c r="O23" s="66">
        <v>0</v>
      </c>
      <c r="P23" s="66">
        <v>2.69E-2</v>
      </c>
      <c r="Q23" s="66">
        <v>6.3E-3</v>
      </c>
    </row>
    <row r="24" spans="1:17">
      <c r="A24" t="s">
        <v>256</v>
      </c>
      <c r="B24" t="s">
        <v>257</v>
      </c>
      <c r="C24" t="s">
        <v>99</v>
      </c>
      <c r="D24" t="s">
        <v>236</v>
      </c>
      <c r="F24" t="s">
        <v>258</v>
      </c>
      <c r="G24" s="65">
        <v>18.28</v>
      </c>
      <c r="H24" t="s">
        <v>101</v>
      </c>
      <c r="I24" s="66">
        <v>3.7499999999999999E-2</v>
      </c>
      <c r="J24" s="66">
        <v>2.18E-2</v>
      </c>
      <c r="K24" s="65">
        <v>289561</v>
      </c>
      <c r="L24" s="65">
        <v>130.9</v>
      </c>
      <c r="M24" s="65">
        <v>0</v>
      </c>
      <c r="N24" s="65">
        <v>379.035349</v>
      </c>
      <c r="O24" s="66">
        <v>0</v>
      </c>
      <c r="P24" s="66">
        <v>2.0199999999999999E-2</v>
      </c>
      <c r="Q24" s="66">
        <v>4.7999999999999996E-3</v>
      </c>
    </row>
    <row r="25" spans="1:17">
      <c r="A25" t="s">
        <v>259</v>
      </c>
      <c r="B25" t="s">
        <v>260</v>
      </c>
      <c r="C25" t="s">
        <v>99</v>
      </c>
      <c r="D25" t="s">
        <v>236</v>
      </c>
      <c r="F25" t="s">
        <v>261</v>
      </c>
      <c r="G25" s="65">
        <v>14.26</v>
      </c>
      <c r="H25" t="s">
        <v>101</v>
      </c>
      <c r="I25" s="66">
        <v>1.4999999999999999E-2</v>
      </c>
      <c r="J25" s="66">
        <v>1.7899999999999999E-2</v>
      </c>
      <c r="K25" s="65">
        <v>601827</v>
      </c>
      <c r="L25" s="65">
        <v>97.2</v>
      </c>
      <c r="M25" s="65">
        <v>0</v>
      </c>
      <c r="N25" s="65">
        <v>584.97584400000005</v>
      </c>
      <c r="O25" s="66">
        <v>0</v>
      </c>
      <c r="P25" s="66">
        <v>3.1099999999999999E-2</v>
      </c>
      <c r="Q25" s="66">
        <v>7.3000000000000001E-3</v>
      </c>
    </row>
    <row r="26" spans="1:17">
      <c r="A26" t="s">
        <v>262</v>
      </c>
      <c r="B26" t="s">
        <v>263</v>
      </c>
      <c r="C26" t="s">
        <v>99</v>
      </c>
      <c r="D26" t="s">
        <v>236</v>
      </c>
      <c r="F26" t="s">
        <v>264</v>
      </c>
      <c r="G26" s="65">
        <v>1.33</v>
      </c>
      <c r="H26" t="s">
        <v>101</v>
      </c>
      <c r="I26" s="66">
        <v>7.4999999999999997E-3</v>
      </c>
      <c r="J26" s="66">
        <v>6.9999999999999999E-4</v>
      </c>
      <c r="K26" s="65">
        <v>906504</v>
      </c>
      <c r="L26" s="65">
        <v>101.4</v>
      </c>
      <c r="M26" s="65">
        <v>0</v>
      </c>
      <c r="N26" s="65">
        <v>919.19505600000002</v>
      </c>
      <c r="O26" s="66">
        <v>1E-4</v>
      </c>
      <c r="P26" s="66">
        <v>4.8899999999999999E-2</v>
      </c>
      <c r="Q26" s="66">
        <v>1.15E-2</v>
      </c>
    </row>
    <row r="27" spans="1:17">
      <c r="A27" t="s">
        <v>265</v>
      </c>
      <c r="B27" t="s">
        <v>266</v>
      </c>
      <c r="C27" t="s">
        <v>99</v>
      </c>
      <c r="D27" t="s">
        <v>236</v>
      </c>
      <c r="F27" t="s">
        <v>255</v>
      </c>
      <c r="G27" s="65">
        <v>6.95</v>
      </c>
      <c r="H27" t="s">
        <v>101</v>
      </c>
      <c r="I27" s="66">
        <v>2.2499999999999999E-2</v>
      </c>
      <c r="J27" s="66">
        <v>8.6999999999999994E-3</v>
      </c>
      <c r="K27" s="65">
        <v>1830404</v>
      </c>
      <c r="L27" s="65">
        <v>111.08</v>
      </c>
      <c r="M27" s="65">
        <v>0</v>
      </c>
      <c r="N27" s="65">
        <v>2033.2127631999999</v>
      </c>
      <c r="O27" s="66">
        <v>1E-4</v>
      </c>
      <c r="P27" s="66">
        <v>0.1082</v>
      </c>
      <c r="Q27" s="66">
        <v>2.5499999999999998E-2</v>
      </c>
    </row>
    <row r="28" spans="1:17">
      <c r="A28" t="s">
        <v>267</v>
      </c>
      <c r="B28" t="s">
        <v>268</v>
      </c>
      <c r="C28" t="s">
        <v>99</v>
      </c>
      <c r="D28" t="s">
        <v>236</v>
      </c>
      <c r="F28" t="s">
        <v>269</v>
      </c>
      <c r="G28" s="65">
        <v>1.66</v>
      </c>
      <c r="H28" t="s">
        <v>101</v>
      </c>
      <c r="I28" s="66">
        <v>1.2500000000000001E-2</v>
      </c>
      <c r="J28" s="66">
        <v>1.1000000000000001E-3</v>
      </c>
      <c r="K28" s="65">
        <v>500000</v>
      </c>
      <c r="L28" s="65">
        <v>102.32</v>
      </c>
      <c r="M28" s="65">
        <v>0</v>
      </c>
      <c r="N28" s="65">
        <v>511.6</v>
      </c>
      <c r="O28" s="66">
        <v>0</v>
      </c>
      <c r="P28" s="66">
        <v>2.7199999999999998E-2</v>
      </c>
      <c r="Q28" s="66">
        <v>6.4000000000000003E-3</v>
      </c>
    </row>
    <row r="29" spans="1:17">
      <c r="A29" t="s">
        <v>270</v>
      </c>
      <c r="B29" t="s">
        <v>271</v>
      </c>
      <c r="C29" t="s">
        <v>99</v>
      </c>
      <c r="D29" t="s">
        <v>236</v>
      </c>
      <c r="F29" t="s">
        <v>272</v>
      </c>
      <c r="G29" s="65">
        <v>0.84</v>
      </c>
      <c r="H29" t="s">
        <v>101</v>
      </c>
      <c r="I29" s="66">
        <v>5.5E-2</v>
      </c>
      <c r="J29" s="66">
        <v>1E-4</v>
      </c>
      <c r="K29" s="65">
        <v>770205</v>
      </c>
      <c r="L29" s="65">
        <v>105.49</v>
      </c>
      <c r="M29" s="65">
        <v>0</v>
      </c>
      <c r="N29" s="65">
        <v>812.48925450000002</v>
      </c>
      <c r="O29" s="66">
        <v>0</v>
      </c>
      <c r="P29" s="66">
        <v>4.3200000000000002E-2</v>
      </c>
      <c r="Q29" s="66">
        <v>1.0200000000000001E-2</v>
      </c>
    </row>
    <row r="30" spans="1:17">
      <c r="A30" t="s">
        <v>273</v>
      </c>
      <c r="B30" t="s">
        <v>274</v>
      </c>
      <c r="C30" t="s">
        <v>99</v>
      </c>
      <c r="D30" t="s">
        <v>236</v>
      </c>
      <c r="F30" t="s">
        <v>275</v>
      </c>
      <c r="G30" s="65">
        <v>1.96</v>
      </c>
      <c r="H30" t="s">
        <v>101</v>
      </c>
      <c r="I30" s="66">
        <v>4.2500000000000003E-2</v>
      </c>
      <c r="J30" s="66">
        <v>1.6000000000000001E-3</v>
      </c>
      <c r="K30" s="65">
        <v>1007467</v>
      </c>
      <c r="L30" s="65">
        <v>108.17</v>
      </c>
      <c r="M30" s="65">
        <v>0</v>
      </c>
      <c r="N30" s="65">
        <v>1089.7770539000001</v>
      </c>
      <c r="O30" s="66">
        <v>1E-4</v>
      </c>
      <c r="P30" s="66">
        <v>5.8000000000000003E-2</v>
      </c>
      <c r="Q30" s="66">
        <v>1.37E-2</v>
      </c>
    </row>
    <row r="31" spans="1:17">
      <c r="A31" t="s">
        <v>276</v>
      </c>
      <c r="B31" t="s">
        <v>277</v>
      </c>
      <c r="C31" t="s">
        <v>99</v>
      </c>
      <c r="D31" t="s">
        <v>236</v>
      </c>
      <c r="F31" t="s">
        <v>252</v>
      </c>
      <c r="G31" s="65">
        <v>4.26</v>
      </c>
      <c r="H31" t="s">
        <v>101</v>
      </c>
      <c r="I31" s="66">
        <v>1.7500000000000002E-2</v>
      </c>
      <c r="J31" s="66">
        <v>4.1999999999999997E-3</v>
      </c>
      <c r="K31" s="65">
        <v>219628</v>
      </c>
      <c r="L31" s="65">
        <v>106.81</v>
      </c>
      <c r="M31" s="65">
        <v>0</v>
      </c>
      <c r="N31" s="65">
        <v>234.58466680000001</v>
      </c>
      <c r="O31" s="66">
        <v>0</v>
      </c>
      <c r="P31" s="66">
        <v>1.2500000000000001E-2</v>
      </c>
      <c r="Q31" s="66">
        <v>2.8999999999999998E-3</v>
      </c>
    </row>
    <row r="32" spans="1:17">
      <c r="A32" t="s">
        <v>278</v>
      </c>
      <c r="B32" t="s">
        <v>279</v>
      </c>
      <c r="C32" t="s">
        <v>99</v>
      </c>
      <c r="D32" t="s">
        <v>236</v>
      </c>
      <c r="F32" t="s">
        <v>280</v>
      </c>
      <c r="G32" s="65">
        <v>2.33</v>
      </c>
      <c r="H32" t="s">
        <v>101</v>
      </c>
      <c r="I32" s="66">
        <v>1.5E-3</v>
      </c>
      <c r="J32" s="66">
        <v>1.8E-3</v>
      </c>
      <c r="K32" s="65">
        <v>1551118</v>
      </c>
      <c r="L32" s="65">
        <v>100.02</v>
      </c>
      <c r="M32" s="65">
        <v>0</v>
      </c>
      <c r="N32" s="65">
        <v>1551.4282235999999</v>
      </c>
      <c r="O32" s="66">
        <v>1E-4</v>
      </c>
      <c r="P32" s="66">
        <v>8.2600000000000007E-2</v>
      </c>
      <c r="Q32" s="66">
        <v>1.95E-2</v>
      </c>
    </row>
    <row r="33" spans="1:17">
      <c r="A33" t="s">
        <v>281</v>
      </c>
      <c r="B33" t="s">
        <v>282</v>
      </c>
      <c r="C33" t="s">
        <v>99</v>
      </c>
      <c r="D33" t="s">
        <v>236</v>
      </c>
      <c r="F33" t="s">
        <v>283</v>
      </c>
      <c r="G33" s="65">
        <v>4.8899999999999997</v>
      </c>
      <c r="H33" t="s">
        <v>101</v>
      </c>
      <c r="I33" s="66">
        <v>6.25E-2</v>
      </c>
      <c r="J33" s="66">
        <v>5.7999999999999996E-3</v>
      </c>
      <c r="K33" s="65">
        <v>874918</v>
      </c>
      <c r="L33" s="65">
        <v>133.69</v>
      </c>
      <c r="M33" s="65">
        <v>0</v>
      </c>
      <c r="N33" s="65">
        <v>1169.6778741999999</v>
      </c>
      <c r="O33" s="66">
        <v>1E-4</v>
      </c>
      <c r="P33" s="66">
        <v>6.2300000000000001E-2</v>
      </c>
      <c r="Q33" s="66">
        <v>1.47E-2</v>
      </c>
    </row>
    <row r="34" spans="1:17">
      <c r="A34" t="s">
        <v>284</v>
      </c>
      <c r="B34" t="s">
        <v>285</v>
      </c>
      <c r="C34" t="s">
        <v>99</v>
      </c>
      <c r="D34" t="s">
        <v>236</v>
      </c>
      <c r="F34" t="s">
        <v>286</v>
      </c>
      <c r="G34" s="65">
        <v>14.61</v>
      </c>
      <c r="H34" t="s">
        <v>101</v>
      </c>
      <c r="I34" s="66">
        <v>5.5E-2</v>
      </c>
      <c r="J34" s="66">
        <v>1.89E-2</v>
      </c>
      <c r="K34" s="65">
        <v>1016934</v>
      </c>
      <c r="L34" s="65">
        <v>162.51</v>
      </c>
      <c r="M34" s="65">
        <v>0</v>
      </c>
      <c r="N34" s="65">
        <v>1652.6194433999999</v>
      </c>
      <c r="O34" s="66">
        <v>1E-4</v>
      </c>
      <c r="P34" s="66">
        <v>8.7999999999999995E-2</v>
      </c>
      <c r="Q34" s="66">
        <v>2.07E-2</v>
      </c>
    </row>
    <row r="35" spans="1:17">
      <c r="A35" s="67" t="s">
        <v>287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224</v>
      </c>
      <c r="B36" t="s">
        <v>224</v>
      </c>
      <c r="C36" s="14"/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288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224</v>
      </c>
      <c r="B38" t="s">
        <v>224</v>
      </c>
      <c r="C38" s="14"/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229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s="67" t="s">
        <v>289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224</v>
      </c>
      <c r="B41" t="s">
        <v>224</v>
      </c>
      <c r="C41" s="14"/>
      <c r="D41" t="s">
        <v>224</v>
      </c>
      <c r="G41" s="65">
        <v>0</v>
      </c>
      <c r="H41" t="s">
        <v>224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67" t="s">
        <v>290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224</v>
      </c>
      <c r="B43" t="s">
        <v>224</v>
      </c>
      <c r="C43" s="14"/>
      <c r="D43" t="s">
        <v>224</v>
      </c>
      <c r="G43" s="65">
        <v>0</v>
      </c>
      <c r="H43" t="s">
        <v>224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91" t="s">
        <v>291</v>
      </c>
      <c r="B44" s="14"/>
      <c r="C44" s="14"/>
    </row>
    <row r="45" spans="1:17">
      <c r="A45" s="91" t="s">
        <v>292</v>
      </c>
      <c r="B45" s="14"/>
      <c r="C45" s="14"/>
    </row>
    <row r="46" spans="1:17">
      <c r="A46" s="91" t="s">
        <v>293</v>
      </c>
      <c r="B46" s="14"/>
      <c r="C46" s="14"/>
    </row>
    <row r="47" spans="1:17">
      <c r="A47" s="91" t="s">
        <v>294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2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BO5" s="16"/>
    </row>
    <row r="6" spans="1:67" ht="26.25" customHeight="1">
      <c r="A6" s="92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J6" s="16"/>
      <c r="BO6" s="16"/>
    </row>
    <row r="7" spans="1:67" s="16" customFormat="1" ht="20.25">
      <c r="A7" s="10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9" t="s">
        <v>191</v>
      </c>
      <c r="Q7" s="43" t="s">
        <v>55</v>
      </c>
      <c r="R7" s="43" t="s">
        <v>72</v>
      </c>
      <c r="S7" s="43" t="s">
        <v>56</v>
      </c>
      <c r="T7" s="10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224</v>
      </c>
      <c r="B13" t="s">
        <v>224</v>
      </c>
      <c r="C13" s="14"/>
      <c r="D13" s="14"/>
      <c r="E13" s="14"/>
      <c r="F13" t="s">
        <v>224</v>
      </c>
      <c r="G13" t="s">
        <v>224</v>
      </c>
      <c r="J13" s="65">
        <v>0</v>
      </c>
      <c r="K13" t="s">
        <v>224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224</v>
      </c>
      <c r="B15" t="s">
        <v>224</v>
      </c>
      <c r="C15" s="14"/>
      <c r="D15" s="14"/>
      <c r="E15" s="14"/>
      <c r="F15" t="s">
        <v>224</v>
      </c>
      <c r="G15" t="s">
        <v>224</v>
      </c>
      <c r="J15" s="65">
        <v>0</v>
      </c>
      <c r="K15" t="s">
        <v>224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224</v>
      </c>
      <c r="B17" t="s">
        <v>224</v>
      </c>
      <c r="C17" s="14"/>
      <c r="D17" s="14"/>
      <c r="E17" s="14"/>
      <c r="F17" t="s">
        <v>224</v>
      </c>
      <c r="G17" t="s">
        <v>224</v>
      </c>
      <c r="J17" s="65">
        <v>0</v>
      </c>
      <c r="K17" t="s">
        <v>224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224</v>
      </c>
      <c r="B20" t="s">
        <v>224</v>
      </c>
      <c r="C20" s="14"/>
      <c r="D20" s="14"/>
      <c r="E20" s="14"/>
      <c r="F20" t="s">
        <v>224</v>
      </c>
      <c r="G20" t="s">
        <v>224</v>
      </c>
      <c r="J20" s="65">
        <v>0</v>
      </c>
      <c r="K20" t="s">
        <v>224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224</v>
      </c>
      <c r="B22" t="s">
        <v>224</v>
      </c>
      <c r="C22" s="14"/>
      <c r="D22" s="14"/>
      <c r="E22" s="14"/>
      <c r="F22" t="s">
        <v>224</v>
      </c>
      <c r="G22" t="s">
        <v>224</v>
      </c>
      <c r="J22" s="65">
        <v>0</v>
      </c>
      <c r="K22" t="s">
        <v>224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1" t="s">
        <v>231</v>
      </c>
      <c r="B23" s="14"/>
      <c r="C23" s="14"/>
      <c r="D23" s="14"/>
      <c r="E23" s="14"/>
      <c r="F23" s="14"/>
    </row>
    <row r="24" spans="1:20">
      <c r="A24" s="91" t="s">
        <v>291</v>
      </c>
      <c r="B24" s="14"/>
      <c r="C24" s="14"/>
      <c r="D24" s="14"/>
      <c r="E24" s="14"/>
      <c r="F24" s="14"/>
    </row>
    <row r="25" spans="1:20">
      <c r="A25" s="91" t="s">
        <v>292</v>
      </c>
      <c r="B25" s="14"/>
      <c r="C25" s="14"/>
      <c r="D25" s="14"/>
      <c r="E25" s="14"/>
      <c r="F25" s="14"/>
    </row>
    <row r="26" spans="1:20">
      <c r="A26" s="91" t="s">
        <v>293</v>
      </c>
      <c r="B26" s="14"/>
      <c r="C26" s="14"/>
      <c r="D26" s="14"/>
      <c r="E26" s="14"/>
      <c r="F26" s="14"/>
    </row>
    <row r="27" spans="1:20">
      <c r="A27" s="91" t="s">
        <v>294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6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</row>
    <row r="6" spans="1:65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3.78</v>
      </c>
      <c r="K10" s="7"/>
      <c r="L10" s="7"/>
      <c r="M10" s="64">
        <v>-2.2100000000000002E-2</v>
      </c>
      <c r="N10" s="63">
        <v>7760164.1699999999</v>
      </c>
      <c r="O10" s="28"/>
      <c r="P10" s="63">
        <v>3.6699899999999999</v>
      </c>
      <c r="Q10" s="63">
        <v>8921.7585703696004</v>
      </c>
      <c r="R10" s="7"/>
      <c r="S10" s="64">
        <v>1</v>
      </c>
      <c r="T10" s="64">
        <v>0.1119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3.8</v>
      </c>
      <c r="M11" s="68">
        <v>-2.3099999999999999E-2</v>
      </c>
      <c r="N11" s="69">
        <v>7720164.1699999999</v>
      </c>
      <c r="P11" s="69">
        <v>3.6699899999999999</v>
      </c>
      <c r="Q11" s="69">
        <v>8780.4453320400007</v>
      </c>
      <c r="S11" s="68">
        <v>0.98419999999999996</v>
      </c>
      <c r="T11" s="68">
        <v>0.11020000000000001</v>
      </c>
    </row>
    <row r="12" spans="1:65">
      <c r="A12" s="67" t="s">
        <v>295</v>
      </c>
      <c r="B12" s="14"/>
      <c r="C12" s="14"/>
      <c r="D12" s="14"/>
      <c r="E12" s="14"/>
      <c r="J12" s="69">
        <v>4.2699999999999996</v>
      </c>
      <c r="M12" s="68">
        <v>-7.2300000000000003E-2</v>
      </c>
      <c r="N12" s="69">
        <v>3346803.46</v>
      </c>
      <c r="P12" s="69">
        <v>3.6699899999999999</v>
      </c>
      <c r="Q12" s="69">
        <v>4312.880662738</v>
      </c>
      <c r="S12" s="68">
        <v>0.4834</v>
      </c>
      <c r="T12" s="68">
        <v>5.4100000000000002E-2</v>
      </c>
    </row>
    <row r="13" spans="1:65">
      <c r="A13" t="s">
        <v>299</v>
      </c>
      <c r="B13" t="s">
        <v>300</v>
      </c>
      <c r="C13" t="s">
        <v>99</v>
      </c>
      <c r="D13" t="s">
        <v>122</v>
      </c>
      <c r="E13" t="s">
        <v>301</v>
      </c>
      <c r="F13" t="s">
        <v>302</v>
      </c>
      <c r="G13" t="s">
        <v>205</v>
      </c>
      <c r="H13" t="s">
        <v>206</v>
      </c>
      <c r="I13" t="s">
        <v>303</v>
      </c>
      <c r="J13" s="65">
        <v>5.18</v>
      </c>
      <c r="K13" t="s">
        <v>101</v>
      </c>
      <c r="L13" s="66">
        <v>3.8E-3</v>
      </c>
      <c r="M13" s="66">
        <v>-4.4000000000000003E-3</v>
      </c>
      <c r="N13" s="65">
        <v>140571</v>
      </c>
      <c r="O13" s="65">
        <v>104.23</v>
      </c>
      <c r="P13" s="65">
        <v>0</v>
      </c>
      <c r="Q13" s="65">
        <v>146.51715329999999</v>
      </c>
      <c r="R13" s="66">
        <v>0</v>
      </c>
      <c r="S13" s="66">
        <v>1.6400000000000001E-2</v>
      </c>
      <c r="T13" s="66">
        <v>1.8E-3</v>
      </c>
    </row>
    <row r="14" spans="1:65">
      <c r="A14" t="s">
        <v>304</v>
      </c>
      <c r="B14" t="s">
        <v>305</v>
      </c>
      <c r="C14" t="s">
        <v>99</v>
      </c>
      <c r="D14" t="s">
        <v>122</v>
      </c>
      <c r="E14" t="s">
        <v>306</v>
      </c>
      <c r="F14" t="s">
        <v>307</v>
      </c>
      <c r="G14" t="s">
        <v>205</v>
      </c>
      <c r="H14" t="s">
        <v>206</v>
      </c>
      <c r="I14" t="s">
        <v>308</v>
      </c>
      <c r="J14" s="65">
        <v>14.74</v>
      </c>
      <c r="K14" t="s">
        <v>101</v>
      </c>
      <c r="L14" s="66">
        <v>2.07E-2</v>
      </c>
      <c r="M14" s="66">
        <v>7.7999999999999996E-3</v>
      </c>
      <c r="N14" s="65">
        <v>253159</v>
      </c>
      <c r="O14" s="65">
        <v>120.08</v>
      </c>
      <c r="P14" s="65">
        <v>0</v>
      </c>
      <c r="Q14" s="65">
        <v>303.99332720000001</v>
      </c>
      <c r="R14" s="66">
        <v>1E-4</v>
      </c>
      <c r="S14" s="66">
        <v>3.4099999999999998E-2</v>
      </c>
      <c r="T14" s="66">
        <v>3.8E-3</v>
      </c>
    </row>
    <row r="15" spans="1:65">
      <c r="A15" t="s">
        <v>309</v>
      </c>
      <c r="B15" t="s">
        <v>310</v>
      </c>
      <c r="C15" t="s">
        <v>99</v>
      </c>
      <c r="D15" t="s">
        <v>122</v>
      </c>
      <c r="E15" t="s">
        <v>311</v>
      </c>
      <c r="F15" t="s">
        <v>302</v>
      </c>
      <c r="G15" t="s">
        <v>205</v>
      </c>
      <c r="H15" t="s">
        <v>206</v>
      </c>
      <c r="I15" t="s">
        <v>312</v>
      </c>
      <c r="J15" s="65">
        <v>1.35</v>
      </c>
      <c r="K15" t="s">
        <v>101</v>
      </c>
      <c r="L15" s="66">
        <v>0.05</v>
      </c>
      <c r="M15" s="66">
        <v>-1.47E-2</v>
      </c>
      <c r="N15" s="65">
        <v>236457</v>
      </c>
      <c r="O15" s="65">
        <v>113.36</v>
      </c>
      <c r="P15" s="65">
        <v>0</v>
      </c>
      <c r="Q15" s="65">
        <v>268.04765520000001</v>
      </c>
      <c r="R15" s="66">
        <v>1E-4</v>
      </c>
      <c r="S15" s="66">
        <v>0.03</v>
      </c>
      <c r="T15" s="66">
        <v>3.3999999999999998E-3</v>
      </c>
    </row>
    <row r="16" spans="1:65">
      <c r="A16" t="s">
        <v>313</v>
      </c>
      <c r="B16" t="s">
        <v>314</v>
      </c>
      <c r="C16" t="s">
        <v>99</v>
      </c>
      <c r="D16" t="s">
        <v>122</v>
      </c>
      <c r="E16" t="s">
        <v>311</v>
      </c>
      <c r="F16" t="s">
        <v>302</v>
      </c>
      <c r="G16" t="s">
        <v>205</v>
      </c>
      <c r="H16" t="s">
        <v>206</v>
      </c>
      <c r="I16" t="s">
        <v>303</v>
      </c>
      <c r="J16" s="65">
        <v>5.09</v>
      </c>
      <c r="K16" t="s">
        <v>101</v>
      </c>
      <c r="L16" s="66">
        <v>1.7500000000000002E-2</v>
      </c>
      <c r="M16" s="66">
        <v>-5.5999999999999999E-3</v>
      </c>
      <c r="N16" s="65">
        <v>90145.75</v>
      </c>
      <c r="O16" s="65">
        <v>112.78</v>
      </c>
      <c r="P16" s="65">
        <v>0</v>
      </c>
      <c r="Q16" s="65">
        <v>101.66637685000001</v>
      </c>
      <c r="R16" s="66">
        <v>0</v>
      </c>
      <c r="S16" s="66">
        <v>1.14E-2</v>
      </c>
      <c r="T16" s="66">
        <v>1.2999999999999999E-3</v>
      </c>
    </row>
    <row r="17" spans="1:20">
      <c r="A17" t="s">
        <v>315</v>
      </c>
      <c r="B17" t="s">
        <v>316</v>
      </c>
      <c r="C17" t="s">
        <v>99</v>
      </c>
      <c r="D17" t="s">
        <v>122</v>
      </c>
      <c r="E17" t="s">
        <v>317</v>
      </c>
      <c r="F17" t="s">
        <v>318</v>
      </c>
      <c r="G17" t="s">
        <v>319</v>
      </c>
      <c r="H17" t="s">
        <v>206</v>
      </c>
      <c r="I17" t="s">
        <v>320</v>
      </c>
      <c r="J17" s="65">
        <v>6.34</v>
      </c>
      <c r="K17" t="s">
        <v>101</v>
      </c>
      <c r="L17" s="66">
        <v>3.85E-2</v>
      </c>
      <c r="M17" s="66">
        <v>-2.2000000000000001E-3</v>
      </c>
      <c r="N17" s="65">
        <v>71739.05</v>
      </c>
      <c r="O17" s="65">
        <v>129.53</v>
      </c>
      <c r="P17" s="65">
        <v>2.1677200000000001</v>
      </c>
      <c r="Q17" s="65">
        <v>95.091311465000004</v>
      </c>
      <c r="R17" s="66">
        <v>0</v>
      </c>
      <c r="S17" s="66">
        <v>1.0699999999999999E-2</v>
      </c>
      <c r="T17" s="66">
        <v>1.1999999999999999E-3</v>
      </c>
    </row>
    <row r="18" spans="1:20">
      <c r="A18" t="s">
        <v>321</v>
      </c>
      <c r="B18" t="s">
        <v>322</v>
      </c>
      <c r="C18" t="s">
        <v>99</v>
      </c>
      <c r="D18" t="s">
        <v>122</v>
      </c>
      <c r="E18" t="s">
        <v>323</v>
      </c>
      <c r="F18" t="s">
        <v>324</v>
      </c>
      <c r="G18" t="s">
        <v>325</v>
      </c>
      <c r="H18" t="s">
        <v>149</v>
      </c>
      <c r="I18" t="s">
        <v>303</v>
      </c>
      <c r="J18" s="65">
        <v>4.33</v>
      </c>
      <c r="K18" t="s">
        <v>101</v>
      </c>
      <c r="L18" s="66">
        <v>8.3000000000000001E-3</v>
      </c>
      <c r="M18" s="66">
        <v>-7.4999999999999997E-3</v>
      </c>
      <c r="N18" s="65">
        <v>153033</v>
      </c>
      <c r="O18" s="65">
        <v>108.33</v>
      </c>
      <c r="P18" s="65">
        <v>0</v>
      </c>
      <c r="Q18" s="65">
        <v>165.78064889999999</v>
      </c>
      <c r="R18" s="66">
        <v>1E-4</v>
      </c>
      <c r="S18" s="66">
        <v>1.8599999999999998E-2</v>
      </c>
      <c r="T18" s="66">
        <v>2.0999999999999999E-3</v>
      </c>
    </row>
    <row r="19" spans="1:20">
      <c r="A19" t="s">
        <v>326</v>
      </c>
      <c r="B19" t="s">
        <v>327</v>
      </c>
      <c r="C19" t="s">
        <v>99</v>
      </c>
      <c r="D19" t="s">
        <v>122</v>
      </c>
      <c r="E19" t="s">
        <v>328</v>
      </c>
      <c r="F19" t="s">
        <v>324</v>
      </c>
      <c r="G19" t="s">
        <v>325</v>
      </c>
      <c r="H19" t="s">
        <v>149</v>
      </c>
      <c r="I19" t="s">
        <v>329</v>
      </c>
      <c r="J19" s="65">
        <v>4.7</v>
      </c>
      <c r="K19" t="s">
        <v>101</v>
      </c>
      <c r="L19" s="66">
        <v>1.34E-2</v>
      </c>
      <c r="M19" s="66">
        <v>-2.8999999999999998E-3</v>
      </c>
      <c r="N19" s="65">
        <v>195176.55</v>
      </c>
      <c r="O19" s="65">
        <v>109.7</v>
      </c>
      <c r="P19" s="65">
        <v>0</v>
      </c>
      <c r="Q19" s="65">
        <v>214.10867535</v>
      </c>
      <c r="R19" s="66">
        <v>1E-4</v>
      </c>
      <c r="S19" s="66">
        <v>2.4E-2</v>
      </c>
      <c r="T19" s="66">
        <v>2.7000000000000001E-3</v>
      </c>
    </row>
    <row r="20" spans="1:20">
      <c r="A20" t="s">
        <v>330</v>
      </c>
      <c r="B20" t="s">
        <v>331</v>
      </c>
      <c r="C20" t="s">
        <v>99</v>
      </c>
      <c r="D20" t="s">
        <v>122</v>
      </c>
      <c r="E20" t="s">
        <v>332</v>
      </c>
      <c r="F20" t="s">
        <v>324</v>
      </c>
      <c r="G20" t="s">
        <v>333</v>
      </c>
      <c r="H20" t="s">
        <v>206</v>
      </c>
      <c r="I20" t="s">
        <v>334</v>
      </c>
      <c r="J20" s="65">
        <v>4.13</v>
      </c>
      <c r="K20" t="s">
        <v>101</v>
      </c>
      <c r="L20" s="66">
        <v>2.3400000000000001E-2</v>
      </c>
      <c r="M20" s="66">
        <v>-2.3E-3</v>
      </c>
      <c r="N20" s="65">
        <v>123466.82</v>
      </c>
      <c r="O20" s="65">
        <v>111</v>
      </c>
      <c r="P20" s="65">
        <v>0</v>
      </c>
      <c r="Q20" s="65">
        <v>137.04817019999999</v>
      </c>
      <c r="R20" s="66">
        <v>0</v>
      </c>
      <c r="S20" s="66">
        <v>1.54E-2</v>
      </c>
      <c r="T20" s="66">
        <v>1.6999999999999999E-3</v>
      </c>
    </row>
    <row r="21" spans="1:20">
      <c r="A21" t="s">
        <v>335</v>
      </c>
      <c r="B21" t="s">
        <v>336</v>
      </c>
      <c r="C21" t="s">
        <v>99</v>
      </c>
      <c r="D21" t="s">
        <v>122</v>
      </c>
      <c r="E21" t="s">
        <v>337</v>
      </c>
      <c r="F21" t="s">
        <v>324</v>
      </c>
      <c r="G21" t="s">
        <v>333</v>
      </c>
      <c r="H21" t="s">
        <v>206</v>
      </c>
      <c r="I21" t="s">
        <v>338</v>
      </c>
      <c r="J21" s="65">
        <v>2.0499999999999998</v>
      </c>
      <c r="K21" t="s">
        <v>101</v>
      </c>
      <c r="L21" s="66">
        <v>0.04</v>
      </c>
      <c r="M21" s="66">
        <v>-9.4999999999999998E-3</v>
      </c>
      <c r="N21" s="65">
        <v>33807.019999999997</v>
      </c>
      <c r="O21" s="65">
        <v>110.42</v>
      </c>
      <c r="P21" s="65">
        <v>0</v>
      </c>
      <c r="Q21" s="65">
        <v>37.329711484000001</v>
      </c>
      <c r="R21" s="66">
        <v>1E-4</v>
      </c>
      <c r="S21" s="66">
        <v>4.1999999999999997E-3</v>
      </c>
      <c r="T21" s="66">
        <v>5.0000000000000001E-4</v>
      </c>
    </row>
    <row r="22" spans="1:20">
      <c r="A22" t="s">
        <v>339</v>
      </c>
      <c r="B22" t="s">
        <v>340</v>
      </c>
      <c r="C22" t="s">
        <v>99</v>
      </c>
      <c r="D22" t="s">
        <v>122</v>
      </c>
      <c r="E22" t="s">
        <v>341</v>
      </c>
      <c r="F22" t="s">
        <v>342</v>
      </c>
      <c r="G22" t="s">
        <v>333</v>
      </c>
      <c r="H22" t="s">
        <v>206</v>
      </c>
      <c r="I22" t="s">
        <v>343</v>
      </c>
      <c r="J22" s="65">
        <v>3.87</v>
      </c>
      <c r="K22" t="s">
        <v>101</v>
      </c>
      <c r="L22" s="66">
        <v>4.2999999999999997E-2</v>
      </c>
      <c r="M22" s="66">
        <v>-5.8999999999999999E-3</v>
      </c>
      <c r="N22" s="65">
        <v>357519.12</v>
      </c>
      <c r="O22" s="65">
        <v>122.2</v>
      </c>
      <c r="P22" s="65">
        <v>0</v>
      </c>
      <c r="Q22" s="65">
        <v>436.88836464000002</v>
      </c>
      <c r="R22" s="66">
        <v>4.0000000000000002E-4</v>
      </c>
      <c r="S22" s="66">
        <v>4.9000000000000002E-2</v>
      </c>
      <c r="T22" s="66">
        <v>5.4999999999999997E-3</v>
      </c>
    </row>
    <row r="23" spans="1:20">
      <c r="A23" t="s">
        <v>344</v>
      </c>
      <c r="B23" t="s">
        <v>345</v>
      </c>
      <c r="C23" t="s">
        <v>99</v>
      </c>
      <c r="D23" t="s">
        <v>122</v>
      </c>
      <c r="E23" t="s">
        <v>346</v>
      </c>
      <c r="F23" t="s">
        <v>347</v>
      </c>
      <c r="G23" t="s">
        <v>348</v>
      </c>
      <c r="H23" t="s">
        <v>206</v>
      </c>
      <c r="I23" t="s">
        <v>349</v>
      </c>
      <c r="J23" s="65">
        <v>7.15</v>
      </c>
      <c r="K23" t="s">
        <v>101</v>
      </c>
      <c r="L23" s="66">
        <v>5.1499999999999997E-2</v>
      </c>
      <c r="M23" s="66">
        <v>8.8000000000000005E-3</v>
      </c>
      <c r="N23" s="65">
        <v>56388.71</v>
      </c>
      <c r="O23" s="65">
        <v>162.91</v>
      </c>
      <c r="P23" s="65">
        <v>0</v>
      </c>
      <c r="Q23" s="65">
        <v>91.862847461000001</v>
      </c>
      <c r="R23" s="66">
        <v>0</v>
      </c>
      <c r="S23" s="66">
        <v>1.03E-2</v>
      </c>
      <c r="T23" s="66">
        <v>1.1999999999999999E-3</v>
      </c>
    </row>
    <row r="24" spans="1:20">
      <c r="A24" t="s">
        <v>350</v>
      </c>
      <c r="B24" t="s">
        <v>351</v>
      </c>
      <c r="C24" t="s">
        <v>99</v>
      </c>
      <c r="D24" t="s">
        <v>122</v>
      </c>
      <c r="E24" t="s">
        <v>352</v>
      </c>
      <c r="F24" t="s">
        <v>324</v>
      </c>
      <c r="G24" t="s">
        <v>348</v>
      </c>
      <c r="H24" t="s">
        <v>206</v>
      </c>
      <c r="I24" t="s">
        <v>303</v>
      </c>
      <c r="J24" s="65">
        <v>1.4</v>
      </c>
      <c r="K24" t="s">
        <v>101</v>
      </c>
      <c r="L24" s="66">
        <v>4.4499999999999998E-2</v>
      </c>
      <c r="M24" s="66">
        <v>-1.01E-2</v>
      </c>
      <c r="N24" s="65">
        <v>97586</v>
      </c>
      <c r="O24" s="65">
        <v>111.85</v>
      </c>
      <c r="P24" s="65">
        <v>0</v>
      </c>
      <c r="Q24" s="65">
        <v>109.149941</v>
      </c>
      <c r="R24" s="66">
        <v>2.0000000000000001E-4</v>
      </c>
      <c r="S24" s="66">
        <v>1.2200000000000001E-2</v>
      </c>
      <c r="T24" s="66">
        <v>1.4E-3</v>
      </c>
    </row>
    <row r="25" spans="1:20">
      <c r="A25" t="s">
        <v>353</v>
      </c>
      <c r="B25" t="s">
        <v>354</v>
      </c>
      <c r="C25" t="s">
        <v>99</v>
      </c>
      <c r="D25" t="s">
        <v>122</v>
      </c>
      <c r="E25" t="s">
        <v>355</v>
      </c>
      <c r="F25" t="s">
        <v>356</v>
      </c>
      <c r="G25" t="s">
        <v>348</v>
      </c>
      <c r="H25" t="s">
        <v>206</v>
      </c>
      <c r="I25" t="s">
        <v>357</v>
      </c>
      <c r="J25" s="65">
        <v>2.39</v>
      </c>
      <c r="K25" t="s">
        <v>101</v>
      </c>
      <c r="L25" s="66">
        <v>5.3499999999999999E-2</v>
      </c>
      <c r="M25" s="66">
        <v>1.3100000000000001E-2</v>
      </c>
      <c r="N25" s="65">
        <v>141408</v>
      </c>
      <c r="O25" s="65">
        <v>113.93</v>
      </c>
      <c r="P25" s="65">
        <v>0</v>
      </c>
      <c r="Q25" s="65">
        <v>161.1061344</v>
      </c>
      <c r="R25" s="66">
        <v>1E-4</v>
      </c>
      <c r="S25" s="66">
        <v>1.8100000000000002E-2</v>
      </c>
      <c r="T25" s="66">
        <v>2E-3</v>
      </c>
    </row>
    <row r="26" spans="1:20">
      <c r="A26" t="s">
        <v>358</v>
      </c>
      <c r="B26" t="s">
        <v>359</v>
      </c>
      <c r="C26" t="s">
        <v>99</v>
      </c>
      <c r="D26" t="s">
        <v>122</v>
      </c>
      <c r="E26" t="s">
        <v>355</v>
      </c>
      <c r="F26" t="s">
        <v>356</v>
      </c>
      <c r="G26" t="s">
        <v>348</v>
      </c>
      <c r="H26" t="s">
        <v>206</v>
      </c>
      <c r="I26" t="s">
        <v>360</v>
      </c>
      <c r="J26" s="65">
        <v>4.6100000000000003</v>
      </c>
      <c r="K26" t="s">
        <v>101</v>
      </c>
      <c r="L26" s="66">
        <v>2.7799999999999998E-2</v>
      </c>
      <c r="M26" s="66">
        <v>2.0400000000000001E-2</v>
      </c>
      <c r="N26" s="65">
        <v>234301</v>
      </c>
      <c r="O26" s="65">
        <v>104.08</v>
      </c>
      <c r="P26" s="65">
        <v>0</v>
      </c>
      <c r="Q26" s="65">
        <v>243.8604808</v>
      </c>
      <c r="R26" s="66">
        <v>1E-4</v>
      </c>
      <c r="S26" s="66">
        <v>2.7300000000000001E-2</v>
      </c>
      <c r="T26" s="66">
        <v>3.0999999999999999E-3</v>
      </c>
    </row>
    <row r="27" spans="1:20">
      <c r="A27" t="s">
        <v>361</v>
      </c>
      <c r="B27" t="s">
        <v>362</v>
      </c>
      <c r="C27" t="s">
        <v>99</v>
      </c>
      <c r="D27" t="s">
        <v>122</v>
      </c>
      <c r="E27" t="s">
        <v>363</v>
      </c>
      <c r="F27" t="s">
        <v>324</v>
      </c>
      <c r="G27" t="s">
        <v>348</v>
      </c>
      <c r="H27" t="s">
        <v>206</v>
      </c>
      <c r="I27" t="s">
        <v>364</v>
      </c>
      <c r="J27" s="65">
        <v>6.06</v>
      </c>
      <c r="K27" t="s">
        <v>101</v>
      </c>
      <c r="L27" s="66">
        <v>2.81E-2</v>
      </c>
      <c r="M27" s="66">
        <v>4.0000000000000001E-3</v>
      </c>
      <c r="N27" s="65">
        <v>4928.3</v>
      </c>
      <c r="O27" s="65">
        <v>117.46</v>
      </c>
      <c r="P27" s="65">
        <v>0</v>
      </c>
      <c r="Q27" s="65">
        <v>5.78878118</v>
      </c>
      <c r="R27" s="66">
        <v>0</v>
      </c>
      <c r="S27" s="66">
        <v>5.9999999999999995E-4</v>
      </c>
      <c r="T27" s="66">
        <v>1E-4</v>
      </c>
    </row>
    <row r="28" spans="1:20">
      <c r="A28" t="s">
        <v>365</v>
      </c>
      <c r="B28" t="s">
        <v>366</v>
      </c>
      <c r="C28" t="s">
        <v>99</v>
      </c>
      <c r="D28" t="s">
        <v>122</v>
      </c>
      <c r="E28" t="s">
        <v>367</v>
      </c>
      <c r="F28" t="s">
        <v>302</v>
      </c>
      <c r="G28" t="s">
        <v>348</v>
      </c>
      <c r="H28" t="s">
        <v>206</v>
      </c>
      <c r="I28" t="s">
        <v>368</v>
      </c>
      <c r="J28" s="65">
        <v>0.75</v>
      </c>
      <c r="K28" t="s">
        <v>101</v>
      </c>
      <c r="L28" s="66">
        <v>4.4999999999999998E-2</v>
      </c>
      <c r="M28" s="66">
        <v>-5.7999999999999996E-3</v>
      </c>
      <c r="N28" s="65">
        <v>110638</v>
      </c>
      <c r="O28" s="65">
        <v>125.33</v>
      </c>
      <c r="P28" s="65">
        <v>1.50227</v>
      </c>
      <c r="Q28" s="65">
        <v>140.1648754</v>
      </c>
      <c r="R28" s="66">
        <v>1E-4</v>
      </c>
      <c r="S28" s="66">
        <v>1.5699999999999999E-2</v>
      </c>
      <c r="T28" s="66">
        <v>1.8E-3</v>
      </c>
    </row>
    <row r="29" spans="1:20">
      <c r="A29" t="s">
        <v>369</v>
      </c>
      <c r="B29" t="s">
        <v>370</v>
      </c>
      <c r="C29" t="s">
        <v>99</v>
      </c>
      <c r="D29" t="s">
        <v>122</v>
      </c>
      <c r="E29" t="s">
        <v>371</v>
      </c>
      <c r="F29" t="s">
        <v>324</v>
      </c>
      <c r="G29" t="s">
        <v>372</v>
      </c>
      <c r="H29" t="s">
        <v>149</v>
      </c>
      <c r="I29" t="s">
        <v>334</v>
      </c>
      <c r="J29" s="65">
        <v>6.15</v>
      </c>
      <c r="K29" t="s">
        <v>101</v>
      </c>
      <c r="L29" s="66">
        <v>1.9599999999999999E-2</v>
      </c>
      <c r="M29" s="66">
        <v>3.2000000000000002E-3</v>
      </c>
      <c r="N29" s="65">
        <v>10730</v>
      </c>
      <c r="O29" s="65">
        <v>112.3</v>
      </c>
      <c r="P29" s="65">
        <v>0</v>
      </c>
      <c r="Q29" s="65">
        <v>12.04979</v>
      </c>
      <c r="R29" s="66">
        <v>0</v>
      </c>
      <c r="S29" s="66">
        <v>1.4E-3</v>
      </c>
      <c r="T29" s="66">
        <v>2.0000000000000001E-4</v>
      </c>
    </row>
    <row r="30" spans="1:20">
      <c r="A30" t="s">
        <v>373</v>
      </c>
      <c r="B30" t="s">
        <v>374</v>
      </c>
      <c r="C30" t="s">
        <v>99</v>
      </c>
      <c r="D30" t="s">
        <v>122</v>
      </c>
      <c r="E30" t="s">
        <v>311</v>
      </c>
      <c r="F30" t="s">
        <v>302</v>
      </c>
      <c r="G30" t="s">
        <v>372</v>
      </c>
      <c r="H30" t="s">
        <v>149</v>
      </c>
      <c r="I30" t="s">
        <v>375</v>
      </c>
      <c r="J30" s="65">
        <v>2.08</v>
      </c>
      <c r="K30" t="s">
        <v>101</v>
      </c>
      <c r="L30" s="66">
        <v>1.4200000000000001E-2</v>
      </c>
      <c r="M30" s="66">
        <v>-0.99450000000000005</v>
      </c>
      <c r="N30" s="65">
        <v>6</v>
      </c>
      <c r="O30" s="65">
        <v>5235400</v>
      </c>
      <c r="P30" s="65">
        <v>0</v>
      </c>
      <c r="Q30" s="65">
        <v>314.12400000000002</v>
      </c>
      <c r="R30" s="66">
        <v>0</v>
      </c>
      <c r="S30" s="66">
        <v>3.5200000000000002E-2</v>
      </c>
      <c r="T30" s="66">
        <v>3.8999999999999998E-3</v>
      </c>
    </row>
    <row r="31" spans="1:20">
      <c r="A31" t="s">
        <v>376</v>
      </c>
      <c r="B31" t="s">
        <v>377</v>
      </c>
      <c r="C31" t="s">
        <v>99</v>
      </c>
      <c r="D31" t="s">
        <v>122</v>
      </c>
      <c r="E31" t="s">
        <v>378</v>
      </c>
      <c r="F31" t="s">
        <v>318</v>
      </c>
      <c r="G31" t="s">
        <v>348</v>
      </c>
      <c r="H31" t="s">
        <v>206</v>
      </c>
      <c r="I31" t="s">
        <v>303</v>
      </c>
      <c r="J31" s="65">
        <v>5.0999999999999996</v>
      </c>
      <c r="K31" t="s">
        <v>101</v>
      </c>
      <c r="L31" s="66">
        <v>1.23E-2</v>
      </c>
      <c r="M31" s="66">
        <v>4.0000000000000002E-4</v>
      </c>
      <c r="N31" s="65">
        <v>142045.54</v>
      </c>
      <c r="O31" s="65">
        <v>107.3</v>
      </c>
      <c r="P31" s="65">
        <v>0</v>
      </c>
      <c r="Q31" s="65">
        <v>152.41486441999999</v>
      </c>
      <c r="R31" s="66">
        <v>1E-4</v>
      </c>
      <c r="S31" s="66">
        <v>1.7100000000000001E-2</v>
      </c>
      <c r="T31" s="66">
        <v>1.9E-3</v>
      </c>
    </row>
    <row r="32" spans="1:20">
      <c r="A32" t="s">
        <v>379</v>
      </c>
      <c r="B32" t="s">
        <v>380</v>
      </c>
      <c r="C32" t="s">
        <v>99</v>
      </c>
      <c r="D32" t="s">
        <v>122</v>
      </c>
      <c r="E32" t="s">
        <v>381</v>
      </c>
      <c r="F32" t="s">
        <v>302</v>
      </c>
      <c r="G32" t="s">
        <v>382</v>
      </c>
      <c r="H32" t="s">
        <v>149</v>
      </c>
      <c r="I32" t="s">
        <v>383</v>
      </c>
      <c r="J32" s="65">
        <v>1.43</v>
      </c>
      <c r="K32" t="s">
        <v>101</v>
      </c>
      <c r="L32" s="66">
        <v>1.6899999999999998E-2</v>
      </c>
      <c r="M32" s="66">
        <v>5.0000000000000001E-4</v>
      </c>
      <c r="N32" s="65">
        <v>4</v>
      </c>
      <c r="O32" s="65">
        <v>5232912</v>
      </c>
      <c r="P32" s="65">
        <v>0</v>
      </c>
      <c r="Q32" s="65">
        <v>209.31648000000001</v>
      </c>
      <c r="R32" s="66">
        <v>0</v>
      </c>
      <c r="S32" s="66">
        <v>2.35E-2</v>
      </c>
      <c r="T32" s="66">
        <v>2.5999999999999999E-3</v>
      </c>
    </row>
    <row r="33" spans="1:20">
      <c r="A33" t="s">
        <v>384</v>
      </c>
      <c r="B33" t="s">
        <v>385</v>
      </c>
      <c r="C33" t="s">
        <v>99</v>
      </c>
      <c r="D33" t="s">
        <v>122</v>
      </c>
      <c r="E33" t="s">
        <v>386</v>
      </c>
      <c r="F33" t="s">
        <v>324</v>
      </c>
      <c r="G33" t="s">
        <v>387</v>
      </c>
      <c r="H33" t="s">
        <v>206</v>
      </c>
      <c r="I33" t="s">
        <v>388</v>
      </c>
      <c r="J33" s="65">
        <v>6.87</v>
      </c>
      <c r="K33" t="s">
        <v>101</v>
      </c>
      <c r="L33" s="66">
        <v>8.3999999999999995E-3</v>
      </c>
      <c r="M33" s="66">
        <v>8.0999999999999996E-3</v>
      </c>
      <c r="N33" s="65">
        <v>146640</v>
      </c>
      <c r="O33" s="65">
        <v>101.21</v>
      </c>
      <c r="P33" s="65">
        <v>0</v>
      </c>
      <c r="Q33" s="65">
        <v>148.414344</v>
      </c>
      <c r="R33" s="66">
        <v>2.0000000000000001E-4</v>
      </c>
      <c r="S33" s="66">
        <v>1.66E-2</v>
      </c>
      <c r="T33" s="66">
        <v>1.9E-3</v>
      </c>
    </row>
    <row r="34" spans="1:20">
      <c r="A34" t="s">
        <v>389</v>
      </c>
      <c r="B34" t="s">
        <v>390</v>
      </c>
      <c r="C34" t="s">
        <v>99</v>
      </c>
      <c r="D34" t="s">
        <v>122</v>
      </c>
      <c r="E34" t="s">
        <v>391</v>
      </c>
      <c r="F34" t="s">
        <v>324</v>
      </c>
      <c r="G34" t="s">
        <v>387</v>
      </c>
      <c r="H34" t="s">
        <v>206</v>
      </c>
      <c r="I34" t="s">
        <v>392</v>
      </c>
      <c r="J34" s="65">
        <v>3.42</v>
      </c>
      <c r="K34" t="s">
        <v>101</v>
      </c>
      <c r="L34" s="66">
        <v>2.1499999999999998E-2</v>
      </c>
      <c r="M34" s="66">
        <v>3.0999999999999999E-3</v>
      </c>
      <c r="N34" s="65">
        <v>204938</v>
      </c>
      <c r="O34" s="65">
        <v>108.76</v>
      </c>
      <c r="P34" s="65">
        <v>0</v>
      </c>
      <c r="Q34" s="65">
        <v>222.89056880000001</v>
      </c>
      <c r="R34" s="66">
        <v>1E-4</v>
      </c>
      <c r="S34" s="66">
        <v>2.5000000000000001E-2</v>
      </c>
      <c r="T34" s="66">
        <v>2.8E-3</v>
      </c>
    </row>
    <row r="35" spans="1:20">
      <c r="A35" t="s">
        <v>393</v>
      </c>
      <c r="B35" t="s">
        <v>394</v>
      </c>
      <c r="C35" t="s">
        <v>99</v>
      </c>
      <c r="D35" t="s">
        <v>122</v>
      </c>
      <c r="E35" t="s">
        <v>395</v>
      </c>
      <c r="F35" t="s">
        <v>356</v>
      </c>
      <c r="G35" t="s">
        <v>396</v>
      </c>
      <c r="H35" t="s">
        <v>149</v>
      </c>
      <c r="I35" t="s">
        <v>303</v>
      </c>
      <c r="J35" s="65">
        <v>1.08</v>
      </c>
      <c r="K35" t="s">
        <v>101</v>
      </c>
      <c r="L35" s="66">
        <v>3.6999999999999998E-2</v>
      </c>
      <c r="M35" s="66">
        <v>-9.4999999999999998E-3</v>
      </c>
      <c r="N35" s="65">
        <v>157469</v>
      </c>
      <c r="O35" s="65">
        <v>107.05</v>
      </c>
      <c r="P35" s="65">
        <v>0</v>
      </c>
      <c r="Q35" s="65">
        <v>168.57056449999999</v>
      </c>
      <c r="R35" s="66">
        <v>2.0000000000000001E-4</v>
      </c>
      <c r="S35" s="66">
        <v>1.89E-2</v>
      </c>
      <c r="T35" s="66">
        <v>2.0999999999999999E-3</v>
      </c>
    </row>
    <row r="36" spans="1:20">
      <c r="A36" t="s">
        <v>397</v>
      </c>
      <c r="B36" t="s">
        <v>398</v>
      </c>
      <c r="C36" t="s">
        <v>99</v>
      </c>
      <c r="D36" t="s">
        <v>122</v>
      </c>
      <c r="E36" t="s">
        <v>399</v>
      </c>
      <c r="F36" t="s">
        <v>324</v>
      </c>
      <c r="G36" t="s">
        <v>400</v>
      </c>
      <c r="H36" t="s">
        <v>206</v>
      </c>
      <c r="I36" t="s">
        <v>401</v>
      </c>
      <c r="J36" s="65">
        <v>3.5</v>
      </c>
      <c r="K36" t="s">
        <v>101</v>
      </c>
      <c r="L36" s="66">
        <v>3.0599999999999999E-2</v>
      </c>
      <c r="M36" s="66">
        <v>-1.6000000000000001E-3</v>
      </c>
      <c r="N36" s="65">
        <v>142179.31</v>
      </c>
      <c r="O36" s="65">
        <v>113.59</v>
      </c>
      <c r="P36" s="65">
        <v>0</v>
      </c>
      <c r="Q36" s="65">
        <v>161.50147822900001</v>
      </c>
      <c r="R36" s="66">
        <v>2.9999999999999997E-4</v>
      </c>
      <c r="S36" s="66">
        <v>1.8100000000000002E-2</v>
      </c>
      <c r="T36" s="66">
        <v>2E-3</v>
      </c>
    </row>
    <row r="37" spans="1:20">
      <c r="A37" t="s">
        <v>402</v>
      </c>
      <c r="B37" t="s">
        <v>403</v>
      </c>
      <c r="C37" t="s">
        <v>99</v>
      </c>
      <c r="D37" t="s">
        <v>122</v>
      </c>
      <c r="E37" t="s">
        <v>399</v>
      </c>
      <c r="F37" t="s">
        <v>324</v>
      </c>
      <c r="G37" t="s">
        <v>400</v>
      </c>
      <c r="H37" t="s">
        <v>206</v>
      </c>
      <c r="I37" t="s">
        <v>404</v>
      </c>
      <c r="J37" s="65">
        <v>0.91</v>
      </c>
      <c r="K37" t="s">
        <v>101</v>
      </c>
      <c r="L37" s="66">
        <v>4.5999999999999999E-2</v>
      </c>
      <c r="M37" s="66">
        <v>-1.4800000000000001E-2</v>
      </c>
      <c r="N37" s="65">
        <v>10539.29</v>
      </c>
      <c r="O37" s="65">
        <v>108.71</v>
      </c>
      <c r="P37" s="65">
        <v>0</v>
      </c>
      <c r="Q37" s="65">
        <v>11.457262159000001</v>
      </c>
      <c r="R37" s="66">
        <v>1E-4</v>
      </c>
      <c r="S37" s="66">
        <v>1.2999999999999999E-3</v>
      </c>
      <c r="T37" s="66">
        <v>1E-4</v>
      </c>
    </row>
    <row r="38" spans="1:20">
      <c r="A38" t="s">
        <v>405</v>
      </c>
      <c r="B38" t="s">
        <v>406</v>
      </c>
      <c r="C38" t="s">
        <v>99</v>
      </c>
      <c r="D38" t="s">
        <v>122</v>
      </c>
      <c r="E38" t="s">
        <v>407</v>
      </c>
      <c r="F38" t="s">
        <v>356</v>
      </c>
      <c r="G38" t="s">
        <v>408</v>
      </c>
      <c r="H38" t="s">
        <v>149</v>
      </c>
      <c r="I38" t="s">
        <v>303</v>
      </c>
      <c r="J38" s="65">
        <v>2.1800000000000002</v>
      </c>
      <c r="K38" t="s">
        <v>101</v>
      </c>
      <c r="L38" s="66">
        <v>4.65E-2</v>
      </c>
      <c r="M38" s="66">
        <v>3.3999999999999998E-3</v>
      </c>
      <c r="N38" s="65">
        <v>148598</v>
      </c>
      <c r="O38" s="65">
        <v>111.46</v>
      </c>
      <c r="P38" s="65">
        <v>0</v>
      </c>
      <c r="Q38" s="65">
        <v>165.62733080000001</v>
      </c>
      <c r="R38" s="66">
        <v>2.0000000000000001E-4</v>
      </c>
      <c r="S38" s="66">
        <v>1.8599999999999998E-2</v>
      </c>
      <c r="T38" s="66">
        <v>2.0999999999999999E-3</v>
      </c>
    </row>
    <row r="39" spans="1:20">
      <c r="A39" t="s">
        <v>409</v>
      </c>
      <c r="B39" t="s">
        <v>410</v>
      </c>
      <c r="C39" t="s">
        <v>99</v>
      </c>
      <c r="D39" t="s">
        <v>122</v>
      </c>
      <c r="E39" t="s">
        <v>407</v>
      </c>
      <c r="F39" t="s">
        <v>356</v>
      </c>
      <c r="G39" t="s">
        <v>408</v>
      </c>
      <c r="H39" t="s">
        <v>149</v>
      </c>
      <c r="I39" t="s">
        <v>411</v>
      </c>
      <c r="J39" s="65">
        <v>5.85</v>
      </c>
      <c r="K39" t="s">
        <v>101</v>
      </c>
      <c r="L39" s="66">
        <v>2.4500000000000001E-2</v>
      </c>
      <c r="M39" s="66">
        <v>1.7999999999999999E-2</v>
      </c>
      <c r="N39" s="65">
        <v>31351</v>
      </c>
      <c r="O39" s="65">
        <v>104.8</v>
      </c>
      <c r="P39" s="65">
        <v>0</v>
      </c>
      <c r="Q39" s="65">
        <v>32.855848000000002</v>
      </c>
      <c r="R39" s="66">
        <v>2.0000000000000001E-4</v>
      </c>
      <c r="S39" s="66">
        <v>3.7000000000000002E-3</v>
      </c>
      <c r="T39" s="66">
        <v>4.0000000000000002E-4</v>
      </c>
    </row>
    <row r="40" spans="1:20">
      <c r="A40" t="s">
        <v>412</v>
      </c>
      <c r="B40" t="s">
        <v>413</v>
      </c>
      <c r="C40" t="s">
        <v>99</v>
      </c>
      <c r="D40" t="s">
        <v>122</v>
      </c>
      <c r="E40" t="s">
        <v>414</v>
      </c>
      <c r="F40" t="s">
        <v>324</v>
      </c>
      <c r="G40" t="s">
        <v>415</v>
      </c>
      <c r="H40" t="s">
        <v>206</v>
      </c>
      <c r="I40" t="s">
        <v>416</v>
      </c>
      <c r="J40" s="65">
        <v>5.01</v>
      </c>
      <c r="K40" t="s">
        <v>101</v>
      </c>
      <c r="L40" s="66">
        <v>3.3000000000000002E-2</v>
      </c>
      <c r="M40" s="66">
        <v>2.4400000000000002E-2</v>
      </c>
      <c r="N40" s="65">
        <v>51979</v>
      </c>
      <c r="O40" s="65">
        <v>106.3</v>
      </c>
      <c r="P40" s="65">
        <v>0</v>
      </c>
      <c r="Q40" s="65">
        <v>55.253677000000003</v>
      </c>
      <c r="R40" s="66">
        <v>2.9999999999999997E-4</v>
      </c>
      <c r="S40" s="66">
        <v>6.1999999999999998E-3</v>
      </c>
      <c r="T40" s="66">
        <v>6.9999999999999999E-4</v>
      </c>
    </row>
    <row r="41" spans="1:20">
      <c r="A41" s="67" t="s">
        <v>247</v>
      </c>
      <c r="B41" s="14"/>
      <c r="C41" s="14"/>
      <c r="D41" s="14"/>
      <c r="E41" s="14"/>
      <c r="J41" s="69">
        <v>3.3</v>
      </c>
      <c r="M41" s="68">
        <v>2.06E-2</v>
      </c>
      <c r="N41" s="69">
        <v>3450193.44</v>
      </c>
      <c r="P41" s="69">
        <v>0</v>
      </c>
      <c r="Q41" s="69">
        <v>3580.6692763139999</v>
      </c>
      <c r="S41" s="68">
        <v>0.40129999999999999</v>
      </c>
      <c r="T41" s="68">
        <v>4.4900000000000002E-2</v>
      </c>
    </row>
    <row r="42" spans="1:20">
      <c r="A42" t="s">
        <v>417</v>
      </c>
      <c r="B42" t="s">
        <v>418</v>
      </c>
      <c r="C42" t="s">
        <v>99</v>
      </c>
      <c r="D42" t="s">
        <v>122</v>
      </c>
      <c r="E42" t="s">
        <v>419</v>
      </c>
      <c r="F42" t="s">
        <v>420</v>
      </c>
      <c r="G42" t="s">
        <v>421</v>
      </c>
      <c r="H42" t="s">
        <v>149</v>
      </c>
      <c r="I42" t="s">
        <v>422</v>
      </c>
      <c r="J42" s="65">
        <v>1.65</v>
      </c>
      <c r="K42" t="s">
        <v>101</v>
      </c>
      <c r="L42" s="66">
        <v>1.49E-2</v>
      </c>
      <c r="M42" s="66">
        <v>4.7999999999999996E-3</v>
      </c>
      <c r="N42" s="65">
        <v>2998.42</v>
      </c>
      <c r="O42" s="65">
        <v>102.16</v>
      </c>
      <c r="P42" s="65">
        <v>0</v>
      </c>
      <c r="Q42" s="65">
        <v>3.063185872</v>
      </c>
      <c r="R42" s="66">
        <v>0</v>
      </c>
      <c r="S42" s="66">
        <v>2.9999999999999997E-4</v>
      </c>
      <c r="T42" s="66">
        <v>0</v>
      </c>
    </row>
    <row r="43" spans="1:20">
      <c r="A43" t="s">
        <v>423</v>
      </c>
      <c r="B43" t="s">
        <v>424</v>
      </c>
      <c r="C43" t="s">
        <v>99</v>
      </c>
      <c r="D43" t="s">
        <v>122</v>
      </c>
      <c r="E43" t="s">
        <v>425</v>
      </c>
      <c r="F43" t="s">
        <v>356</v>
      </c>
      <c r="G43" t="s">
        <v>421</v>
      </c>
      <c r="H43" t="s">
        <v>149</v>
      </c>
      <c r="I43" t="s">
        <v>401</v>
      </c>
      <c r="J43" s="65">
        <v>6.4</v>
      </c>
      <c r="K43" t="s">
        <v>101</v>
      </c>
      <c r="L43" s="66">
        <v>3.6900000000000002E-2</v>
      </c>
      <c r="M43" s="66">
        <v>2.0899999999999998E-2</v>
      </c>
      <c r="N43" s="65">
        <v>83658.080000000002</v>
      </c>
      <c r="O43" s="65">
        <v>111.2</v>
      </c>
      <c r="P43" s="65">
        <v>0</v>
      </c>
      <c r="Q43" s="65">
        <v>93.027784960000005</v>
      </c>
      <c r="R43" s="66">
        <v>2.9999999999999997E-4</v>
      </c>
      <c r="S43" s="66">
        <v>1.04E-2</v>
      </c>
      <c r="T43" s="66">
        <v>1.1999999999999999E-3</v>
      </c>
    </row>
    <row r="44" spans="1:20">
      <c r="A44" t="s">
        <v>426</v>
      </c>
      <c r="B44" t="s">
        <v>427</v>
      </c>
      <c r="C44" t="s">
        <v>99</v>
      </c>
      <c r="D44" t="s">
        <v>122</v>
      </c>
      <c r="E44" t="s">
        <v>428</v>
      </c>
      <c r="F44" t="s">
        <v>131</v>
      </c>
      <c r="G44" t="s">
        <v>348</v>
      </c>
      <c r="H44" t="s">
        <v>206</v>
      </c>
      <c r="I44" t="s">
        <v>429</v>
      </c>
      <c r="J44" s="65">
        <v>3.27</v>
      </c>
      <c r="K44" t="s">
        <v>101</v>
      </c>
      <c r="L44" s="66">
        <v>3.6499999999999998E-2</v>
      </c>
      <c r="M44" s="66">
        <v>1.1599999999999999E-2</v>
      </c>
      <c r="N44" s="65">
        <v>2450</v>
      </c>
      <c r="O44" s="65">
        <v>109.66</v>
      </c>
      <c r="P44" s="65">
        <v>0</v>
      </c>
      <c r="Q44" s="65">
        <v>2.6866699999999999</v>
      </c>
      <c r="R44" s="66">
        <v>0</v>
      </c>
      <c r="S44" s="66">
        <v>2.9999999999999997E-4</v>
      </c>
      <c r="T44" s="66">
        <v>0</v>
      </c>
    </row>
    <row r="45" spans="1:20">
      <c r="A45" t="s">
        <v>430</v>
      </c>
      <c r="B45" t="s">
        <v>431</v>
      </c>
      <c r="C45" t="s">
        <v>99</v>
      </c>
      <c r="D45" t="s">
        <v>122</v>
      </c>
      <c r="E45" t="s">
        <v>432</v>
      </c>
      <c r="F45" t="s">
        <v>433</v>
      </c>
      <c r="G45" t="s">
        <v>372</v>
      </c>
      <c r="H45" t="s">
        <v>149</v>
      </c>
      <c r="I45" t="s">
        <v>243</v>
      </c>
      <c r="J45" s="65">
        <v>3.15</v>
      </c>
      <c r="K45" t="s">
        <v>101</v>
      </c>
      <c r="L45" s="66">
        <v>3.9199999999999999E-2</v>
      </c>
      <c r="M45" s="66">
        <v>1.2699999999999999E-2</v>
      </c>
      <c r="N45" s="65">
        <v>133231</v>
      </c>
      <c r="O45" s="65">
        <v>109.29</v>
      </c>
      <c r="P45" s="65">
        <v>0</v>
      </c>
      <c r="Q45" s="65">
        <v>145.6081599</v>
      </c>
      <c r="R45" s="66">
        <v>1E-4</v>
      </c>
      <c r="S45" s="66">
        <v>1.6299999999999999E-2</v>
      </c>
      <c r="T45" s="66">
        <v>1.8E-3</v>
      </c>
    </row>
    <row r="46" spans="1:20">
      <c r="A46" t="s">
        <v>434</v>
      </c>
      <c r="B46" t="s">
        <v>435</v>
      </c>
      <c r="C46" t="s">
        <v>99</v>
      </c>
      <c r="D46" t="s">
        <v>122</v>
      </c>
      <c r="E46" t="s">
        <v>378</v>
      </c>
      <c r="F46" t="s">
        <v>318</v>
      </c>
      <c r="G46" t="s">
        <v>348</v>
      </c>
      <c r="H46" t="s">
        <v>206</v>
      </c>
      <c r="I46" t="s">
        <v>436</v>
      </c>
      <c r="J46" s="65">
        <v>6.97</v>
      </c>
      <c r="K46" t="s">
        <v>101</v>
      </c>
      <c r="L46" s="66">
        <v>2.4299999999999999E-2</v>
      </c>
      <c r="M46" s="66">
        <v>2.0799999999999999E-2</v>
      </c>
      <c r="N46" s="65">
        <v>82337</v>
      </c>
      <c r="O46" s="65">
        <v>103.32</v>
      </c>
      <c r="P46" s="65">
        <v>0</v>
      </c>
      <c r="Q46" s="65">
        <v>85.070588400000005</v>
      </c>
      <c r="R46" s="66">
        <v>1E-4</v>
      </c>
      <c r="S46" s="66">
        <v>9.4999999999999998E-3</v>
      </c>
      <c r="T46" s="66">
        <v>1.1000000000000001E-3</v>
      </c>
    </row>
    <row r="47" spans="1:20">
      <c r="A47" t="s">
        <v>437</v>
      </c>
      <c r="B47" t="s">
        <v>438</v>
      </c>
      <c r="C47" t="s">
        <v>99</v>
      </c>
      <c r="D47" t="s">
        <v>122</v>
      </c>
      <c r="E47" t="s">
        <v>439</v>
      </c>
      <c r="F47" t="s">
        <v>440</v>
      </c>
      <c r="G47" t="s">
        <v>382</v>
      </c>
      <c r="H47" t="s">
        <v>149</v>
      </c>
      <c r="I47" t="s">
        <v>441</v>
      </c>
      <c r="J47" s="65">
        <v>2.75</v>
      </c>
      <c r="K47" t="s">
        <v>101</v>
      </c>
      <c r="L47" s="66">
        <v>4.1700000000000001E-2</v>
      </c>
      <c r="M47" s="66">
        <v>1.2500000000000001E-2</v>
      </c>
      <c r="N47" s="65">
        <v>134476</v>
      </c>
      <c r="O47" s="65">
        <v>109.3</v>
      </c>
      <c r="P47" s="65">
        <v>0</v>
      </c>
      <c r="Q47" s="65">
        <v>146.982268</v>
      </c>
      <c r="R47" s="66">
        <v>4.0000000000000002E-4</v>
      </c>
      <c r="S47" s="66">
        <v>1.6500000000000001E-2</v>
      </c>
      <c r="T47" s="66">
        <v>1.8E-3</v>
      </c>
    </row>
    <row r="48" spans="1:20">
      <c r="A48" t="s">
        <v>442</v>
      </c>
      <c r="B48" t="s">
        <v>443</v>
      </c>
      <c r="C48" t="s">
        <v>99</v>
      </c>
      <c r="D48" t="s">
        <v>122</v>
      </c>
      <c r="E48" t="s">
        <v>439</v>
      </c>
      <c r="F48" t="s">
        <v>440</v>
      </c>
      <c r="G48" t="s">
        <v>382</v>
      </c>
      <c r="H48" t="s">
        <v>149</v>
      </c>
      <c r="I48" t="s">
        <v>444</v>
      </c>
      <c r="J48" s="65">
        <v>4.66</v>
      </c>
      <c r="K48" t="s">
        <v>101</v>
      </c>
      <c r="L48" s="66">
        <v>2.58E-2</v>
      </c>
      <c r="M48" s="66">
        <v>2.06E-2</v>
      </c>
      <c r="N48" s="65">
        <v>134260</v>
      </c>
      <c r="O48" s="65">
        <v>103.11</v>
      </c>
      <c r="P48" s="65">
        <v>0</v>
      </c>
      <c r="Q48" s="65">
        <v>138.435486</v>
      </c>
      <c r="R48" s="66">
        <v>5.9999999999999995E-4</v>
      </c>
      <c r="S48" s="66">
        <v>1.55E-2</v>
      </c>
      <c r="T48" s="66">
        <v>1.6999999999999999E-3</v>
      </c>
    </row>
    <row r="49" spans="1:20">
      <c r="A49" t="s">
        <v>445</v>
      </c>
      <c r="B49" t="s">
        <v>446</v>
      </c>
      <c r="C49" t="s">
        <v>99</v>
      </c>
      <c r="D49" t="s">
        <v>122</v>
      </c>
      <c r="E49" t="s">
        <v>447</v>
      </c>
      <c r="F49" t="s">
        <v>342</v>
      </c>
      <c r="G49" t="s">
        <v>387</v>
      </c>
      <c r="H49" t="s">
        <v>206</v>
      </c>
      <c r="I49" t="s">
        <v>448</v>
      </c>
      <c r="J49" s="65">
        <v>3.78</v>
      </c>
      <c r="K49" t="s">
        <v>101</v>
      </c>
      <c r="L49" s="66">
        <v>2.18E-2</v>
      </c>
      <c r="M49" s="66">
        <v>1.9400000000000001E-2</v>
      </c>
      <c r="N49" s="65">
        <v>301000</v>
      </c>
      <c r="O49" s="65">
        <v>101.28</v>
      </c>
      <c r="P49" s="65">
        <v>0</v>
      </c>
      <c r="Q49" s="65">
        <v>304.8528</v>
      </c>
      <c r="R49" s="66">
        <v>1E-3</v>
      </c>
      <c r="S49" s="66">
        <v>3.4200000000000001E-2</v>
      </c>
      <c r="T49" s="66">
        <v>3.8E-3</v>
      </c>
    </row>
    <row r="50" spans="1:20">
      <c r="A50" t="s">
        <v>449</v>
      </c>
      <c r="B50" t="s">
        <v>450</v>
      </c>
      <c r="C50" t="s">
        <v>99</v>
      </c>
      <c r="D50" t="s">
        <v>122</v>
      </c>
      <c r="E50" t="s">
        <v>451</v>
      </c>
      <c r="F50" t="s">
        <v>131</v>
      </c>
      <c r="G50" t="s">
        <v>387</v>
      </c>
      <c r="H50" t="s">
        <v>206</v>
      </c>
      <c r="I50" t="s">
        <v>401</v>
      </c>
      <c r="J50" s="65">
        <v>1.7</v>
      </c>
      <c r="K50" t="s">
        <v>101</v>
      </c>
      <c r="L50" s="66">
        <v>2.1600000000000001E-2</v>
      </c>
      <c r="M50" s="66">
        <v>1.09E-2</v>
      </c>
      <c r="N50" s="65">
        <v>15887.21</v>
      </c>
      <c r="O50" s="65">
        <v>102.4</v>
      </c>
      <c r="P50" s="65">
        <v>0</v>
      </c>
      <c r="Q50" s="65">
        <v>16.268503039999999</v>
      </c>
      <c r="R50" s="66">
        <v>0</v>
      </c>
      <c r="S50" s="66">
        <v>1.8E-3</v>
      </c>
      <c r="T50" s="66">
        <v>2.0000000000000001E-4</v>
      </c>
    </row>
    <row r="51" spans="1:20">
      <c r="A51" t="s">
        <v>452</v>
      </c>
      <c r="B51" t="s">
        <v>453</v>
      </c>
      <c r="C51" t="s">
        <v>99</v>
      </c>
      <c r="D51" t="s">
        <v>122</v>
      </c>
      <c r="E51" t="s">
        <v>454</v>
      </c>
      <c r="F51" t="s">
        <v>342</v>
      </c>
      <c r="G51" t="s">
        <v>382</v>
      </c>
      <c r="H51" t="s">
        <v>149</v>
      </c>
      <c r="I51" t="s">
        <v>455</v>
      </c>
      <c r="J51" s="65">
        <v>2.83</v>
      </c>
      <c r="K51" t="s">
        <v>101</v>
      </c>
      <c r="L51" s="66">
        <v>2.75E-2</v>
      </c>
      <c r="M51" s="66">
        <v>1.4E-2</v>
      </c>
      <c r="N51" s="65">
        <v>18720.18</v>
      </c>
      <c r="O51" s="65">
        <v>104.08</v>
      </c>
      <c r="P51" s="65">
        <v>0</v>
      </c>
      <c r="Q51" s="65">
        <v>19.483963343999999</v>
      </c>
      <c r="R51" s="66">
        <v>1E-4</v>
      </c>
      <c r="S51" s="66">
        <v>2.2000000000000001E-3</v>
      </c>
      <c r="T51" s="66">
        <v>2.0000000000000001E-4</v>
      </c>
    </row>
    <row r="52" spans="1:20">
      <c r="A52" t="s">
        <v>456</v>
      </c>
      <c r="B52" t="s">
        <v>457</v>
      </c>
      <c r="C52" t="s">
        <v>99</v>
      </c>
      <c r="D52" t="s">
        <v>122</v>
      </c>
      <c r="E52" t="s">
        <v>458</v>
      </c>
      <c r="F52" t="s">
        <v>440</v>
      </c>
      <c r="G52" t="s">
        <v>396</v>
      </c>
      <c r="H52" t="s">
        <v>149</v>
      </c>
      <c r="I52" t="s">
        <v>459</v>
      </c>
      <c r="J52" s="65">
        <v>2.1800000000000002</v>
      </c>
      <c r="K52" t="s">
        <v>101</v>
      </c>
      <c r="L52" s="66">
        <v>3.15E-2</v>
      </c>
      <c r="M52" s="66">
        <v>1.38E-2</v>
      </c>
      <c r="N52" s="65">
        <v>18984.150000000001</v>
      </c>
      <c r="O52" s="65">
        <v>104.69</v>
      </c>
      <c r="P52" s="65">
        <v>0</v>
      </c>
      <c r="Q52" s="65">
        <v>19.874506634999999</v>
      </c>
      <c r="R52" s="66">
        <v>1E-4</v>
      </c>
      <c r="S52" s="66">
        <v>2.2000000000000001E-3</v>
      </c>
      <c r="T52" s="66">
        <v>2.0000000000000001E-4</v>
      </c>
    </row>
    <row r="53" spans="1:20">
      <c r="A53" t="s">
        <v>460</v>
      </c>
      <c r="B53" t="s">
        <v>461</v>
      </c>
      <c r="C53" t="s">
        <v>99</v>
      </c>
      <c r="D53" t="s">
        <v>122</v>
      </c>
      <c r="E53" t="s">
        <v>458</v>
      </c>
      <c r="F53" t="s">
        <v>440</v>
      </c>
      <c r="G53" t="s">
        <v>396</v>
      </c>
      <c r="H53" t="s">
        <v>149</v>
      </c>
      <c r="I53" t="s">
        <v>462</v>
      </c>
      <c r="J53" s="65">
        <v>3.6</v>
      </c>
      <c r="K53" t="s">
        <v>101</v>
      </c>
      <c r="L53" s="66">
        <v>2.9499999999999998E-2</v>
      </c>
      <c r="M53" s="66">
        <v>1.7600000000000001E-2</v>
      </c>
      <c r="N53" s="65">
        <v>32091</v>
      </c>
      <c r="O53" s="65">
        <v>105.1</v>
      </c>
      <c r="P53" s="65">
        <v>0</v>
      </c>
      <c r="Q53" s="65">
        <v>33.727640999999998</v>
      </c>
      <c r="R53" s="66">
        <v>1E-4</v>
      </c>
      <c r="S53" s="66">
        <v>3.8E-3</v>
      </c>
      <c r="T53" s="66">
        <v>4.0000000000000002E-4</v>
      </c>
    </row>
    <row r="54" spans="1:20">
      <c r="A54" t="s">
        <v>463</v>
      </c>
      <c r="B54" t="s">
        <v>464</v>
      </c>
      <c r="C54" t="s">
        <v>99</v>
      </c>
      <c r="D54" t="s">
        <v>122</v>
      </c>
      <c r="E54" t="s">
        <v>465</v>
      </c>
      <c r="F54" t="s">
        <v>307</v>
      </c>
      <c r="G54" t="s">
        <v>400</v>
      </c>
      <c r="H54" t="s">
        <v>206</v>
      </c>
      <c r="I54" t="s">
        <v>466</v>
      </c>
      <c r="J54" s="65">
        <v>1.06</v>
      </c>
      <c r="K54" t="s">
        <v>101</v>
      </c>
      <c r="L54" s="66">
        <v>3.6999999999999998E-2</v>
      </c>
      <c r="M54" s="66">
        <v>2.41E-2</v>
      </c>
      <c r="N54" s="65">
        <v>220227.33</v>
      </c>
      <c r="O54" s="65">
        <v>102.88</v>
      </c>
      <c r="P54" s="65">
        <v>0</v>
      </c>
      <c r="Q54" s="65">
        <v>226.569877104</v>
      </c>
      <c r="R54" s="66">
        <v>1.6999999999999999E-3</v>
      </c>
      <c r="S54" s="66">
        <v>2.5399999999999999E-2</v>
      </c>
      <c r="T54" s="66">
        <v>2.8E-3</v>
      </c>
    </row>
    <row r="55" spans="1:20">
      <c r="A55" t="s">
        <v>467</v>
      </c>
      <c r="B55" t="s">
        <v>468</v>
      </c>
      <c r="C55" t="s">
        <v>99</v>
      </c>
      <c r="D55" t="s">
        <v>122</v>
      </c>
      <c r="E55" t="s">
        <v>469</v>
      </c>
      <c r="F55" t="s">
        <v>124</v>
      </c>
      <c r="G55" t="s">
        <v>400</v>
      </c>
      <c r="H55" t="s">
        <v>206</v>
      </c>
      <c r="I55" t="s">
        <v>470</v>
      </c>
      <c r="J55" s="65">
        <v>4.82</v>
      </c>
      <c r="K55" t="s">
        <v>101</v>
      </c>
      <c r="L55" s="66">
        <v>2.0500000000000001E-2</v>
      </c>
      <c r="M55" s="66">
        <v>1.4500000000000001E-2</v>
      </c>
      <c r="N55" s="65">
        <v>134200</v>
      </c>
      <c r="O55" s="65">
        <v>103.24</v>
      </c>
      <c r="P55" s="65">
        <v>0</v>
      </c>
      <c r="Q55" s="65">
        <v>138.54808</v>
      </c>
      <c r="R55" s="66">
        <v>2.9999999999999997E-4</v>
      </c>
      <c r="S55" s="66">
        <v>1.55E-2</v>
      </c>
      <c r="T55" s="66">
        <v>1.6999999999999999E-3</v>
      </c>
    </row>
    <row r="56" spans="1:20">
      <c r="A56" t="s">
        <v>471</v>
      </c>
      <c r="B56" t="s">
        <v>472</v>
      </c>
      <c r="C56" t="s">
        <v>99</v>
      </c>
      <c r="D56" t="s">
        <v>122</v>
      </c>
      <c r="E56" t="s">
        <v>395</v>
      </c>
      <c r="F56" t="s">
        <v>356</v>
      </c>
      <c r="G56" t="s">
        <v>396</v>
      </c>
      <c r="H56" t="s">
        <v>149</v>
      </c>
      <c r="I56" t="s">
        <v>473</v>
      </c>
      <c r="J56" s="65">
        <v>5.38</v>
      </c>
      <c r="K56" t="s">
        <v>101</v>
      </c>
      <c r="L56" s="66">
        <v>2.3E-2</v>
      </c>
      <c r="M56" s="66">
        <v>2.2200000000000001E-2</v>
      </c>
      <c r="N56" s="65">
        <v>356000</v>
      </c>
      <c r="O56" s="65">
        <v>100.61</v>
      </c>
      <c r="P56" s="65">
        <v>0</v>
      </c>
      <c r="Q56" s="65">
        <v>358.17160000000001</v>
      </c>
      <c r="R56" s="66">
        <v>5.9999999999999995E-4</v>
      </c>
      <c r="S56" s="66">
        <v>4.0099999999999997E-2</v>
      </c>
      <c r="T56" s="66">
        <v>4.4999999999999997E-3</v>
      </c>
    </row>
    <row r="57" spans="1:20">
      <c r="A57" t="s">
        <v>474</v>
      </c>
      <c r="B57" t="s">
        <v>475</v>
      </c>
      <c r="C57" t="s">
        <v>99</v>
      </c>
      <c r="D57" t="s">
        <v>122</v>
      </c>
      <c r="E57" t="s">
        <v>476</v>
      </c>
      <c r="F57" t="s">
        <v>440</v>
      </c>
      <c r="G57" t="s">
        <v>400</v>
      </c>
      <c r="H57" t="s">
        <v>206</v>
      </c>
      <c r="I57" t="s">
        <v>477</v>
      </c>
      <c r="J57" s="65">
        <v>2.54</v>
      </c>
      <c r="K57" t="s">
        <v>101</v>
      </c>
      <c r="L57" s="66">
        <v>3.4200000000000001E-2</v>
      </c>
      <c r="M57" s="66">
        <v>1.2999999999999999E-2</v>
      </c>
      <c r="N57" s="65">
        <v>143000</v>
      </c>
      <c r="O57" s="65">
        <v>106.02</v>
      </c>
      <c r="P57" s="65">
        <v>0</v>
      </c>
      <c r="Q57" s="65">
        <v>151.6086</v>
      </c>
      <c r="R57" s="66">
        <v>4.0000000000000002E-4</v>
      </c>
      <c r="S57" s="66">
        <v>1.7000000000000001E-2</v>
      </c>
      <c r="T57" s="66">
        <v>1.9E-3</v>
      </c>
    </row>
    <row r="58" spans="1:20">
      <c r="A58" t="s">
        <v>478</v>
      </c>
      <c r="B58" t="s">
        <v>479</v>
      </c>
      <c r="C58" t="s">
        <v>99</v>
      </c>
      <c r="D58" t="s">
        <v>122</v>
      </c>
      <c r="E58" t="s">
        <v>480</v>
      </c>
      <c r="F58" t="s">
        <v>440</v>
      </c>
      <c r="G58" t="s">
        <v>400</v>
      </c>
      <c r="H58" t="s">
        <v>206</v>
      </c>
      <c r="I58" t="s">
        <v>441</v>
      </c>
      <c r="J58" s="65">
        <v>2.02</v>
      </c>
      <c r="K58" t="s">
        <v>101</v>
      </c>
      <c r="L58" s="66">
        <v>4.2000000000000003E-2</v>
      </c>
      <c r="M58" s="66">
        <v>1.6400000000000001E-2</v>
      </c>
      <c r="N58" s="65">
        <v>18918.330000000002</v>
      </c>
      <c r="O58" s="65">
        <v>106.9</v>
      </c>
      <c r="P58" s="65">
        <v>0</v>
      </c>
      <c r="Q58" s="65">
        <v>20.223694770000002</v>
      </c>
      <c r="R58" s="66">
        <v>0</v>
      </c>
      <c r="S58" s="66">
        <v>2.3E-3</v>
      </c>
      <c r="T58" s="66">
        <v>2.9999999999999997E-4</v>
      </c>
    </row>
    <row r="59" spans="1:20">
      <c r="A59" t="s">
        <v>481</v>
      </c>
      <c r="B59" t="s">
        <v>482</v>
      </c>
      <c r="C59" t="s">
        <v>99</v>
      </c>
      <c r="D59" t="s">
        <v>122</v>
      </c>
      <c r="E59" t="s">
        <v>480</v>
      </c>
      <c r="F59" t="s">
        <v>440</v>
      </c>
      <c r="G59" t="s">
        <v>400</v>
      </c>
      <c r="H59" t="s">
        <v>206</v>
      </c>
      <c r="I59" t="s">
        <v>483</v>
      </c>
      <c r="J59" s="65">
        <v>3.75</v>
      </c>
      <c r="K59" t="s">
        <v>101</v>
      </c>
      <c r="L59" s="66">
        <v>4.2999999999999997E-2</v>
      </c>
      <c r="M59" s="66">
        <v>2.01E-2</v>
      </c>
      <c r="N59" s="65">
        <v>100510.22</v>
      </c>
      <c r="O59" s="65">
        <v>109.65</v>
      </c>
      <c r="P59" s="65">
        <v>0</v>
      </c>
      <c r="Q59" s="65">
        <v>110.20945623</v>
      </c>
      <c r="R59" s="66">
        <v>1E-4</v>
      </c>
      <c r="S59" s="66">
        <v>1.24E-2</v>
      </c>
      <c r="T59" s="66">
        <v>1.4E-3</v>
      </c>
    </row>
    <row r="60" spans="1:20">
      <c r="A60" t="s">
        <v>484</v>
      </c>
      <c r="B60" t="s">
        <v>485</v>
      </c>
      <c r="C60" t="s">
        <v>99</v>
      </c>
      <c r="D60" t="s">
        <v>122</v>
      </c>
      <c r="E60" t="s">
        <v>486</v>
      </c>
      <c r="F60" t="s">
        <v>487</v>
      </c>
      <c r="G60" t="s">
        <v>400</v>
      </c>
      <c r="H60" t="s">
        <v>206</v>
      </c>
      <c r="I60" t="s">
        <v>343</v>
      </c>
      <c r="J60" s="65">
        <v>3.13</v>
      </c>
      <c r="K60" t="s">
        <v>101</v>
      </c>
      <c r="L60" s="66">
        <v>3.3500000000000002E-2</v>
      </c>
      <c r="M60" s="66">
        <v>1.1900000000000001E-2</v>
      </c>
      <c r="N60" s="65">
        <v>312417</v>
      </c>
      <c r="O60" s="65">
        <v>106.77</v>
      </c>
      <c r="P60" s="65">
        <v>0</v>
      </c>
      <c r="Q60" s="65">
        <v>333.56763089999998</v>
      </c>
      <c r="R60" s="66">
        <v>5.9999999999999995E-4</v>
      </c>
      <c r="S60" s="66">
        <v>3.7400000000000003E-2</v>
      </c>
      <c r="T60" s="66">
        <v>4.1999999999999997E-3</v>
      </c>
    </row>
    <row r="61" spans="1:20">
      <c r="A61" t="s">
        <v>488</v>
      </c>
      <c r="B61" t="s">
        <v>489</v>
      </c>
      <c r="C61" t="s">
        <v>99</v>
      </c>
      <c r="D61" t="s">
        <v>122</v>
      </c>
      <c r="E61" t="s">
        <v>486</v>
      </c>
      <c r="F61" t="s">
        <v>487</v>
      </c>
      <c r="G61" t="s">
        <v>400</v>
      </c>
      <c r="H61" t="s">
        <v>206</v>
      </c>
      <c r="I61" t="s">
        <v>483</v>
      </c>
      <c r="J61" s="65">
        <v>4.68</v>
      </c>
      <c r="K61" t="s">
        <v>101</v>
      </c>
      <c r="L61" s="66">
        <v>2.1999999999999999E-2</v>
      </c>
      <c r="M61" s="66">
        <v>2.18E-2</v>
      </c>
      <c r="N61" s="65">
        <v>17595</v>
      </c>
      <c r="O61" s="65">
        <v>100.67</v>
      </c>
      <c r="P61" s="65">
        <v>0</v>
      </c>
      <c r="Q61" s="65">
        <v>17.7128865</v>
      </c>
      <c r="R61" s="66">
        <v>0</v>
      </c>
      <c r="S61" s="66">
        <v>2E-3</v>
      </c>
      <c r="T61" s="66">
        <v>2.0000000000000001E-4</v>
      </c>
    </row>
    <row r="62" spans="1:20">
      <c r="A62" t="s">
        <v>490</v>
      </c>
      <c r="B62" t="s">
        <v>491</v>
      </c>
      <c r="C62" t="s">
        <v>99</v>
      </c>
      <c r="D62" t="s">
        <v>122</v>
      </c>
      <c r="E62" t="s">
        <v>492</v>
      </c>
      <c r="F62" t="s">
        <v>356</v>
      </c>
      <c r="G62" t="s">
        <v>400</v>
      </c>
      <c r="H62" t="s">
        <v>206</v>
      </c>
      <c r="I62" t="s">
        <v>493</v>
      </c>
      <c r="J62" s="65">
        <v>1.77</v>
      </c>
      <c r="K62" t="s">
        <v>101</v>
      </c>
      <c r="L62" s="66">
        <v>4.65E-2</v>
      </c>
      <c r="M62" s="66">
        <v>3.8100000000000002E-2</v>
      </c>
      <c r="N62" s="65">
        <v>236896</v>
      </c>
      <c r="O62" s="65">
        <v>102.28</v>
      </c>
      <c r="P62" s="65">
        <v>0</v>
      </c>
      <c r="Q62" s="65">
        <v>242.2972288</v>
      </c>
      <c r="R62" s="66">
        <v>8.9999999999999998E-4</v>
      </c>
      <c r="S62" s="66">
        <v>2.7199999999999998E-2</v>
      </c>
      <c r="T62" s="66">
        <v>3.0000000000000001E-3</v>
      </c>
    </row>
    <row r="63" spans="1:20">
      <c r="A63" t="s">
        <v>494</v>
      </c>
      <c r="B63" t="s">
        <v>495</v>
      </c>
      <c r="C63" t="s">
        <v>99</v>
      </c>
      <c r="D63" t="s">
        <v>122</v>
      </c>
      <c r="E63" t="s">
        <v>496</v>
      </c>
      <c r="F63" t="s">
        <v>131</v>
      </c>
      <c r="G63" t="s">
        <v>400</v>
      </c>
      <c r="H63" t="s">
        <v>206</v>
      </c>
      <c r="I63" t="s">
        <v>243</v>
      </c>
      <c r="J63" s="65">
        <v>4.21</v>
      </c>
      <c r="K63" t="s">
        <v>101</v>
      </c>
      <c r="L63" s="66">
        <v>2.5000000000000001E-2</v>
      </c>
      <c r="M63" s="66">
        <v>2.9899999999999999E-2</v>
      </c>
      <c r="N63" s="65">
        <v>58846</v>
      </c>
      <c r="O63" s="65">
        <v>98.58</v>
      </c>
      <c r="P63" s="65">
        <v>0</v>
      </c>
      <c r="Q63" s="65">
        <v>58.010386799999999</v>
      </c>
      <c r="R63" s="66">
        <v>0</v>
      </c>
      <c r="S63" s="66">
        <v>6.4999999999999997E-3</v>
      </c>
      <c r="T63" s="66">
        <v>6.9999999999999999E-4</v>
      </c>
    </row>
    <row r="64" spans="1:20">
      <c r="A64" t="s">
        <v>497</v>
      </c>
      <c r="B64" t="s">
        <v>498</v>
      </c>
      <c r="C64" t="s">
        <v>99</v>
      </c>
      <c r="D64" t="s">
        <v>122</v>
      </c>
      <c r="E64" t="s">
        <v>499</v>
      </c>
      <c r="F64" t="s">
        <v>487</v>
      </c>
      <c r="G64" t="s">
        <v>408</v>
      </c>
      <c r="H64" t="s">
        <v>149</v>
      </c>
      <c r="I64" t="s">
        <v>500</v>
      </c>
      <c r="J64" s="65">
        <v>1.9</v>
      </c>
      <c r="K64" t="s">
        <v>101</v>
      </c>
      <c r="L64" s="66">
        <v>4.5999999999999999E-2</v>
      </c>
      <c r="M64" s="66">
        <v>1.89E-2</v>
      </c>
      <c r="N64" s="65">
        <v>285991.84999999998</v>
      </c>
      <c r="O64" s="65">
        <v>106.35</v>
      </c>
      <c r="P64" s="65">
        <v>0</v>
      </c>
      <c r="Q64" s="65">
        <v>304.15233247499998</v>
      </c>
      <c r="R64" s="66">
        <v>2.9999999999999997E-4</v>
      </c>
      <c r="S64" s="66">
        <v>3.4099999999999998E-2</v>
      </c>
      <c r="T64" s="66">
        <v>3.8E-3</v>
      </c>
    </row>
    <row r="65" spans="1:20">
      <c r="A65" t="s">
        <v>501</v>
      </c>
      <c r="B65" t="s">
        <v>502</v>
      </c>
      <c r="C65" t="s">
        <v>99</v>
      </c>
      <c r="D65" t="s">
        <v>122</v>
      </c>
      <c r="E65" t="s">
        <v>499</v>
      </c>
      <c r="F65" t="s">
        <v>487</v>
      </c>
      <c r="G65" t="s">
        <v>408</v>
      </c>
      <c r="H65" t="s">
        <v>149</v>
      </c>
      <c r="I65" t="s">
        <v>503</v>
      </c>
      <c r="J65" s="65">
        <v>0.3</v>
      </c>
      <c r="K65" t="s">
        <v>101</v>
      </c>
      <c r="L65" s="66">
        <v>4.02E-2</v>
      </c>
      <c r="M65" s="66">
        <v>2.0400000000000001E-2</v>
      </c>
      <c r="N65" s="65">
        <v>58582.8</v>
      </c>
      <c r="O65" s="65">
        <v>102.25</v>
      </c>
      <c r="P65" s="65">
        <v>0</v>
      </c>
      <c r="Q65" s="65">
        <v>59.900913000000003</v>
      </c>
      <c r="R65" s="66">
        <v>5.0000000000000001E-4</v>
      </c>
      <c r="S65" s="66">
        <v>6.7000000000000002E-3</v>
      </c>
      <c r="T65" s="66">
        <v>8.0000000000000004E-4</v>
      </c>
    </row>
    <row r="66" spans="1:20">
      <c r="A66" t="s">
        <v>504</v>
      </c>
      <c r="B66" t="s">
        <v>505</v>
      </c>
      <c r="C66" t="s">
        <v>99</v>
      </c>
      <c r="D66" t="s">
        <v>122</v>
      </c>
      <c r="E66" t="s">
        <v>506</v>
      </c>
      <c r="F66" t="s">
        <v>507</v>
      </c>
      <c r="G66" t="s">
        <v>408</v>
      </c>
      <c r="H66" t="s">
        <v>149</v>
      </c>
      <c r="I66" t="s">
        <v>508</v>
      </c>
      <c r="J66" s="65">
        <v>1.72</v>
      </c>
      <c r="K66" t="s">
        <v>101</v>
      </c>
      <c r="L66" s="66">
        <v>2.4500000000000001E-2</v>
      </c>
      <c r="M66" s="66">
        <v>1.34E-2</v>
      </c>
      <c r="N66" s="65">
        <v>206809</v>
      </c>
      <c r="O66" s="65">
        <v>102.5</v>
      </c>
      <c r="P66" s="65">
        <v>0</v>
      </c>
      <c r="Q66" s="65">
        <v>211.97922500000001</v>
      </c>
      <c r="R66" s="66">
        <v>1.6999999999999999E-3</v>
      </c>
      <c r="S66" s="66">
        <v>2.3800000000000002E-2</v>
      </c>
      <c r="T66" s="66">
        <v>2.7000000000000001E-3</v>
      </c>
    </row>
    <row r="67" spans="1:20">
      <c r="A67" t="s">
        <v>509</v>
      </c>
      <c r="B67" t="s">
        <v>510</v>
      </c>
      <c r="C67" t="s">
        <v>99</v>
      </c>
      <c r="D67" t="s">
        <v>122</v>
      </c>
      <c r="E67" t="s">
        <v>511</v>
      </c>
      <c r="F67" t="s">
        <v>318</v>
      </c>
      <c r="G67" t="s">
        <v>415</v>
      </c>
      <c r="H67" t="s">
        <v>206</v>
      </c>
      <c r="I67" t="s">
        <v>441</v>
      </c>
      <c r="J67" s="65">
        <v>4.8099999999999996</v>
      </c>
      <c r="K67" t="s">
        <v>101</v>
      </c>
      <c r="L67" s="66">
        <v>2.7E-2</v>
      </c>
      <c r="M67" s="66">
        <v>4.2799999999999998E-2</v>
      </c>
      <c r="N67" s="65">
        <v>158423.9</v>
      </c>
      <c r="O67" s="65">
        <v>92.98</v>
      </c>
      <c r="P67" s="65">
        <v>0</v>
      </c>
      <c r="Q67" s="65">
        <v>147.30254221999999</v>
      </c>
      <c r="R67" s="66">
        <v>2.0000000000000001E-4</v>
      </c>
      <c r="S67" s="66">
        <v>1.6500000000000001E-2</v>
      </c>
      <c r="T67" s="66">
        <v>1.8E-3</v>
      </c>
    </row>
    <row r="68" spans="1:20">
      <c r="A68" t="s">
        <v>512</v>
      </c>
      <c r="B68" t="s">
        <v>513</v>
      </c>
      <c r="C68" t="s">
        <v>99</v>
      </c>
      <c r="D68" t="s">
        <v>122</v>
      </c>
      <c r="E68" t="s">
        <v>514</v>
      </c>
      <c r="F68" t="s">
        <v>318</v>
      </c>
      <c r="G68" t="s">
        <v>408</v>
      </c>
      <c r="H68" t="s">
        <v>149</v>
      </c>
      <c r="I68" t="s">
        <v>401</v>
      </c>
      <c r="J68" s="65">
        <v>1.23</v>
      </c>
      <c r="K68" t="s">
        <v>101</v>
      </c>
      <c r="L68" s="66">
        <v>4.5499999999999999E-2</v>
      </c>
      <c r="M68" s="66">
        <v>9.4999999999999998E-3</v>
      </c>
      <c r="N68" s="65">
        <v>1584.6</v>
      </c>
      <c r="O68" s="65">
        <v>105.59</v>
      </c>
      <c r="P68" s="65">
        <v>0</v>
      </c>
      <c r="Q68" s="65">
        <v>1.67317914</v>
      </c>
      <c r="R68" s="66">
        <v>0</v>
      </c>
      <c r="S68" s="66">
        <v>2.0000000000000001E-4</v>
      </c>
      <c r="T68" s="66">
        <v>0</v>
      </c>
    </row>
    <row r="69" spans="1:20">
      <c r="A69" t="s">
        <v>515</v>
      </c>
      <c r="B69" t="s">
        <v>516</v>
      </c>
      <c r="C69" t="s">
        <v>99</v>
      </c>
      <c r="D69" t="s">
        <v>122</v>
      </c>
      <c r="E69" t="s">
        <v>514</v>
      </c>
      <c r="F69" t="s">
        <v>318</v>
      </c>
      <c r="G69" t="s">
        <v>408</v>
      </c>
      <c r="H69" t="s">
        <v>149</v>
      </c>
      <c r="I69" t="s">
        <v>243</v>
      </c>
      <c r="J69" s="65">
        <v>3.33</v>
      </c>
      <c r="K69" t="s">
        <v>101</v>
      </c>
      <c r="L69" s="66">
        <v>3.2899999999999999E-2</v>
      </c>
      <c r="M69" s="66">
        <v>1.95E-2</v>
      </c>
      <c r="N69" s="65">
        <v>64061.37</v>
      </c>
      <c r="O69" s="65">
        <v>104.52</v>
      </c>
      <c r="P69" s="65">
        <v>0</v>
      </c>
      <c r="Q69" s="65">
        <v>66.956943924000001</v>
      </c>
      <c r="R69" s="66">
        <v>1E-4</v>
      </c>
      <c r="S69" s="66">
        <v>7.4999999999999997E-3</v>
      </c>
      <c r="T69" s="66">
        <v>8.0000000000000004E-4</v>
      </c>
    </row>
    <row r="70" spans="1:20">
      <c r="A70" t="s">
        <v>517</v>
      </c>
      <c r="B70" t="s">
        <v>518</v>
      </c>
      <c r="C70" t="s">
        <v>99</v>
      </c>
      <c r="D70" t="s">
        <v>122</v>
      </c>
      <c r="E70" t="s">
        <v>519</v>
      </c>
      <c r="F70" t="s">
        <v>440</v>
      </c>
      <c r="G70" t="s">
        <v>520</v>
      </c>
      <c r="H70" t="s">
        <v>149</v>
      </c>
      <c r="I70" t="s">
        <v>521</v>
      </c>
      <c r="J70" s="65">
        <v>2.86</v>
      </c>
      <c r="K70" t="s">
        <v>101</v>
      </c>
      <c r="L70" s="66">
        <v>4.3999999999999997E-2</v>
      </c>
      <c r="M70" s="66">
        <v>2.7900000000000001E-2</v>
      </c>
      <c r="N70" s="65">
        <v>109487</v>
      </c>
      <c r="O70" s="65">
        <v>105.79</v>
      </c>
      <c r="P70" s="65">
        <v>0</v>
      </c>
      <c r="Q70" s="65">
        <v>115.82629729999999</v>
      </c>
      <c r="R70" s="66">
        <v>5.0000000000000001E-4</v>
      </c>
      <c r="S70" s="66">
        <v>1.2999999999999999E-2</v>
      </c>
      <c r="T70" s="66">
        <v>1.5E-3</v>
      </c>
    </row>
    <row r="71" spans="1:20">
      <c r="A71" t="s">
        <v>522</v>
      </c>
      <c r="B71" t="s">
        <v>523</v>
      </c>
      <c r="C71" t="s">
        <v>99</v>
      </c>
      <c r="D71" t="s">
        <v>122</v>
      </c>
      <c r="E71" t="s">
        <v>524</v>
      </c>
      <c r="F71" t="s">
        <v>440</v>
      </c>
      <c r="G71" t="s">
        <v>525</v>
      </c>
      <c r="H71" t="s">
        <v>206</v>
      </c>
      <c r="I71" t="s">
        <v>526</v>
      </c>
      <c r="J71" s="65">
        <v>0.86</v>
      </c>
      <c r="K71" t="s">
        <v>101</v>
      </c>
      <c r="L71" s="66">
        <v>6.3E-2</v>
      </c>
      <c r="M71" s="66">
        <v>2.3E-2</v>
      </c>
      <c r="N71" s="65">
        <v>6550</v>
      </c>
      <c r="O71" s="65">
        <v>104.99</v>
      </c>
      <c r="P71" s="65">
        <v>0</v>
      </c>
      <c r="Q71" s="65">
        <v>6.8768450000000003</v>
      </c>
      <c r="R71" s="66">
        <v>1E-4</v>
      </c>
      <c r="S71" s="66">
        <v>8.0000000000000004E-4</v>
      </c>
      <c r="T71" s="66">
        <v>1E-4</v>
      </c>
    </row>
    <row r="72" spans="1:20">
      <c r="A72" s="67" t="s">
        <v>296</v>
      </c>
      <c r="B72" s="14"/>
      <c r="C72" s="14"/>
      <c r="D72" s="14"/>
      <c r="E72" s="14"/>
      <c r="J72" s="69">
        <v>3.51</v>
      </c>
      <c r="M72" s="68">
        <v>3.9800000000000002E-2</v>
      </c>
      <c r="N72" s="69">
        <v>923167.27</v>
      </c>
      <c r="P72" s="69">
        <v>0</v>
      </c>
      <c r="Q72" s="69">
        <v>886.89539298800003</v>
      </c>
      <c r="S72" s="68">
        <v>9.9400000000000002E-2</v>
      </c>
      <c r="T72" s="68">
        <v>1.11E-2</v>
      </c>
    </row>
    <row r="73" spans="1:20">
      <c r="A73" t="s">
        <v>527</v>
      </c>
      <c r="B73" t="s">
        <v>528</v>
      </c>
      <c r="C73" t="s">
        <v>99</v>
      </c>
      <c r="D73" t="s">
        <v>122</v>
      </c>
      <c r="E73" t="s">
        <v>529</v>
      </c>
      <c r="F73" t="s">
        <v>530</v>
      </c>
      <c r="G73" t="s">
        <v>205</v>
      </c>
      <c r="H73" t="s">
        <v>206</v>
      </c>
      <c r="I73" t="s">
        <v>531</v>
      </c>
      <c r="J73" s="65">
        <v>2.31</v>
      </c>
      <c r="K73" t="s">
        <v>101</v>
      </c>
      <c r="L73" s="66">
        <v>2.9000000000000001E-2</v>
      </c>
      <c r="M73" s="66">
        <v>2.3099999999999999E-2</v>
      </c>
      <c r="N73" s="65">
        <v>181739</v>
      </c>
      <c r="O73" s="65">
        <v>94.88</v>
      </c>
      <c r="P73" s="65">
        <v>0</v>
      </c>
      <c r="Q73" s="65">
        <v>172.43396319999999</v>
      </c>
      <c r="R73" s="66">
        <v>2.0000000000000001E-4</v>
      </c>
      <c r="S73" s="66">
        <v>1.9300000000000001E-2</v>
      </c>
      <c r="T73" s="66">
        <v>2.2000000000000001E-3</v>
      </c>
    </row>
    <row r="74" spans="1:20">
      <c r="A74" t="s">
        <v>532</v>
      </c>
      <c r="B74" t="s">
        <v>533</v>
      </c>
      <c r="C74" t="s">
        <v>99</v>
      </c>
      <c r="D74" t="s">
        <v>122</v>
      </c>
      <c r="E74" t="s">
        <v>534</v>
      </c>
      <c r="F74" t="s">
        <v>535</v>
      </c>
      <c r="G74" t="s">
        <v>333</v>
      </c>
      <c r="H74" t="s">
        <v>206</v>
      </c>
      <c r="I74" t="s">
        <v>536</v>
      </c>
      <c r="J74" s="65">
        <v>2.15</v>
      </c>
      <c r="K74" t="s">
        <v>101</v>
      </c>
      <c r="L74" s="66">
        <v>3.49E-2</v>
      </c>
      <c r="M74" s="66">
        <v>3.0599999999999999E-2</v>
      </c>
      <c r="N74" s="65">
        <v>78795</v>
      </c>
      <c r="O74" s="65">
        <v>94.77</v>
      </c>
      <c r="P74" s="65">
        <v>0</v>
      </c>
      <c r="Q74" s="65">
        <v>74.674021499999995</v>
      </c>
      <c r="R74" s="66">
        <v>0</v>
      </c>
      <c r="S74" s="66">
        <v>8.3999999999999995E-3</v>
      </c>
      <c r="T74" s="66">
        <v>8.9999999999999998E-4</v>
      </c>
    </row>
    <row r="75" spans="1:20">
      <c r="A75" t="s">
        <v>537</v>
      </c>
      <c r="B75" t="s">
        <v>538</v>
      </c>
      <c r="C75" t="s">
        <v>99</v>
      </c>
      <c r="D75" t="s">
        <v>122</v>
      </c>
      <c r="E75" t="s">
        <v>539</v>
      </c>
      <c r="F75" t="s">
        <v>324</v>
      </c>
      <c r="G75" t="s">
        <v>372</v>
      </c>
      <c r="H75" t="s">
        <v>149</v>
      </c>
      <c r="I75" t="s">
        <v>540</v>
      </c>
      <c r="J75" s="65">
        <v>4.18</v>
      </c>
      <c r="K75" t="s">
        <v>101</v>
      </c>
      <c r="L75" s="66">
        <v>3.78E-2</v>
      </c>
      <c r="M75" s="66">
        <v>3.6200000000000003E-2</v>
      </c>
      <c r="N75" s="65">
        <v>117158.58</v>
      </c>
      <c r="O75" s="65">
        <v>101.49</v>
      </c>
      <c r="P75" s="65">
        <v>0</v>
      </c>
      <c r="Q75" s="65">
        <v>118.904242842</v>
      </c>
      <c r="R75" s="66">
        <v>5.0000000000000001E-4</v>
      </c>
      <c r="S75" s="66">
        <v>1.3299999999999999E-2</v>
      </c>
      <c r="T75" s="66">
        <v>1.5E-3</v>
      </c>
    </row>
    <row r="76" spans="1:20">
      <c r="A76" t="s">
        <v>541</v>
      </c>
      <c r="B76" t="s">
        <v>542</v>
      </c>
      <c r="C76" t="s">
        <v>99</v>
      </c>
      <c r="D76" t="s">
        <v>122</v>
      </c>
      <c r="E76" t="s">
        <v>543</v>
      </c>
      <c r="F76" t="s">
        <v>356</v>
      </c>
      <c r="G76" t="s">
        <v>372</v>
      </c>
      <c r="H76" t="s">
        <v>149</v>
      </c>
      <c r="I76" t="s">
        <v>544</v>
      </c>
      <c r="J76" s="65">
        <v>4.92</v>
      </c>
      <c r="K76" t="s">
        <v>101</v>
      </c>
      <c r="L76" s="66">
        <v>4.2999999999999997E-2</v>
      </c>
      <c r="M76" s="66">
        <v>5.57E-2</v>
      </c>
      <c r="N76" s="65">
        <v>298019.69</v>
      </c>
      <c r="O76" s="65">
        <v>95.34</v>
      </c>
      <c r="P76" s="65">
        <v>0</v>
      </c>
      <c r="Q76" s="65">
        <v>284.13197244600002</v>
      </c>
      <c r="R76" s="66">
        <v>2.0000000000000001E-4</v>
      </c>
      <c r="S76" s="66">
        <v>3.1800000000000002E-2</v>
      </c>
      <c r="T76" s="66">
        <v>3.5999999999999999E-3</v>
      </c>
    </row>
    <row r="77" spans="1:20">
      <c r="A77" t="s">
        <v>545</v>
      </c>
      <c r="B77" t="s">
        <v>546</v>
      </c>
      <c r="C77" t="s">
        <v>99</v>
      </c>
      <c r="D77" t="s">
        <v>122</v>
      </c>
      <c r="E77" t="s">
        <v>547</v>
      </c>
      <c r="F77" t="s">
        <v>128</v>
      </c>
      <c r="G77" t="s">
        <v>387</v>
      </c>
      <c r="H77" t="s">
        <v>206</v>
      </c>
      <c r="I77" t="s">
        <v>548</v>
      </c>
      <c r="J77" s="65">
        <v>2.61</v>
      </c>
      <c r="K77" t="s">
        <v>101</v>
      </c>
      <c r="L77" s="66">
        <v>3.3700000000000001E-2</v>
      </c>
      <c r="M77" s="66">
        <v>3.0200000000000001E-2</v>
      </c>
      <c r="N77" s="65">
        <v>135000</v>
      </c>
      <c r="O77" s="65">
        <v>96.36</v>
      </c>
      <c r="P77" s="65">
        <v>0</v>
      </c>
      <c r="Q77" s="65">
        <v>130.08600000000001</v>
      </c>
      <c r="R77" s="66">
        <v>4.0000000000000002E-4</v>
      </c>
      <c r="S77" s="66">
        <v>1.46E-2</v>
      </c>
      <c r="T77" s="66">
        <v>1.6000000000000001E-3</v>
      </c>
    </row>
    <row r="78" spans="1:20">
      <c r="A78" t="s">
        <v>549</v>
      </c>
      <c r="B78" t="s">
        <v>550</v>
      </c>
      <c r="C78" t="s">
        <v>99</v>
      </c>
      <c r="D78" t="s">
        <v>122</v>
      </c>
      <c r="E78" t="s">
        <v>486</v>
      </c>
      <c r="F78" t="s">
        <v>487</v>
      </c>
      <c r="G78" t="s">
        <v>400</v>
      </c>
      <c r="H78" t="s">
        <v>206</v>
      </c>
      <c r="I78" t="s">
        <v>401</v>
      </c>
      <c r="J78" s="65">
        <v>3</v>
      </c>
      <c r="K78" t="s">
        <v>101</v>
      </c>
      <c r="L78" s="66">
        <v>5.6000000000000001E-2</v>
      </c>
      <c r="M78" s="66">
        <v>3.8300000000000001E-2</v>
      </c>
      <c r="N78" s="65">
        <v>53555</v>
      </c>
      <c r="O78" s="65">
        <v>100.66</v>
      </c>
      <c r="P78" s="65">
        <v>0</v>
      </c>
      <c r="Q78" s="65">
        <v>53.908462999999998</v>
      </c>
      <c r="R78" s="66">
        <v>2.0000000000000001E-4</v>
      </c>
      <c r="S78" s="66">
        <v>6.0000000000000001E-3</v>
      </c>
      <c r="T78" s="66">
        <v>6.9999999999999999E-4</v>
      </c>
    </row>
    <row r="79" spans="1:20">
      <c r="A79" t="s">
        <v>551</v>
      </c>
      <c r="B79" t="s">
        <v>552</v>
      </c>
      <c r="C79" t="s">
        <v>99</v>
      </c>
      <c r="D79" t="s">
        <v>122</v>
      </c>
      <c r="E79" t="s">
        <v>511</v>
      </c>
      <c r="F79" t="s">
        <v>318</v>
      </c>
      <c r="G79" t="s">
        <v>415</v>
      </c>
      <c r="H79" t="s">
        <v>206</v>
      </c>
      <c r="I79" t="s">
        <v>553</v>
      </c>
      <c r="J79" s="65">
        <v>2.95</v>
      </c>
      <c r="K79" t="s">
        <v>101</v>
      </c>
      <c r="L79" s="66">
        <v>4.7E-2</v>
      </c>
      <c r="M79" s="66">
        <v>5.4600000000000003E-2</v>
      </c>
      <c r="N79" s="65">
        <v>58900</v>
      </c>
      <c r="O79" s="65">
        <v>89.57</v>
      </c>
      <c r="P79" s="65">
        <v>0</v>
      </c>
      <c r="Q79" s="65">
        <v>52.756729999999997</v>
      </c>
      <c r="R79" s="66">
        <v>1E-4</v>
      </c>
      <c r="S79" s="66">
        <v>5.8999999999999999E-3</v>
      </c>
      <c r="T79" s="66">
        <v>6.9999999999999999E-4</v>
      </c>
    </row>
    <row r="80" spans="1:20">
      <c r="A80" s="67" t="s">
        <v>554</v>
      </c>
      <c r="B80" s="14"/>
      <c r="C80" s="14"/>
      <c r="D80" s="14"/>
      <c r="E80" s="14"/>
      <c r="J80" s="69">
        <v>0</v>
      </c>
      <c r="M80" s="68">
        <v>0</v>
      </c>
      <c r="N80" s="69">
        <v>0</v>
      </c>
      <c r="P80" s="69">
        <v>0</v>
      </c>
      <c r="Q80" s="69">
        <v>0</v>
      </c>
      <c r="S80" s="68">
        <v>0</v>
      </c>
      <c r="T80" s="68">
        <v>0</v>
      </c>
    </row>
    <row r="81" spans="1:20">
      <c r="A81" t="s">
        <v>224</v>
      </c>
      <c r="B81" t="s">
        <v>224</v>
      </c>
      <c r="C81" s="14"/>
      <c r="D81" s="14"/>
      <c r="E81" s="14"/>
      <c r="F81" t="s">
        <v>224</v>
      </c>
      <c r="G81" t="s">
        <v>224</v>
      </c>
      <c r="J81" s="65">
        <v>0</v>
      </c>
      <c r="K81" t="s">
        <v>224</v>
      </c>
      <c r="L81" s="66">
        <v>0</v>
      </c>
      <c r="M81" s="66">
        <v>0</v>
      </c>
      <c r="N81" s="65">
        <v>0</v>
      </c>
      <c r="O81" s="65">
        <v>0</v>
      </c>
      <c r="Q81" s="65">
        <v>0</v>
      </c>
      <c r="R81" s="66">
        <v>0</v>
      </c>
      <c r="S81" s="66">
        <v>0</v>
      </c>
      <c r="T81" s="66">
        <v>0</v>
      </c>
    </row>
    <row r="82" spans="1:20">
      <c r="A82" s="67" t="s">
        <v>229</v>
      </c>
      <c r="B82" s="14"/>
      <c r="C82" s="14"/>
      <c r="D82" s="14"/>
      <c r="E82" s="14"/>
      <c r="J82" s="69">
        <v>2.92</v>
      </c>
      <c r="M82" s="68">
        <v>3.9899999999999998E-2</v>
      </c>
      <c r="N82" s="69">
        <v>40000</v>
      </c>
      <c r="P82" s="69">
        <v>0</v>
      </c>
      <c r="Q82" s="69">
        <v>141.31323832960001</v>
      </c>
      <c r="S82" s="68">
        <v>1.5800000000000002E-2</v>
      </c>
      <c r="T82" s="68">
        <v>1.8E-3</v>
      </c>
    </row>
    <row r="83" spans="1:20">
      <c r="A83" s="67" t="s">
        <v>297</v>
      </c>
      <c r="B83" s="14"/>
      <c r="C83" s="14"/>
      <c r="D83" s="14"/>
      <c r="E83" s="14"/>
      <c r="J83" s="69">
        <v>0</v>
      </c>
      <c r="M83" s="68">
        <v>0</v>
      </c>
      <c r="N83" s="69">
        <v>0</v>
      </c>
      <c r="P83" s="69">
        <v>0</v>
      </c>
      <c r="Q83" s="69">
        <v>0</v>
      </c>
      <c r="S83" s="68">
        <v>0</v>
      </c>
      <c r="T83" s="68">
        <v>0</v>
      </c>
    </row>
    <row r="84" spans="1:20">
      <c r="A84" t="s">
        <v>224</v>
      </c>
      <c r="B84" t="s">
        <v>224</v>
      </c>
      <c r="C84" s="14"/>
      <c r="D84" s="14"/>
      <c r="E84" s="14"/>
      <c r="F84" t="s">
        <v>224</v>
      </c>
      <c r="G84" t="s">
        <v>224</v>
      </c>
      <c r="J84" s="65">
        <v>0</v>
      </c>
      <c r="K84" t="s">
        <v>224</v>
      </c>
      <c r="L84" s="66">
        <v>0</v>
      </c>
      <c r="M84" s="66">
        <v>0</v>
      </c>
      <c r="N84" s="65">
        <v>0</v>
      </c>
      <c r="O84" s="65">
        <v>0</v>
      </c>
      <c r="Q84" s="65">
        <v>0</v>
      </c>
      <c r="R84" s="66">
        <v>0</v>
      </c>
      <c r="S84" s="66">
        <v>0</v>
      </c>
      <c r="T84" s="66">
        <v>0</v>
      </c>
    </row>
    <row r="85" spans="1:20">
      <c r="A85" s="67" t="s">
        <v>298</v>
      </c>
      <c r="B85" s="14"/>
      <c r="C85" s="14"/>
      <c r="D85" s="14"/>
      <c r="E85" s="14"/>
      <c r="J85" s="69">
        <v>2.92</v>
      </c>
      <c r="M85" s="68">
        <v>3.9899999999999998E-2</v>
      </c>
      <c r="N85" s="69">
        <v>40000</v>
      </c>
      <c r="P85" s="69">
        <v>0</v>
      </c>
      <c r="Q85" s="69">
        <v>141.31323832960001</v>
      </c>
      <c r="S85" s="68">
        <v>1.5800000000000002E-2</v>
      </c>
      <c r="T85" s="68">
        <v>1.8E-3</v>
      </c>
    </row>
    <row r="86" spans="1:20">
      <c r="A86" t="s">
        <v>555</v>
      </c>
      <c r="B86" t="s">
        <v>556</v>
      </c>
      <c r="C86" t="s">
        <v>557</v>
      </c>
      <c r="D86" t="s">
        <v>558</v>
      </c>
      <c r="E86" t="s">
        <v>559</v>
      </c>
      <c r="F86" t="s">
        <v>560</v>
      </c>
      <c r="G86" t="s">
        <v>561</v>
      </c>
      <c r="H86" t="s">
        <v>562</v>
      </c>
      <c r="I86" t="s">
        <v>563</v>
      </c>
      <c r="J86" s="65">
        <v>2.92</v>
      </c>
      <c r="K86" t="s">
        <v>105</v>
      </c>
      <c r="L86" s="66">
        <v>5.3800000000000001E-2</v>
      </c>
      <c r="M86" s="66">
        <v>3.9899999999999998E-2</v>
      </c>
      <c r="N86" s="65">
        <v>40000</v>
      </c>
      <c r="O86" s="65">
        <v>105.963736</v>
      </c>
      <c r="P86" s="65">
        <v>0</v>
      </c>
      <c r="Q86" s="65">
        <v>141.31323832960001</v>
      </c>
      <c r="R86" s="66">
        <v>0</v>
      </c>
      <c r="S86" s="66">
        <v>1.5800000000000002E-2</v>
      </c>
      <c r="T86" s="66">
        <v>1.8E-3</v>
      </c>
    </row>
    <row r="87" spans="1:20">
      <c r="A87" s="91" t="s">
        <v>231</v>
      </c>
      <c r="B87" s="14"/>
      <c r="C87" s="14"/>
      <c r="D87" s="14"/>
      <c r="E87" s="14"/>
    </row>
    <row r="88" spans="1:20">
      <c r="A88" s="91" t="s">
        <v>291</v>
      </c>
      <c r="B88" s="14"/>
      <c r="C88" s="14"/>
      <c r="D88" s="14"/>
      <c r="E88" s="14"/>
    </row>
    <row r="89" spans="1:20">
      <c r="A89" s="91" t="s">
        <v>292</v>
      </c>
      <c r="B89" s="14"/>
      <c r="C89" s="14"/>
      <c r="D89" s="14"/>
      <c r="E89" s="14"/>
    </row>
    <row r="90" spans="1:20">
      <c r="A90" s="91" t="s">
        <v>293</v>
      </c>
      <c r="B90" s="14"/>
      <c r="C90" s="14"/>
      <c r="D90" s="14"/>
      <c r="E90" s="14"/>
    </row>
    <row r="91" spans="1:20">
      <c r="A91" s="91" t="s">
        <v>294</v>
      </c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O101" sqref="O1:XFD1048576"/>
    </sheetView>
  </sheetViews>
  <sheetFormatPr defaultColWidth="0" defaultRowHeight="18" zeroHeight="1"/>
  <cols>
    <col min="1" max="1" width="46.28515625" style="13" customWidth="1"/>
    <col min="2" max="2" width="15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  <c r="BI5" s="16"/>
    </row>
    <row r="6" spans="1:61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E6" s="16"/>
      <c r="BI6" s="16"/>
    </row>
    <row r="7" spans="1:61" s="16" customFormat="1" ht="20.25">
      <c r="A7" s="40" t="s">
        <v>47</v>
      </c>
      <c r="B7" s="41" t="s">
        <v>48</v>
      </c>
      <c r="C7" s="108" t="s">
        <v>69</v>
      </c>
      <c r="D7" s="108" t="s">
        <v>82</v>
      </c>
      <c r="E7" s="108" t="s">
        <v>49</v>
      </c>
      <c r="F7" s="108" t="s">
        <v>83</v>
      </c>
      <c r="G7" s="108" t="s">
        <v>52</v>
      </c>
      <c r="H7" s="99" t="s">
        <v>186</v>
      </c>
      <c r="I7" s="99" t="s">
        <v>187</v>
      </c>
      <c r="J7" s="99" t="s">
        <v>191</v>
      </c>
      <c r="K7" s="99" t="s">
        <v>55</v>
      </c>
      <c r="L7" s="99" t="s">
        <v>72</v>
      </c>
      <c r="M7" s="9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600520.41</v>
      </c>
      <c r="I10" s="7"/>
      <c r="J10" s="63">
        <v>17.1708949</v>
      </c>
      <c r="K10" s="63">
        <v>10066.907255274875</v>
      </c>
      <c r="L10" s="7"/>
      <c r="M10" s="64">
        <v>1</v>
      </c>
      <c r="N10" s="64">
        <v>0.1263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587138.26</v>
      </c>
      <c r="J11" s="69">
        <v>16.191649999999999</v>
      </c>
      <c r="K11" s="69">
        <v>7576.7908078800001</v>
      </c>
      <c r="M11" s="68">
        <v>0.75260000000000005</v>
      </c>
      <c r="N11" s="68">
        <v>9.5100000000000004E-2</v>
      </c>
    </row>
    <row r="12" spans="1:61">
      <c r="A12" s="67" t="s">
        <v>564</v>
      </c>
      <c r="D12" s="14"/>
      <c r="E12" s="14"/>
      <c r="F12" s="14"/>
      <c r="H12" s="69">
        <v>161821.09</v>
      </c>
      <c r="J12" s="69">
        <v>11.57497</v>
      </c>
      <c r="K12" s="69">
        <v>3601.6032760799999</v>
      </c>
      <c r="M12" s="68">
        <v>0.35780000000000001</v>
      </c>
      <c r="N12" s="68">
        <v>4.5199999999999997E-2</v>
      </c>
    </row>
    <row r="13" spans="1:61">
      <c r="A13" t="s">
        <v>565</v>
      </c>
      <c r="B13" t="s">
        <v>566</v>
      </c>
      <c r="C13" t="s">
        <v>99</v>
      </c>
      <c r="D13" t="s">
        <v>122</v>
      </c>
      <c r="E13" t="s">
        <v>567</v>
      </c>
      <c r="F13" t="s">
        <v>433</v>
      </c>
      <c r="G13" t="s">
        <v>101</v>
      </c>
      <c r="H13" s="65">
        <v>2510</v>
      </c>
      <c r="I13" s="65">
        <v>2931</v>
      </c>
      <c r="J13" s="65">
        <v>0</v>
      </c>
      <c r="K13" s="65">
        <v>73.568100000000001</v>
      </c>
      <c r="L13" s="66">
        <v>0</v>
      </c>
      <c r="M13" s="66">
        <v>7.3000000000000001E-3</v>
      </c>
      <c r="N13" s="66">
        <v>8.9999999999999998E-4</v>
      </c>
    </row>
    <row r="14" spans="1:61">
      <c r="A14" t="s">
        <v>568</v>
      </c>
      <c r="B14" t="s">
        <v>569</v>
      </c>
      <c r="C14" t="s">
        <v>99</v>
      </c>
      <c r="D14" t="s">
        <v>122</v>
      </c>
      <c r="E14" t="s">
        <v>570</v>
      </c>
      <c r="F14" t="s">
        <v>433</v>
      </c>
      <c r="G14" t="s">
        <v>101</v>
      </c>
      <c r="H14" s="65">
        <v>6335</v>
      </c>
      <c r="I14" s="65">
        <v>3373</v>
      </c>
      <c r="J14" s="65">
        <v>4.4344999999999999</v>
      </c>
      <c r="K14" s="65">
        <v>218.11404999999999</v>
      </c>
      <c r="L14" s="66">
        <v>0</v>
      </c>
      <c r="M14" s="66">
        <v>2.1700000000000001E-2</v>
      </c>
      <c r="N14" s="66">
        <v>2.7000000000000001E-3</v>
      </c>
    </row>
    <row r="15" spans="1:61">
      <c r="A15" t="s">
        <v>571</v>
      </c>
      <c r="B15" t="s">
        <v>572</v>
      </c>
      <c r="C15" t="s">
        <v>99</v>
      </c>
      <c r="D15" t="s">
        <v>122</v>
      </c>
      <c r="E15" t="s">
        <v>573</v>
      </c>
      <c r="F15" t="s">
        <v>574</v>
      </c>
      <c r="G15" t="s">
        <v>101</v>
      </c>
      <c r="H15" s="65">
        <v>274</v>
      </c>
      <c r="I15" s="65">
        <v>47270</v>
      </c>
      <c r="J15" s="65">
        <v>0</v>
      </c>
      <c r="K15" s="65">
        <v>129.5198</v>
      </c>
      <c r="L15" s="66">
        <v>0</v>
      </c>
      <c r="M15" s="66">
        <v>1.29E-2</v>
      </c>
      <c r="N15" s="66">
        <v>1.6000000000000001E-3</v>
      </c>
    </row>
    <row r="16" spans="1:61">
      <c r="A16" t="s">
        <v>575</v>
      </c>
      <c r="B16" t="s">
        <v>576</v>
      </c>
      <c r="C16" t="s">
        <v>99</v>
      </c>
      <c r="D16" t="s">
        <v>122</v>
      </c>
      <c r="E16" t="s">
        <v>577</v>
      </c>
      <c r="F16" t="s">
        <v>302</v>
      </c>
      <c r="G16" t="s">
        <v>101</v>
      </c>
      <c r="H16" s="65">
        <v>2118</v>
      </c>
      <c r="I16" s="65">
        <v>9313</v>
      </c>
      <c r="J16" s="65">
        <v>0</v>
      </c>
      <c r="K16" s="65">
        <v>197.24933999999999</v>
      </c>
      <c r="L16" s="66">
        <v>0</v>
      </c>
      <c r="M16" s="66">
        <v>1.9599999999999999E-2</v>
      </c>
      <c r="N16" s="66">
        <v>2.5000000000000001E-3</v>
      </c>
    </row>
    <row r="17" spans="1:14">
      <c r="A17" t="s">
        <v>578</v>
      </c>
      <c r="B17" t="s">
        <v>579</v>
      </c>
      <c r="C17" t="s">
        <v>99</v>
      </c>
      <c r="D17" t="s">
        <v>122</v>
      </c>
      <c r="E17" t="s">
        <v>580</v>
      </c>
      <c r="F17" t="s">
        <v>302</v>
      </c>
      <c r="G17" t="s">
        <v>101</v>
      </c>
      <c r="H17" s="65">
        <v>15210</v>
      </c>
      <c r="I17" s="65">
        <v>1389</v>
      </c>
      <c r="J17" s="65">
        <v>0</v>
      </c>
      <c r="K17" s="65">
        <v>211.26689999999999</v>
      </c>
      <c r="L17" s="66">
        <v>0</v>
      </c>
      <c r="M17" s="66">
        <v>2.1000000000000001E-2</v>
      </c>
      <c r="N17" s="66">
        <v>2.7000000000000001E-3</v>
      </c>
    </row>
    <row r="18" spans="1:14">
      <c r="A18" t="s">
        <v>581</v>
      </c>
      <c r="B18" t="s">
        <v>582</v>
      </c>
      <c r="C18" t="s">
        <v>99</v>
      </c>
      <c r="D18" t="s">
        <v>122</v>
      </c>
      <c r="E18" t="s">
        <v>583</v>
      </c>
      <c r="F18" t="s">
        <v>302</v>
      </c>
      <c r="G18" t="s">
        <v>101</v>
      </c>
      <c r="H18" s="65">
        <v>21960</v>
      </c>
      <c r="I18" s="65">
        <v>2200</v>
      </c>
      <c r="J18" s="65">
        <v>0</v>
      </c>
      <c r="K18" s="65">
        <v>483.12</v>
      </c>
      <c r="L18" s="66">
        <v>0</v>
      </c>
      <c r="M18" s="66">
        <v>4.8000000000000001E-2</v>
      </c>
      <c r="N18" s="66">
        <v>6.1000000000000004E-3</v>
      </c>
    </row>
    <row r="19" spans="1:14">
      <c r="A19" t="s">
        <v>584</v>
      </c>
      <c r="B19" t="s">
        <v>585</v>
      </c>
      <c r="C19" t="s">
        <v>99</v>
      </c>
      <c r="D19" t="s">
        <v>122</v>
      </c>
      <c r="E19" t="s">
        <v>367</v>
      </c>
      <c r="F19" t="s">
        <v>302</v>
      </c>
      <c r="G19" t="s">
        <v>101</v>
      </c>
      <c r="H19" s="65">
        <v>1085</v>
      </c>
      <c r="I19" s="65">
        <v>8714</v>
      </c>
      <c r="J19" s="65">
        <v>0</v>
      </c>
      <c r="K19" s="65">
        <v>94.546899999999994</v>
      </c>
      <c r="L19" s="66">
        <v>0</v>
      </c>
      <c r="M19" s="66">
        <v>9.4000000000000004E-3</v>
      </c>
      <c r="N19" s="66">
        <v>1.1999999999999999E-3</v>
      </c>
    </row>
    <row r="20" spans="1:14">
      <c r="A20" t="s">
        <v>586</v>
      </c>
      <c r="B20" t="s">
        <v>587</v>
      </c>
      <c r="C20" t="s">
        <v>99</v>
      </c>
      <c r="D20" t="s">
        <v>122</v>
      </c>
      <c r="E20" t="s">
        <v>588</v>
      </c>
      <c r="F20" t="s">
        <v>302</v>
      </c>
      <c r="G20" t="s">
        <v>101</v>
      </c>
      <c r="H20" s="65">
        <v>7641</v>
      </c>
      <c r="I20" s="65">
        <v>2598</v>
      </c>
      <c r="J20" s="65">
        <v>0</v>
      </c>
      <c r="K20" s="65">
        <v>198.51318000000001</v>
      </c>
      <c r="L20" s="66">
        <v>0</v>
      </c>
      <c r="M20" s="66">
        <v>1.9699999999999999E-2</v>
      </c>
      <c r="N20" s="66">
        <v>2.5000000000000001E-3</v>
      </c>
    </row>
    <row r="21" spans="1:14">
      <c r="A21" t="s">
        <v>589</v>
      </c>
      <c r="B21" t="s">
        <v>590</v>
      </c>
      <c r="C21" t="s">
        <v>99</v>
      </c>
      <c r="D21" t="s">
        <v>122</v>
      </c>
      <c r="E21" t="s">
        <v>591</v>
      </c>
      <c r="F21" t="s">
        <v>347</v>
      </c>
      <c r="G21" t="s">
        <v>101</v>
      </c>
      <c r="H21" s="65">
        <v>5484</v>
      </c>
      <c r="I21" s="65">
        <v>1957</v>
      </c>
      <c r="J21" s="65">
        <v>0</v>
      </c>
      <c r="K21" s="65">
        <v>107.32187999999999</v>
      </c>
      <c r="L21" s="66">
        <v>0</v>
      </c>
      <c r="M21" s="66">
        <v>1.0699999999999999E-2</v>
      </c>
      <c r="N21" s="66">
        <v>1.2999999999999999E-3</v>
      </c>
    </row>
    <row r="22" spans="1:14">
      <c r="A22" t="s">
        <v>592</v>
      </c>
      <c r="B22" t="s">
        <v>593</v>
      </c>
      <c r="C22" t="s">
        <v>99</v>
      </c>
      <c r="D22" t="s">
        <v>122</v>
      </c>
      <c r="E22" t="s">
        <v>594</v>
      </c>
      <c r="F22" t="s">
        <v>595</v>
      </c>
      <c r="G22" t="s">
        <v>101</v>
      </c>
      <c r="H22" s="65">
        <v>117</v>
      </c>
      <c r="I22" s="65">
        <v>29300</v>
      </c>
      <c r="J22" s="65">
        <v>0</v>
      </c>
      <c r="K22" s="65">
        <v>34.280999999999999</v>
      </c>
      <c r="L22" s="66">
        <v>0</v>
      </c>
      <c r="M22" s="66">
        <v>3.3999999999999998E-3</v>
      </c>
      <c r="N22" s="66">
        <v>4.0000000000000002E-4</v>
      </c>
    </row>
    <row r="23" spans="1:14">
      <c r="A23" t="s">
        <v>596</v>
      </c>
      <c r="B23" t="s">
        <v>597</v>
      </c>
      <c r="C23" t="s">
        <v>99</v>
      </c>
      <c r="D23" t="s">
        <v>122</v>
      </c>
      <c r="E23" t="s">
        <v>598</v>
      </c>
      <c r="F23" t="s">
        <v>599</v>
      </c>
      <c r="G23" t="s">
        <v>101</v>
      </c>
      <c r="H23" s="65">
        <v>1203</v>
      </c>
      <c r="I23" s="65">
        <v>9000</v>
      </c>
      <c r="J23" s="65">
        <v>2.7969599999999999</v>
      </c>
      <c r="K23" s="65">
        <v>111.06695999999999</v>
      </c>
      <c r="L23" s="66">
        <v>0</v>
      </c>
      <c r="M23" s="66">
        <v>1.0999999999999999E-2</v>
      </c>
      <c r="N23" s="66">
        <v>1.4E-3</v>
      </c>
    </row>
    <row r="24" spans="1:14">
      <c r="A24" t="s">
        <v>600</v>
      </c>
      <c r="B24" t="s">
        <v>601</v>
      </c>
      <c r="C24" t="s">
        <v>99</v>
      </c>
      <c r="D24" t="s">
        <v>122</v>
      </c>
      <c r="E24" t="s">
        <v>341</v>
      </c>
      <c r="F24" t="s">
        <v>342</v>
      </c>
      <c r="G24" t="s">
        <v>101</v>
      </c>
      <c r="H24" s="65">
        <v>2999</v>
      </c>
      <c r="I24" s="65">
        <v>2748</v>
      </c>
      <c r="J24" s="65">
        <v>0</v>
      </c>
      <c r="K24" s="65">
        <v>82.412520000000001</v>
      </c>
      <c r="L24" s="66">
        <v>0</v>
      </c>
      <c r="M24" s="66">
        <v>8.2000000000000007E-3</v>
      </c>
      <c r="N24" s="66">
        <v>1E-3</v>
      </c>
    </row>
    <row r="25" spans="1:14">
      <c r="A25" t="s">
        <v>602</v>
      </c>
      <c r="B25" t="s">
        <v>603</v>
      </c>
      <c r="C25" t="s">
        <v>99</v>
      </c>
      <c r="D25" t="s">
        <v>122</v>
      </c>
      <c r="E25" t="s">
        <v>604</v>
      </c>
      <c r="F25" t="s">
        <v>605</v>
      </c>
      <c r="G25" t="s">
        <v>101</v>
      </c>
      <c r="H25" s="65">
        <v>2653</v>
      </c>
      <c r="I25" s="65">
        <v>2415</v>
      </c>
      <c r="J25" s="65">
        <v>0.52066000000000001</v>
      </c>
      <c r="K25" s="65">
        <v>64.590609999999998</v>
      </c>
      <c r="L25" s="66">
        <v>0</v>
      </c>
      <c r="M25" s="66">
        <v>6.4000000000000003E-3</v>
      </c>
      <c r="N25" s="66">
        <v>8.0000000000000004E-4</v>
      </c>
    </row>
    <row r="26" spans="1:14">
      <c r="A26" t="s">
        <v>606</v>
      </c>
      <c r="B26" t="s">
        <v>607</v>
      </c>
      <c r="C26" t="s">
        <v>99</v>
      </c>
      <c r="D26" t="s">
        <v>122</v>
      </c>
      <c r="E26" t="s">
        <v>332</v>
      </c>
      <c r="F26" t="s">
        <v>324</v>
      </c>
      <c r="G26" t="s">
        <v>101</v>
      </c>
      <c r="H26" s="65">
        <v>1446</v>
      </c>
      <c r="I26" s="65">
        <v>4692</v>
      </c>
      <c r="J26" s="65">
        <v>0</v>
      </c>
      <c r="K26" s="65">
        <v>67.846320000000006</v>
      </c>
      <c r="L26" s="66">
        <v>0</v>
      </c>
      <c r="M26" s="66">
        <v>6.7000000000000002E-3</v>
      </c>
      <c r="N26" s="66">
        <v>8.9999999999999998E-4</v>
      </c>
    </row>
    <row r="27" spans="1:14">
      <c r="A27" t="s">
        <v>608</v>
      </c>
      <c r="B27" t="s">
        <v>609</v>
      </c>
      <c r="C27" t="s">
        <v>99</v>
      </c>
      <c r="D27" t="s">
        <v>122</v>
      </c>
      <c r="E27" t="s">
        <v>352</v>
      </c>
      <c r="F27" t="s">
        <v>324</v>
      </c>
      <c r="G27" t="s">
        <v>101</v>
      </c>
      <c r="H27" s="65">
        <v>4320</v>
      </c>
      <c r="I27" s="65">
        <v>4292</v>
      </c>
      <c r="J27" s="65">
        <v>2.16</v>
      </c>
      <c r="K27" s="65">
        <v>187.5744</v>
      </c>
      <c r="L27" s="66">
        <v>0</v>
      </c>
      <c r="M27" s="66">
        <v>1.8599999999999998E-2</v>
      </c>
      <c r="N27" s="66">
        <v>2.3999999999999998E-3</v>
      </c>
    </row>
    <row r="28" spans="1:14">
      <c r="A28" t="s">
        <v>610</v>
      </c>
      <c r="B28" t="s">
        <v>611</v>
      </c>
      <c r="C28" t="s">
        <v>99</v>
      </c>
      <c r="D28" t="s">
        <v>122</v>
      </c>
      <c r="E28" t="s">
        <v>612</v>
      </c>
      <c r="F28" t="s">
        <v>324</v>
      </c>
      <c r="G28" t="s">
        <v>101</v>
      </c>
      <c r="H28" s="65">
        <v>13915</v>
      </c>
      <c r="I28" s="65">
        <v>1786</v>
      </c>
      <c r="J28" s="65">
        <v>0</v>
      </c>
      <c r="K28" s="65">
        <v>248.52189999999999</v>
      </c>
      <c r="L28" s="66">
        <v>0</v>
      </c>
      <c r="M28" s="66">
        <v>2.47E-2</v>
      </c>
      <c r="N28" s="66">
        <v>3.0999999999999999E-3</v>
      </c>
    </row>
    <row r="29" spans="1:14">
      <c r="A29" t="s">
        <v>613</v>
      </c>
      <c r="B29" t="s">
        <v>614</v>
      </c>
      <c r="C29" t="s">
        <v>99</v>
      </c>
      <c r="D29" t="s">
        <v>122</v>
      </c>
      <c r="E29" t="s">
        <v>363</v>
      </c>
      <c r="F29" t="s">
        <v>324</v>
      </c>
      <c r="G29" t="s">
        <v>101</v>
      </c>
      <c r="H29" s="65">
        <v>15424.09</v>
      </c>
      <c r="I29" s="65">
        <v>821.2</v>
      </c>
      <c r="J29" s="65">
        <v>1.0424899999999999</v>
      </c>
      <c r="K29" s="65">
        <v>127.70511707999999</v>
      </c>
      <c r="L29" s="66">
        <v>0</v>
      </c>
      <c r="M29" s="66">
        <v>1.2699999999999999E-2</v>
      </c>
      <c r="N29" s="66">
        <v>1.6000000000000001E-3</v>
      </c>
    </row>
    <row r="30" spans="1:14">
      <c r="A30" t="s">
        <v>615</v>
      </c>
      <c r="B30" t="s">
        <v>616</v>
      </c>
      <c r="C30" t="s">
        <v>99</v>
      </c>
      <c r="D30" t="s">
        <v>122</v>
      </c>
      <c r="E30" t="s">
        <v>617</v>
      </c>
      <c r="F30" t="s">
        <v>324</v>
      </c>
      <c r="G30" t="s">
        <v>101</v>
      </c>
      <c r="H30" s="65">
        <v>1027</v>
      </c>
      <c r="I30" s="65">
        <v>18630</v>
      </c>
      <c r="J30" s="65">
        <v>0</v>
      </c>
      <c r="K30" s="65">
        <v>191.33009999999999</v>
      </c>
      <c r="L30" s="66">
        <v>0</v>
      </c>
      <c r="M30" s="66">
        <v>1.9E-2</v>
      </c>
      <c r="N30" s="66">
        <v>2.3999999999999998E-3</v>
      </c>
    </row>
    <row r="31" spans="1:14">
      <c r="A31" t="s">
        <v>618</v>
      </c>
      <c r="B31" t="s">
        <v>619</v>
      </c>
      <c r="C31" t="s">
        <v>99</v>
      </c>
      <c r="D31" t="s">
        <v>122</v>
      </c>
      <c r="E31" t="s">
        <v>328</v>
      </c>
      <c r="F31" t="s">
        <v>324</v>
      </c>
      <c r="G31" t="s">
        <v>101</v>
      </c>
      <c r="H31" s="65">
        <v>546</v>
      </c>
      <c r="I31" s="65">
        <v>20610</v>
      </c>
      <c r="J31" s="65">
        <v>0</v>
      </c>
      <c r="K31" s="65">
        <v>112.53060000000001</v>
      </c>
      <c r="L31" s="66">
        <v>0</v>
      </c>
      <c r="M31" s="66">
        <v>1.12E-2</v>
      </c>
      <c r="N31" s="66">
        <v>1.4E-3</v>
      </c>
    </row>
    <row r="32" spans="1:14">
      <c r="A32" t="s">
        <v>620</v>
      </c>
      <c r="B32" t="s">
        <v>621</v>
      </c>
      <c r="C32" t="s">
        <v>99</v>
      </c>
      <c r="D32" t="s">
        <v>122</v>
      </c>
      <c r="E32" t="s">
        <v>622</v>
      </c>
      <c r="F32" t="s">
        <v>124</v>
      </c>
      <c r="G32" t="s">
        <v>101</v>
      </c>
      <c r="H32" s="65">
        <v>271</v>
      </c>
      <c r="I32" s="65">
        <v>26170</v>
      </c>
      <c r="J32" s="65">
        <v>0</v>
      </c>
      <c r="K32" s="65">
        <v>70.920699999999997</v>
      </c>
      <c r="L32" s="66">
        <v>0</v>
      </c>
      <c r="M32" s="66">
        <v>7.0000000000000001E-3</v>
      </c>
      <c r="N32" s="66">
        <v>8.9999999999999998E-4</v>
      </c>
    </row>
    <row r="33" spans="1:14">
      <c r="A33" t="s">
        <v>623</v>
      </c>
      <c r="B33" t="s">
        <v>624</v>
      </c>
      <c r="C33" t="s">
        <v>99</v>
      </c>
      <c r="D33" t="s">
        <v>122</v>
      </c>
      <c r="E33" t="s">
        <v>469</v>
      </c>
      <c r="F33" t="s">
        <v>124</v>
      </c>
      <c r="G33" t="s">
        <v>101</v>
      </c>
      <c r="H33" s="65">
        <v>19627</v>
      </c>
      <c r="I33" s="65">
        <v>1265</v>
      </c>
      <c r="J33" s="65">
        <v>0.62036000000000002</v>
      </c>
      <c r="K33" s="65">
        <v>248.90190999999999</v>
      </c>
      <c r="L33" s="66">
        <v>0</v>
      </c>
      <c r="M33" s="66">
        <v>2.47E-2</v>
      </c>
      <c r="N33" s="66">
        <v>3.0999999999999999E-3</v>
      </c>
    </row>
    <row r="34" spans="1:14">
      <c r="A34" t="s">
        <v>625</v>
      </c>
      <c r="B34" t="s">
        <v>626</v>
      </c>
      <c r="C34" t="s">
        <v>99</v>
      </c>
      <c r="D34" t="s">
        <v>122</v>
      </c>
      <c r="E34" t="s">
        <v>627</v>
      </c>
      <c r="F34" t="s">
        <v>128</v>
      </c>
      <c r="G34" t="s">
        <v>101</v>
      </c>
      <c r="H34" s="65">
        <v>297</v>
      </c>
      <c r="I34" s="65">
        <v>72200</v>
      </c>
      <c r="J34" s="65">
        <v>0</v>
      </c>
      <c r="K34" s="65">
        <v>214.434</v>
      </c>
      <c r="L34" s="66">
        <v>0</v>
      </c>
      <c r="M34" s="66">
        <v>2.1299999999999999E-2</v>
      </c>
      <c r="N34" s="66">
        <v>2.7000000000000001E-3</v>
      </c>
    </row>
    <row r="35" spans="1:14">
      <c r="A35" t="s">
        <v>628</v>
      </c>
      <c r="B35" t="s">
        <v>629</v>
      </c>
      <c r="C35" t="s">
        <v>99</v>
      </c>
      <c r="D35" t="s">
        <v>122</v>
      </c>
      <c r="E35" t="s">
        <v>428</v>
      </c>
      <c r="F35" t="s">
        <v>131</v>
      </c>
      <c r="G35" t="s">
        <v>101</v>
      </c>
      <c r="H35" s="65">
        <v>35359</v>
      </c>
      <c r="I35" s="65">
        <v>357.1</v>
      </c>
      <c r="J35" s="65">
        <v>0</v>
      </c>
      <c r="K35" s="65">
        <v>126.266989</v>
      </c>
      <c r="L35" s="66">
        <v>0</v>
      </c>
      <c r="M35" s="66">
        <v>1.2500000000000001E-2</v>
      </c>
      <c r="N35" s="66">
        <v>1.6000000000000001E-3</v>
      </c>
    </row>
    <row r="36" spans="1:14">
      <c r="A36" s="67" t="s">
        <v>630</v>
      </c>
      <c r="D36" s="14"/>
      <c r="E36" s="14"/>
      <c r="F36" s="14"/>
      <c r="H36" s="69">
        <v>207182.36</v>
      </c>
      <c r="J36" s="69">
        <v>4.6166799999999997</v>
      </c>
      <c r="K36" s="69">
        <v>2554.4102118000001</v>
      </c>
      <c r="M36" s="68">
        <v>0.25369999999999998</v>
      </c>
      <c r="N36" s="68">
        <v>3.2000000000000001E-2</v>
      </c>
    </row>
    <row r="37" spans="1:14">
      <c r="A37" t="s">
        <v>631</v>
      </c>
      <c r="B37" t="s">
        <v>632</v>
      </c>
      <c r="C37" t="s">
        <v>99</v>
      </c>
      <c r="D37" t="s">
        <v>122</v>
      </c>
      <c r="E37" t="s">
        <v>633</v>
      </c>
      <c r="F37" t="s">
        <v>100</v>
      </c>
      <c r="G37" t="s">
        <v>101</v>
      </c>
      <c r="H37" s="65">
        <v>164</v>
      </c>
      <c r="I37" s="65">
        <v>38090</v>
      </c>
      <c r="J37" s="65">
        <v>0</v>
      </c>
      <c r="K37" s="65">
        <v>62.467599999999997</v>
      </c>
      <c r="L37" s="66">
        <v>0</v>
      </c>
      <c r="M37" s="66">
        <v>6.1999999999999998E-3</v>
      </c>
      <c r="N37" s="66">
        <v>8.0000000000000004E-4</v>
      </c>
    </row>
    <row r="38" spans="1:14">
      <c r="A38" t="s">
        <v>634</v>
      </c>
      <c r="B38" t="s">
        <v>635</v>
      </c>
      <c r="C38" t="s">
        <v>99</v>
      </c>
      <c r="D38" t="s">
        <v>122</v>
      </c>
      <c r="E38" t="s">
        <v>511</v>
      </c>
      <c r="F38" t="s">
        <v>318</v>
      </c>
      <c r="G38" t="s">
        <v>101</v>
      </c>
      <c r="H38" s="65">
        <v>34959</v>
      </c>
      <c r="I38" s="65">
        <v>77.599999999999994</v>
      </c>
      <c r="J38" s="65">
        <v>0</v>
      </c>
      <c r="K38" s="65">
        <v>27.128184000000001</v>
      </c>
      <c r="L38" s="66">
        <v>0</v>
      </c>
      <c r="M38" s="66">
        <v>2.7000000000000001E-3</v>
      </c>
      <c r="N38" s="66">
        <v>2.9999999999999997E-4</v>
      </c>
    </row>
    <row r="39" spans="1:14">
      <c r="A39" t="s">
        <v>636</v>
      </c>
      <c r="B39" t="s">
        <v>637</v>
      </c>
      <c r="C39" t="s">
        <v>99</v>
      </c>
      <c r="D39" t="s">
        <v>122</v>
      </c>
      <c r="E39" t="s">
        <v>638</v>
      </c>
      <c r="F39" t="s">
        <v>433</v>
      </c>
      <c r="G39" t="s">
        <v>101</v>
      </c>
      <c r="H39" s="65">
        <v>1709</v>
      </c>
      <c r="I39" s="65">
        <v>5524</v>
      </c>
      <c r="J39" s="65">
        <v>0</v>
      </c>
      <c r="K39" s="65">
        <v>94.405159999999995</v>
      </c>
      <c r="L39" s="66">
        <v>0</v>
      </c>
      <c r="M39" s="66">
        <v>9.4000000000000004E-3</v>
      </c>
      <c r="N39" s="66">
        <v>1.1999999999999999E-3</v>
      </c>
    </row>
    <row r="40" spans="1:14">
      <c r="A40" t="s">
        <v>639</v>
      </c>
      <c r="B40" t="s">
        <v>640</v>
      </c>
      <c r="C40" t="s">
        <v>99</v>
      </c>
      <c r="D40" t="s">
        <v>122</v>
      </c>
      <c r="E40" t="s">
        <v>641</v>
      </c>
      <c r="F40" t="s">
        <v>440</v>
      </c>
      <c r="G40" t="s">
        <v>101</v>
      </c>
      <c r="H40" s="65">
        <v>699</v>
      </c>
      <c r="I40" s="65">
        <v>15810</v>
      </c>
      <c r="J40" s="65">
        <v>3.31711</v>
      </c>
      <c r="K40" s="65">
        <v>113.82901</v>
      </c>
      <c r="L40" s="66">
        <v>1E-4</v>
      </c>
      <c r="M40" s="66">
        <v>1.1299999999999999E-2</v>
      </c>
      <c r="N40" s="66">
        <v>1.4E-3</v>
      </c>
    </row>
    <row r="41" spans="1:14">
      <c r="A41" t="s">
        <v>642</v>
      </c>
      <c r="B41" t="s">
        <v>643</v>
      </c>
      <c r="C41" t="s">
        <v>99</v>
      </c>
      <c r="D41" t="s">
        <v>122</v>
      </c>
      <c r="E41" t="s">
        <v>439</v>
      </c>
      <c r="F41" t="s">
        <v>440</v>
      </c>
      <c r="G41" t="s">
        <v>101</v>
      </c>
      <c r="H41" s="65">
        <v>350</v>
      </c>
      <c r="I41" s="65">
        <v>18280</v>
      </c>
      <c r="J41" s="65">
        <v>0</v>
      </c>
      <c r="K41" s="65">
        <v>63.98</v>
      </c>
      <c r="L41" s="66">
        <v>0</v>
      </c>
      <c r="M41" s="66">
        <v>6.4000000000000003E-3</v>
      </c>
      <c r="N41" s="66">
        <v>8.0000000000000004E-4</v>
      </c>
    </row>
    <row r="42" spans="1:14">
      <c r="A42" t="s">
        <v>644</v>
      </c>
      <c r="B42" t="s">
        <v>645</v>
      </c>
      <c r="C42" t="s">
        <v>99</v>
      </c>
      <c r="D42" t="s">
        <v>122</v>
      </c>
      <c r="E42" t="s">
        <v>646</v>
      </c>
      <c r="F42" t="s">
        <v>535</v>
      </c>
      <c r="G42" t="s">
        <v>101</v>
      </c>
      <c r="H42" s="65">
        <v>1192</v>
      </c>
      <c r="I42" s="65">
        <v>16800</v>
      </c>
      <c r="J42" s="65">
        <v>0</v>
      </c>
      <c r="K42" s="65">
        <v>200.256</v>
      </c>
      <c r="L42" s="66">
        <v>1E-4</v>
      </c>
      <c r="M42" s="66">
        <v>1.9900000000000001E-2</v>
      </c>
      <c r="N42" s="66">
        <v>2.5000000000000001E-3</v>
      </c>
    </row>
    <row r="43" spans="1:14">
      <c r="A43" t="s">
        <v>647</v>
      </c>
      <c r="B43" t="s">
        <v>648</v>
      </c>
      <c r="C43" t="s">
        <v>99</v>
      </c>
      <c r="D43" t="s">
        <v>122</v>
      </c>
      <c r="E43" t="s">
        <v>649</v>
      </c>
      <c r="F43" t="s">
        <v>535</v>
      </c>
      <c r="G43" t="s">
        <v>101</v>
      </c>
      <c r="H43" s="65">
        <v>13089</v>
      </c>
      <c r="I43" s="65">
        <v>483.4</v>
      </c>
      <c r="J43" s="65">
        <v>0</v>
      </c>
      <c r="K43" s="65">
        <v>63.272226000000003</v>
      </c>
      <c r="L43" s="66">
        <v>0</v>
      </c>
      <c r="M43" s="66">
        <v>6.3E-3</v>
      </c>
      <c r="N43" s="66">
        <v>8.0000000000000004E-4</v>
      </c>
    </row>
    <row r="44" spans="1:14">
      <c r="A44" t="s">
        <v>650</v>
      </c>
      <c r="B44" t="s">
        <v>651</v>
      </c>
      <c r="C44" t="s">
        <v>99</v>
      </c>
      <c r="D44" t="s">
        <v>122</v>
      </c>
      <c r="E44" t="s">
        <v>534</v>
      </c>
      <c r="F44" t="s">
        <v>535</v>
      </c>
      <c r="G44" t="s">
        <v>101</v>
      </c>
      <c r="H44" s="65">
        <v>81582.8</v>
      </c>
      <c r="I44" s="65">
        <v>69.5</v>
      </c>
      <c r="J44" s="65">
        <v>0</v>
      </c>
      <c r="K44" s="65">
        <v>56.700046</v>
      </c>
      <c r="L44" s="66">
        <v>0</v>
      </c>
      <c r="M44" s="66">
        <v>5.5999999999999999E-3</v>
      </c>
      <c r="N44" s="66">
        <v>6.9999999999999999E-4</v>
      </c>
    </row>
    <row r="45" spans="1:14">
      <c r="A45" t="s">
        <v>652</v>
      </c>
      <c r="B45" t="s">
        <v>653</v>
      </c>
      <c r="C45" t="s">
        <v>99</v>
      </c>
      <c r="D45" t="s">
        <v>122</v>
      </c>
      <c r="E45" t="s">
        <v>654</v>
      </c>
      <c r="F45" t="s">
        <v>655</v>
      </c>
      <c r="G45" t="s">
        <v>101</v>
      </c>
      <c r="H45" s="65">
        <v>680</v>
      </c>
      <c r="I45" s="65">
        <v>36140</v>
      </c>
      <c r="J45" s="65">
        <v>0</v>
      </c>
      <c r="K45" s="65">
        <v>245.75200000000001</v>
      </c>
      <c r="L45" s="66">
        <v>0</v>
      </c>
      <c r="M45" s="66">
        <v>2.4400000000000002E-2</v>
      </c>
      <c r="N45" s="66">
        <v>3.0999999999999999E-3</v>
      </c>
    </row>
    <row r="46" spans="1:14">
      <c r="A46" t="s">
        <v>656</v>
      </c>
      <c r="B46" t="s">
        <v>657</v>
      </c>
      <c r="C46" t="s">
        <v>99</v>
      </c>
      <c r="D46" t="s">
        <v>122</v>
      </c>
      <c r="E46" t="s">
        <v>658</v>
      </c>
      <c r="F46" t="s">
        <v>342</v>
      </c>
      <c r="G46" t="s">
        <v>101</v>
      </c>
      <c r="H46" s="65">
        <v>206</v>
      </c>
      <c r="I46" s="65">
        <v>21710</v>
      </c>
      <c r="J46" s="65">
        <v>0</v>
      </c>
      <c r="K46" s="65">
        <v>44.7226</v>
      </c>
      <c r="L46" s="66">
        <v>0</v>
      </c>
      <c r="M46" s="66">
        <v>4.4000000000000003E-3</v>
      </c>
      <c r="N46" s="66">
        <v>5.9999999999999995E-4</v>
      </c>
    </row>
    <row r="47" spans="1:14">
      <c r="A47" t="s">
        <v>659</v>
      </c>
      <c r="B47" t="s">
        <v>660</v>
      </c>
      <c r="C47" t="s">
        <v>99</v>
      </c>
      <c r="D47" t="s">
        <v>122</v>
      </c>
      <c r="E47" t="s">
        <v>407</v>
      </c>
      <c r="F47" t="s">
        <v>356</v>
      </c>
      <c r="G47" t="s">
        <v>101</v>
      </c>
      <c r="H47" s="65">
        <v>8617</v>
      </c>
      <c r="I47" s="65">
        <v>595.1</v>
      </c>
      <c r="J47" s="65">
        <v>0</v>
      </c>
      <c r="K47" s="65">
        <v>51.279767</v>
      </c>
      <c r="L47" s="66">
        <v>1E-4</v>
      </c>
      <c r="M47" s="66">
        <v>5.1000000000000004E-3</v>
      </c>
      <c r="N47" s="66">
        <v>5.9999999999999995E-4</v>
      </c>
    </row>
    <row r="48" spans="1:14">
      <c r="A48" t="s">
        <v>661</v>
      </c>
      <c r="B48" t="s">
        <v>662</v>
      </c>
      <c r="C48" t="s">
        <v>99</v>
      </c>
      <c r="D48" t="s">
        <v>122</v>
      </c>
      <c r="E48" t="s">
        <v>663</v>
      </c>
      <c r="F48" t="s">
        <v>356</v>
      </c>
      <c r="G48" t="s">
        <v>101</v>
      </c>
      <c r="H48" s="65">
        <v>3279</v>
      </c>
      <c r="I48" s="65">
        <v>2711</v>
      </c>
      <c r="J48" s="65">
        <v>0.70298000000000005</v>
      </c>
      <c r="K48" s="65">
        <v>89.596670000000003</v>
      </c>
      <c r="L48" s="66">
        <v>1E-4</v>
      </c>
      <c r="M48" s="66">
        <v>8.8999999999999999E-3</v>
      </c>
      <c r="N48" s="66">
        <v>1.1000000000000001E-3</v>
      </c>
    </row>
    <row r="49" spans="1:14">
      <c r="A49" t="s">
        <v>664</v>
      </c>
      <c r="B49" t="s">
        <v>665</v>
      </c>
      <c r="C49" t="s">
        <v>99</v>
      </c>
      <c r="D49" t="s">
        <v>122</v>
      </c>
      <c r="E49" t="s">
        <v>395</v>
      </c>
      <c r="F49" t="s">
        <v>356</v>
      </c>
      <c r="G49" t="s">
        <v>101</v>
      </c>
      <c r="H49" s="65">
        <v>707</v>
      </c>
      <c r="I49" s="65">
        <v>11670</v>
      </c>
      <c r="J49" s="65">
        <v>0</v>
      </c>
      <c r="K49" s="65">
        <v>82.506900000000002</v>
      </c>
      <c r="L49" s="66">
        <v>0</v>
      </c>
      <c r="M49" s="66">
        <v>8.2000000000000007E-3</v>
      </c>
      <c r="N49" s="66">
        <v>1E-3</v>
      </c>
    </row>
    <row r="50" spans="1:14">
      <c r="A50" t="s">
        <v>666</v>
      </c>
      <c r="B50" t="s">
        <v>667</v>
      </c>
      <c r="C50" t="s">
        <v>99</v>
      </c>
      <c r="D50" t="s">
        <v>122</v>
      </c>
      <c r="E50" t="s">
        <v>355</v>
      </c>
      <c r="F50" t="s">
        <v>356</v>
      </c>
      <c r="G50" t="s">
        <v>101</v>
      </c>
      <c r="H50" s="65">
        <v>2878</v>
      </c>
      <c r="I50" s="65">
        <v>2306</v>
      </c>
      <c r="J50" s="65">
        <v>0</v>
      </c>
      <c r="K50" s="65">
        <v>66.366680000000002</v>
      </c>
      <c r="L50" s="66">
        <v>0</v>
      </c>
      <c r="M50" s="66">
        <v>6.6E-3</v>
      </c>
      <c r="N50" s="66">
        <v>8.0000000000000004E-4</v>
      </c>
    </row>
    <row r="51" spans="1:14">
      <c r="A51" t="s">
        <v>668</v>
      </c>
      <c r="B51" t="s">
        <v>669</v>
      </c>
      <c r="C51" t="s">
        <v>99</v>
      </c>
      <c r="D51" t="s">
        <v>122</v>
      </c>
      <c r="E51" t="s">
        <v>425</v>
      </c>
      <c r="F51" t="s">
        <v>356</v>
      </c>
      <c r="G51" t="s">
        <v>101</v>
      </c>
      <c r="H51" s="65">
        <v>997</v>
      </c>
      <c r="I51" s="65">
        <v>4915</v>
      </c>
      <c r="J51" s="65">
        <v>0</v>
      </c>
      <c r="K51" s="65">
        <v>49.002549999999999</v>
      </c>
      <c r="L51" s="66">
        <v>0</v>
      </c>
      <c r="M51" s="66">
        <v>4.8999999999999998E-3</v>
      </c>
      <c r="N51" s="66">
        <v>5.9999999999999995E-4</v>
      </c>
    </row>
    <row r="52" spans="1:14">
      <c r="A52" t="s">
        <v>670</v>
      </c>
      <c r="B52" t="s">
        <v>671</v>
      </c>
      <c r="C52" t="s">
        <v>99</v>
      </c>
      <c r="D52" t="s">
        <v>122</v>
      </c>
      <c r="E52" t="s">
        <v>539</v>
      </c>
      <c r="F52" t="s">
        <v>324</v>
      </c>
      <c r="G52" t="s">
        <v>101</v>
      </c>
      <c r="H52" s="65">
        <v>205</v>
      </c>
      <c r="I52" s="65">
        <v>36010</v>
      </c>
      <c r="J52" s="65">
        <v>0</v>
      </c>
      <c r="K52" s="65">
        <v>73.820499999999996</v>
      </c>
      <c r="L52" s="66">
        <v>0</v>
      </c>
      <c r="M52" s="66">
        <v>7.3000000000000001E-3</v>
      </c>
      <c r="N52" s="66">
        <v>8.9999999999999998E-4</v>
      </c>
    </row>
    <row r="53" spans="1:14">
      <c r="A53" t="s">
        <v>672</v>
      </c>
      <c r="B53" t="s">
        <v>673</v>
      </c>
      <c r="C53" t="s">
        <v>99</v>
      </c>
      <c r="D53" t="s">
        <v>122</v>
      </c>
      <c r="E53" t="s">
        <v>386</v>
      </c>
      <c r="F53" t="s">
        <v>324</v>
      </c>
      <c r="G53" t="s">
        <v>101</v>
      </c>
      <c r="H53" s="65">
        <v>2552</v>
      </c>
      <c r="I53" s="65">
        <v>9854</v>
      </c>
      <c r="J53" s="65">
        <v>0</v>
      </c>
      <c r="K53" s="65">
        <v>251.47407999999999</v>
      </c>
      <c r="L53" s="66">
        <v>1E-4</v>
      </c>
      <c r="M53" s="66">
        <v>2.5000000000000001E-2</v>
      </c>
      <c r="N53" s="66">
        <v>3.2000000000000002E-3</v>
      </c>
    </row>
    <row r="54" spans="1:14">
      <c r="A54" t="s">
        <v>674</v>
      </c>
      <c r="B54" t="s">
        <v>675</v>
      </c>
      <c r="C54" t="s">
        <v>99</v>
      </c>
      <c r="D54" t="s">
        <v>122</v>
      </c>
      <c r="E54" t="s">
        <v>337</v>
      </c>
      <c r="F54" t="s">
        <v>324</v>
      </c>
      <c r="G54" t="s">
        <v>101</v>
      </c>
      <c r="H54" s="65">
        <v>12668</v>
      </c>
      <c r="I54" s="65">
        <v>1545</v>
      </c>
      <c r="J54" s="65">
        <v>0</v>
      </c>
      <c r="K54" s="65">
        <v>195.72059999999999</v>
      </c>
      <c r="L54" s="66">
        <v>1E-4</v>
      </c>
      <c r="M54" s="66">
        <v>1.9400000000000001E-2</v>
      </c>
      <c r="N54" s="66">
        <v>2.5000000000000001E-3</v>
      </c>
    </row>
    <row r="55" spans="1:14">
      <c r="A55" t="s">
        <v>676</v>
      </c>
      <c r="B55" t="s">
        <v>677</v>
      </c>
      <c r="C55" t="s">
        <v>99</v>
      </c>
      <c r="D55" t="s">
        <v>122</v>
      </c>
      <c r="E55" t="s">
        <v>678</v>
      </c>
      <c r="F55" t="s">
        <v>124</v>
      </c>
      <c r="G55" t="s">
        <v>101</v>
      </c>
      <c r="H55" s="65">
        <v>192</v>
      </c>
      <c r="I55" s="65">
        <v>21740</v>
      </c>
      <c r="J55" s="65">
        <v>0</v>
      </c>
      <c r="K55" s="65">
        <v>41.7408</v>
      </c>
      <c r="L55" s="66">
        <v>0</v>
      </c>
      <c r="M55" s="66">
        <v>4.1000000000000003E-3</v>
      </c>
      <c r="N55" s="66">
        <v>5.0000000000000001E-4</v>
      </c>
    </row>
    <row r="56" spans="1:14">
      <c r="A56" t="s">
        <v>679</v>
      </c>
      <c r="B56" t="s">
        <v>680</v>
      </c>
      <c r="C56" t="s">
        <v>99</v>
      </c>
      <c r="D56" t="s">
        <v>122</v>
      </c>
      <c r="E56" t="s">
        <v>681</v>
      </c>
      <c r="F56" t="s">
        <v>124</v>
      </c>
      <c r="G56" t="s">
        <v>101</v>
      </c>
      <c r="H56" s="65">
        <v>19198</v>
      </c>
      <c r="I56" s="65">
        <v>626</v>
      </c>
      <c r="J56" s="65">
        <v>0</v>
      </c>
      <c r="K56" s="65">
        <v>120.17948</v>
      </c>
      <c r="L56" s="66">
        <v>0</v>
      </c>
      <c r="M56" s="66">
        <v>1.1900000000000001E-2</v>
      </c>
      <c r="N56" s="66">
        <v>1.5E-3</v>
      </c>
    </row>
    <row r="57" spans="1:14">
      <c r="A57" t="s">
        <v>682</v>
      </c>
      <c r="B57" t="s">
        <v>683</v>
      </c>
      <c r="C57" t="s">
        <v>99</v>
      </c>
      <c r="D57" t="s">
        <v>122</v>
      </c>
      <c r="E57" t="s">
        <v>684</v>
      </c>
      <c r="F57" t="s">
        <v>124</v>
      </c>
      <c r="G57" t="s">
        <v>101</v>
      </c>
      <c r="H57" s="65">
        <v>2934</v>
      </c>
      <c r="I57" s="65">
        <v>1460</v>
      </c>
      <c r="J57" s="65">
        <v>0</v>
      </c>
      <c r="K57" s="65">
        <v>42.836399999999998</v>
      </c>
      <c r="L57" s="66">
        <v>0</v>
      </c>
      <c r="M57" s="66">
        <v>4.3E-3</v>
      </c>
      <c r="N57" s="66">
        <v>5.0000000000000001E-4</v>
      </c>
    </row>
    <row r="58" spans="1:14">
      <c r="A58" t="s">
        <v>685</v>
      </c>
      <c r="B58" t="s">
        <v>686</v>
      </c>
      <c r="C58" t="s">
        <v>99</v>
      </c>
      <c r="D58" t="s">
        <v>122</v>
      </c>
      <c r="E58" t="s">
        <v>687</v>
      </c>
      <c r="F58" t="s">
        <v>688</v>
      </c>
      <c r="G58" t="s">
        <v>101</v>
      </c>
      <c r="H58" s="65">
        <v>118</v>
      </c>
      <c r="I58" s="65">
        <v>43520</v>
      </c>
      <c r="J58" s="65">
        <v>0.34959000000000001</v>
      </c>
      <c r="K58" s="65">
        <v>51.703189999999999</v>
      </c>
      <c r="L58" s="66">
        <v>0</v>
      </c>
      <c r="M58" s="66">
        <v>5.1000000000000004E-3</v>
      </c>
      <c r="N58" s="66">
        <v>5.9999999999999995E-4</v>
      </c>
    </row>
    <row r="59" spans="1:14">
      <c r="A59" t="s">
        <v>689</v>
      </c>
      <c r="B59" t="s">
        <v>690</v>
      </c>
      <c r="C59" t="s">
        <v>99</v>
      </c>
      <c r="D59" t="s">
        <v>122</v>
      </c>
      <c r="E59" t="s">
        <v>691</v>
      </c>
      <c r="F59" t="s">
        <v>688</v>
      </c>
      <c r="G59" t="s">
        <v>101</v>
      </c>
      <c r="H59" s="65">
        <v>247</v>
      </c>
      <c r="I59" s="65">
        <v>15820</v>
      </c>
      <c r="J59" s="65">
        <v>0.247</v>
      </c>
      <c r="K59" s="65">
        <v>39.322400000000002</v>
      </c>
      <c r="L59" s="66">
        <v>0</v>
      </c>
      <c r="M59" s="66">
        <v>3.8999999999999998E-3</v>
      </c>
      <c r="N59" s="66">
        <v>5.0000000000000001E-4</v>
      </c>
    </row>
    <row r="60" spans="1:14">
      <c r="A60" t="s">
        <v>692</v>
      </c>
      <c r="B60" t="s">
        <v>693</v>
      </c>
      <c r="C60" t="s">
        <v>99</v>
      </c>
      <c r="D60" t="s">
        <v>122</v>
      </c>
      <c r="E60" t="s">
        <v>694</v>
      </c>
      <c r="F60" t="s">
        <v>688</v>
      </c>
      <c r="G60" t="s">
        <v>101</v>
      </c>
      <c r="H60" s="65">
        <v>188</v>
      </c>
      <c r="I60" s="65">
        <v>8002</v>
      </c>
      <c r="J60" s="65">
        <v>0</v>
      </c>
      <c r="K60" s="65">
        <v>15.043760000000001</v>
      </c>
      <c r="L60" s="66">
        <v>0</v>
      </c>
      <c r="M60" s="66">
        <v>1.5E-3</v>
      </c>
      <c r="N60" s="66">
        <v>2.0000000000000001E-4</v>
      </c>
    </row>
    <row r="61" spans="1:14">
      <c r="A61" t="s">
        <v>695</v>
      </c>
      <c r="B61" t="s">
        <v>696</v>
      </c>
      <c r="C61" t="s">
        <v>99</v>
      </c>
      <c r="D61" t="s">
        <v>122</v>
      </c>
      <c r="E61" t="s">
        <v>697</v>
      </c>
      <c r="F61" t="s">
        <v>688</v>
      </c>
      <c r="G61" t="s">
        <v>101</v>
      </c>
      <c r="H61" s="65">
        <v>265</v>
      </c>
      <c r="I61" s="65">
        <v>29490</v>
      </c>
      <c r="J61" s="65">
        <v>0</v>
      </c>
      <c r="K61" s="65">
        <v>78.148499999999999</v>
      </c>
      <c r="L61" s="66">
        <v>0</v>
      </c>
      <c r="M61" s="66">
        <v>7.7999999999999996E-3</v>
      </c>
      <c r="N61" s="66">
        <v>1E-3</v>
      </c>
    </row>
    <row r="62" spans="1:14">
      <c r="A62" t="s">
        <v>698</v>
      </c>
      <c r="B62" t="s">
        <v>699</v>
      </c>
      <c r="C62" t="s">
        <v>99</v>
      </c>
      <c r="D62" t="s">
        <v>122</v>
      </c>
      <c r="E62" t="s">
        <v>700</v>
      </c>
      <c r="F62" t="s">
        <v>420</v>
      </c>
      <c r="G62" t="s">
        <v>101</v>
      </c>
      <c r="H62" s="65">
        <v>11462</v>
      </c>
      <c r="I62" s="65">
        <v>2130</v>
      </c>
      <c r="J62" s="65">
        <v>0</v>
      </c>
      <c r="K62" s="65">
        <v>244.14060000000001</v>
      </c>
      <c r="L62" s="66">
        <v>1E-4</v>
      </c>
      <c r="M62" s="66">
        <v>2.4299999999999999E-2</v>
      </c>
      <c r="N62" s="66">
        <v>3.0999999999999999E-3</v>
      </c>
    </row>
    <row r="63" spans="1:14">
      <c r="A63" t="s">
        <v>701</v>
      </c>
      <c r="B63" t="s">
        <v>702</v>
      </c>
      <c r="C63" t="s">
        <v>99</v>
      </c>
      <c r="D63" t="s">
        <v>122</v>
      </c>
      <c r="E63" t="s">
        <v>419</v>
      </c>
      <c r="F63" t="s">
        <v>420</v>
      </c>
      <c r="G63" t="s">
        <v>101</v>
      </c>
      <c r="H63" s="65">
        <v>1860.56</v>
      </c>
      <c r="I63" s="65">
        <v>1148</v>
      </c>
      <c r="J63" s="65">
        <v>0</v>
      </c>
      <c r="K63" s="65">
        <v>21.3592288</v>
      </c>
      <c r="L63" s="66">
        <v>0</v>
      </c>
      <c r="M63" s="66">
        <v>2.0999999999999999E-3</v>
      </c>
      <c r="N63" s="66">
        <v>2.9999999999999997E-4</v>
      </c>
    </row>
    <row r="64" spans="1:14">
      <c r="A64" t="s">
        <v>703</v>
      </c>
      <c r="B64" t="s">
        <v>704</v>
      </c>
      <c r="C64" t="s">
        <v>99</v>
      </c>
      <c r="D64" t="s">
        <v>122</v>
      </c>
      <c r="E64" t="s">
        <v>451</v>
      </c>
      <c r="F64" t="s">
        <v>131</v>
      </c>
      <c r="G64" t="s">
        <v>101</v>
      </c>
      <c r="H64" s="65">
        <v>4184</v>
      </c>
      <c r="I64" s="65">
        <v>1617</v>
      </c>
      <c r="J64" s="65">
        <v>0</v>
      </c>
      <c r="K64" s="65">
        <v>67.655280000000005</v>
      </c>
      <c r="L64" s="66">
        <v>0</v>
      </c>
      <c r="M64" s="66">
        <v>6.7000000000000002E-3</v>
      </c>
      <c r="N64" s="66">
        <v>8.0000000000000004E-4</v>
      </c>
    </row>
    <row r="65" spans="1:14">
      <c r="A65" s="67" t="s">
        <v>705</v>
      </c>
      <c r="D65" s="14"/>
      <c r="E65" s="14"/>
      <c r="F65" s="14"/>
      <c r="H65" s="69">
        <v>218134.81</v>
      </c>
      <c r="J65" s="69">
        <v>0</v>
      </c>
      <c r="K65" s="69">
        <v>1420.7773199999999</v>
      </c>
      <c r="M65" s="68">
        <v>0.1411</v>
      </c>
      <c r="N65" s="68">
        <v>1.78E-2</v>
      </c>
    </row>
    <row r="66" spans="1:14">
      <c r="A66" t="s">
        <v>706</v>
      </c>
      <c r="B66" t="s">
        <v>707</v>
      </c>
      <c r="C66" t="s">
        <v>99</v>
      </c>
      <c r="D66" t="s">
        <v>122</v>
      </c>
      <c r="E66" t="s">
        <v>708</v>
      </c>
      <c r="F66" t="s">
        <v>709</v>
      </c>
      <c r="G66" t="s">
        <v>101</v>
      </c>
      <c r="H66" s="65">
        <v>10774</v>
      </c>
      <c r="I66" s="65">
        <v>908</v>
      </c>
      <c r="J66" s="65">
        <v>0</v>
      </c>
      <c r="K66" s="65">
        <v>97.827920000000006</v>
      </c>
      <c r="L66" s="66">
        <v>2.9999999999999997E-4</v>
      </c>
      <c r="M66" s="66">
        <v>9.7000000000000003E-3</v>
      </c>
      <c r="N66" s="66">
        <v>1.1999999999999999E-3</v>
      </c>
    </row>
    <row r="67" spans="1:14">
      <c r="A67" t="s">
        <v>710</v>
      </c>
      <c r="B67" t="s">
        <v>711</v>
      </c>
      <c r="C67" t="s">
        <v>99</v>
      </c>
      <c r="D67" t="s">
        <v>122</v>
      </c>
      <c r="E67" t="s">
        <v>712</v>
      </c>
      <c r="F67" t="s">
        <v>709</v>
      </c>
      <c r="G67" t="s">
        <v>101</v>
      </c>
      <c r="H67" s="65">
        <v>1432</v>
      </c>
      <c r="I67" s="65">
        <v>633.70000000000005</v>
      </c>
      <c r="J67" s="65">
        <v>0</v>
      </c>
      <c r="K67" s="65">
        <v>9.0745839999999998</v>
      </c>
      <c r="L67" s="66">
        <v>0</v>
      </c>
      <c r="M67" s="66">
        <v>8.9999999999999998E-4</v>
      </c>
      <c r="N67" s="66">
        <v>1E-4</v>
      </c>
    </row>
    <row r="68" spans="1:14">
      <c r="A68" t="s">
        <v>713</v>
      </c>
      <c r="B68" t="s">
        <v>714</v>
      </c>
      <c r="C68" t="s">
        <v>99</v>
      </c>
      <c r="D68" t="s">
        <v>122</v>
      </c>
      <c r="E68" t="s">
        <v>715</v>
      </c>
      <c r="F68" t="s">
        <v>709</v>
      </c>
      <c r="G68" t="s">
        <v>101</v>
      </c>
      <c r="H68" s="65">
        <v>342</v>
      </c>
      <c r="I68" s="65">
        <v>2795</v>
      </c>
      <c r="J68" s="65">
        <v>0</v>
      </c>
      <c r="K68" s="65">
        <v>9.5588999999999995</v>
      </c>
      <c r="L68" s="66">
        <v>0</v>
      </c>
      <c r="M68" s="66">
        <v>8.9999999999999998E-4</v>
      </c>
      <c r="N68" s="66">
        <v>1E-4</v>
      </c>
    </row>
    <row r="69" spans="1:14">
      <c r="A69" t="s">
        <v>716</v>
      </c>
      <c r="B69" t="s">
        <v>717</v>
      </c>
      <c r="C69" t="s">
        <v>99</v>
      </c>
      <c r="D69" t="s">
        <v>122</v>
      </c>
      <c r="E69" t="s">
        <v>718</v>
      </c>
      <c r="F69" t="s">
        <v>318</v>
      </c>
      <c r="G69" t="s">
        <v>101</v>
      </c>
      <c r="H69" s="65">
        <v>3211.21</v>
      </c>
      <c r="I69" s="65">
        <v>3330</v>
      </c>
      <c r="J69" s="65">
        <v>0</v>
      </c>
      <c r="K69" s="65">
        <v>106.93329300000001</v>
      </c>
      <c r="L69" s="66">
        <v>0</v>
      </c>
      <c r="M69" s="66">
        <v>1.06E-2</v>
      </c>
      <c r="N69" s="66">
        <v>1.2999999999999999E-3</v>
      </c>
    </row>
    <row r="70" spans="1:14">
      <c r="A70" t="s">
        <v>719</v>
      </c>
      <c r="B70" t="s">
        <v>720</v>
      </c>
      <c r="C70" t="s">
        <v>99</v>
      </c>
      <c r="D70" t="s">
        <v>122</v>
      </c>
      <c r="E70" t="s">
        <v>721</v>
      </c>
      <c r="F70" t="s">
        <v>739</v>
      </c>
      <c r="G70" t="s">
        <v>101</v>
      </c>
      <c r="H70" s="65">
        <v>3900</v>
      </c>
      <c r="I70" s="65">
        <v>797.2</v>
      </c>
      <c r="J70" s="65">
        <v>0</v>
      </c>
      <c r="K70" s="65">
        <v>31.090800000000002</v>
      </c>
      <c r="L70" s="66">
        <v>1E-3</v>
      </c>
      <c r="M70" s="66">
        <v>3.0999999999999999E-3</v>
      </c>
      <c r="N70" s="66">
        <v>4.0000000000000002E-4</v>
      </c>
    </row>
    <row r="71" spans="1:14">
      <c r="A71" t="s">
        <v>723</v>
      </c>
      <c r="B71" t="s">
        <v>724</v>
      </c>
      <c r="C71" t="s">
        <v>99</v>
      </c>
      <c r="D71" t="s">
        <v>122</v>
      </c>
      <c r="E71" t="s">
        <v>725</v>
      </c>
      <c r="F71" t="s">
        <v>433</v>
      </c>
      <c r="G71" t="s">
        <v>101</v>
      </c>
      <c r="H71" s="65">
        <v>4717</v>
      </c>
      <c r="I71" s="65">
        <v>820.2</v>
      </c>
      <c r="J71" s="65">
        <v>0</v>
      </c>
      <c r="K71" s="65">
        <v>38.688834</v>
      </c>
      <c r="L71" s="66">
        <v>1E-4</v>
      </c>
      <c r="M71" s="66">
        <v>3.8E-3</v>
      </c>
      <c r="N71" s="66">
        <v>5.0000000000000001E-4</v>
      </c>
    </row>
    <row r="72" spans="1:14">
      <c r="A72" t="s">
        <v>726</v>
      </c>
      <c r="B72" t="s">
        <v>727</v>
      </c>
      <c r="C72" t="s">
        <v>99</v>
      </c>
      <c r="D72" t="s">
        <v>122</v>
      </c>
      <c r="E72" t="s">
        <v>728</v>
      </c>
      <c r="F72" t="s">
        <v>440</v>
      </c>
      <c r="G72" t="s">
        <v>101</v>
      </c>
      <c r="H72" s="65">
        <v>6821</v>
      </c>
      <c r="I72" s="65">
        <v>1834</v>
      </c>
      <c r="J72" s="65">
        <v>0</v>
      </c>
      <c r="K72" s="65">
        <v>125.09714</v>
      </c>
      <c r="L72" s="66">
        <v>1E-4</v>
      </c>
      <c r="M72" s="66">
        <v>1.24E-2</v>
      </c>
      <c r="N72" s="66">
        <v>1.6000000000000001E-3</v>
      </c>
    </row>
    <row r="73" spans="1:14">
      <c r="A73" t="s">
        <v>729</v>
      </c>
      <c r="B73" t="s">
        <v>730</v>
      </c>
      <c r="C73" t="s">
        <v>99</v>
      </c>
      <c r="D73" t="s">
        <v>122</v>
      </c>
      <c r="E73" t="s">
        <v>731</v>
      </c>
      <c r="F73" t="s">
        <v>732</v>
      </c>
      <c r="G73" t="s">
        <v>101</v>
      </c>
      <c r="H73" s="65">
        <v>5760</v>
      </c>
      <c r="I73" s="65">
        <v>911.7</v>
      </c>
      <c r="J73" s="65">
        <v>0</v>
      </c>
      <c r="K73" s="65">
        <v>52.513919999999999</v>
      </c>
      <c r="L73" s="66">
        <v>1.4E-3</v>
      </c>
      <c r="M73" s="66">
        <v>5.1999999999999998E-3</v>
      </c>
      <c r="N73" s="66">
        <v>6.9999999999999999E-4</v>
      </c>
    </row>
    <row r="74" spans="1:14">
      <c r="A74" t="s">
        <v>733</v>
      </c>
      <c r="B74" t="s">
        <v>734</v>
      </c>
      <c r="C74" t="s">
        <v>99</v>
      </c>
      <c r="D74" t="s">
        <v>122</v>
      </c>
      <c r="E74" t="s">
        <v>735</v>
      </c>
      <c r="F74" t="s">
        <v>732</v>
      </c>
      <c r="G74" t="s">
        <v>101</v>
      </c>
      <c r="H74" s="65">
        <v>2732</v>
      </c>
      <c r="I74" s="65">
        <v>1760</v>
      </c>
      <c r="J74" s="65">
        <v>0</v>
      </c>
      <c r="K74" s="65">
        <v>48.083199999999998</v>
      </c>
      <c r="L74" s="66">
        <v>8.0000000000000004E-4</v>
      </c>
      <c r="M74" s="66">
        <v>4.7999999999999996E-3</v>
      </c>
      <c r="N74" s="66">
        <v>5.9999999999999995E-4</v>
      </c>
    </row>
    <row r="75" spans="1:14">
      <c r="A75" t="s">
        <v>736</v>
      </c>
      <c r="B75" t="s">
        <v>737</v>
      </c>
      <c r="C75" t="s">
        <v>99</v>
      </c>
      <c r="D75" t="s">
        <v>122</v>
      </c>
      <c r="E75" t="s">
        <v>738</v>
      </c>
      <c r="F75" t="s">
        <v>739</v>
      </c>
      <c r="G75" t="s">
        <v>101</v>
      </c>
      <c r="H75" s="65">
        <v>8100</v>
      </c>
      <c r="I75" s="65">
        <v>678.5</v>
      </c>
      <c r="J75" s="65">
        <v>0</v>
      </c>
      <c r="K75" s="65">
        <v>54.958500000000001</v>
      </c>
      <c r="L75" s="66">
        <v>1.1999999999999999E-3</v>
      </c>
      <c r="M75" s="66">
        <v>5.4999999999999997E-3</v>
      </c>
      <c r="N75" s="66">
        <v>6.9999999999999999E-4</v>
      </c>
    </row>
    <row r="76" spans="1:14">
      <c r="A76" t="s">
        <v>740</v>
      </c>
      <c r="B76" t="s">
        <v>741</v>
      </c>
      <c r="C76" t="s">
        <v>99</v>
      </c>
      <c r="D76" t="s">
        <v>122</v>
      </c>
      <c r="E76" t="s">
        <v>742</v>
      </c>
      <c r="F76" t="s">
        <v>535</v>
      </c>
      <c r="G76" t="s">
        <v>101</v>
      </c>
      <c r="H76" s="65">
        <v>83667</v>
      </c>
      <c r="I76" s="65">
        <v>65.900000000000006</v>
      </c>
      <c r="J76" s="65">
        <v>0</v>
      </c>
      <c r="K76" s="65">
        <v>55.136552999999999</v>
      </c>
      <c r="L76" s="66">
        <v>4.0000000000000002E-4</v>
      </c>
      <c r="M76" s="66">
        <v>5.4999999999999997E-3</v>
      </c>
      <c r="N76" s="66">
        <v>6.9999999999999999E-4</v>
      </c>
    </row>
    <row r="77" spans="1:14">
      <c r="A77" t="s">
        <v>743</v>
      </c>
      <c r="B77" t="s">
        <v>744</v>
      </c>
      <c r="C77" t="s">
        <v>99</v>
      </c>
      <c r="D77" t="s">
        <v>122</v>
      </c>
      <c r="E77" t="s">
        <v>745</v>
      </c>
      <c r="F77" t="s">
        <v>746</v>
      </c>
      <c r="G77" t="s">
        <v>101</v>
      </c>
      <c r="H77" s="65">
        <v>1514</v>
      </c>
      <c r="I77" s="65">
        <v>1768</v>
      </c>
      <c r="J77" s="65">
        <v>0</v>
      </c>
      <c r="K77" s="65">
        <v>26.767520000000001</v>
      </c>
      <c r="L77" s="66">
        <v>1E-4</v>
      </c>
      <c r="M77" s="66">
        <v>2.7000000000000001E-3</v>
      </c>
      <c r="N77" s="66">
        <v>2.9999999999999997E-4</v>
      </c>
    </row>
    <row r="78" spans="1:14">
      <c r="A78" t="s">
        <v>747</v>
      </c>
      <c r="B78" t="s">
        <v>748</v>
      </c>
      <c r="C78" t="s">
        <v>99</v>
      </c>
      <c r="D78" t="s">
        <v>122</v>
      </c>
      <c r="E78" t="s">
        <v>749</v>
      </c>
      <c r="F78" t="s">
        <v>342</v>
      </c>
      <c r="G78" t="s">
        <v>101</v>
      </c>
      <c r="H78" s="65">
        <v>1870</v>
      </c>
      <c r="I78" s="65">
        <v>6467</v>
      </c>
      <c r="J78" s="65">
        <v>0</v>
      </c>
      <c r="K78" s="65">
        <v>120.9329</v>
      </c>
      <c r="L78" s="66">
        <v>1E-4</v>
      </c>
      <c r="M78" s="66">
        <v>1.2E-2</v>
      </c>
      <c r="N78" s="66">
        <v>1.5E-3</v>
      </c>
    </row>
    <row r="79" spans="1:14">
      <c r="A79" t="s">
        <v>750</v>
      </c>
      <c r="B79" t="s">
        <v>751</v>
      </c>
      <c r="C79" t="s">
        <v>99</v>
      </c>
      <c r="D79" t="s">
        <v>122</v>
      </c>
      <c r="E79" t="s">
        <v>752</v>
      </c>
      <c r="F79" t="s">
        <v>605</v>
      </c>
      <c r="G79" t="s">
        <v>101</v>
      </c>
      <c r="H79" s="65">
        <v>225</v>
      </c>
      <c r="I79" s="65">
        <v>7080</v>
      </c>
      <c r="J79" s="65">
        <v>0</v>
      </c>
      <c r="K79" s="65">
        <v>15.93</v>
      </c>
      <c r="L79" s="66">
        <v>0</v>
      </c>
      <c r="M79" s="66">
        <v>1.6000000000000001E-3</v>
      </c>
      <c r="N79" s="66">
        <v>2.0000000000000001E-4</v>
      </c>
    </row>
    <row r="80" spans="1:14">
      <c r="A80" t="s">
        <v>753</v>
      </c>
      <c r="B80" t="s">
        <v>754</v>
      </c>
      <c r="C80" t="s">
        <v>99</v>
      </c>
      <c r="D80" t="s">
        <v>122</v>
      </c>
      <c r="E80" t="s">
        <v>755</v>
      </c>
      <c r="F80" t="s">
        <v>324</v>
      </c>
      <c r="G80" t="s">
        <v>101</v>
      </c>
      <c r="H80" s="65">
        <v>18065.599999999999</v>
      </c>
      <c r="I80" s="65">
        <v>603</v>
      </c>
      <c r="J80" s="65">
        <v>0</v>
      </c>
      <c r="K80" s="65">
        <v>108.935568</v>
      </c>
      <c r="L80" s="66">
        <v>2.0000000000000001E-4</v>
      </c>
      <c r="M80" s="66">
        <v>1.0800000000000001E-2</v>
      </c>
      <c r="N80" s="66">
        <v>1.4E-3</v>
      </c>
    </row>
    <row r="81" spans="1:14">
      <c r="A81" t="s">
        <v>756</v>
      </c>
      <c r="B81" t="s">
        <v>757</v>
      </c>
      <c r="C81" t="s">
        <v>99</v>
      </c>
      <c r="D81" t="s">
        <v>122</v>
      </c>
      <c r="E81" t="s">
        <v>758</v>
      </c>
      <c r="F81" t="s">
        <v>124</v>
      </c>
      <c r="G81" t="s">
        <v>101</v>
      </c>
      <c r="H81" s="65">
        <v>2500</v>
      </c>
      <c r="I81" s="65">
        <v>3700</v>
      </c>
      <c r="J81" s="65">
        <v>0</v>
      </c>
      <c r="K81" s="65">
        <v>92.5</v>
      </c>
      <c r="L81" s="66">
        <v>2.0000000000000001E-4</v>
      </c>
      <c r="M81" s="66">
        <v>9.1999999999999998E-3</v>
      </c>
      <c r="N81" s="66">
        <v>1.1999999999999999E-3</v>
      </c>
    </row>
    <row r="82" spans="1:14">
      <c r="A82" t="s">
        <v>759</v>
      </c>
      <c r="B82" t="s">
        <v>760</v>
      </c>
      <c r="C82" t="s">
        <v>99</v>
      </c>
      <c r="D82" t="s">
        <v>122</v>
      </c>
      <c r="E82" t="s">
        <v>761</v>
      </c>
      <c r="F82" t="s">
        <v>420</v>
      </c>
      <c r="G82" t="s">
        <v>101</v>
      </c>
      <c r="H82" s="65">
        <v>41113</v>
      </c>
      <c r="I82" s="65">
        <v>330.1</v>
      </c>
      <c r="J82" s="65">
        <v>0</v>
      </c>
      <c r="K82" s="65">
        <v>135.71401299999999</v>
      </c>
      <c r="L82" s="66">
        <v>4.0000000000000002E-4</v>
      </c>
      <c r="M82" s="66">
        <v>1.35E-2</v>
      </c>
      <c r="N82" s="66">
        <v>1.6999999999999999E-3</v>
      </c>
    </row>
    <row r="83" spans="1:14">
      <c r="A83" t="s">
        <v>762</v>
      </c>
      <c r="B83" t="s">
        <v>763</v>
      </c>
      <c r="C83" t="s">
        <v>99</v>
      </c>
      <c r="D83" t="s">
        <v>122</v>
      </c>
      <c r="E83" t="s">
        <v>764</v>
      </c>
      <c r="F83" t="s">
        <v>420</v>
      </c>
      <c r="G83" t="s">
        <v>101</v>
      </c>
      <c r="H83" s="65">
        <v>5058</v>
      </c>
      <c r="I83" s="65">
        <v>1300</v>
      </c>
      <c r="J83" s="65">
        <v>0</v>
      </c>
      <c r="K83" s="65">
        <v>65.754000000000005</v>
      </c>
      <c r="L83" s="66">
        <v>1E-4</v>
      </c>
      <c r="M83" s="66">
        <v>6.4999999999999997E-3</v>
      </c>
      <c r="N83" s="66">
        <v>8.0000000000000004E-4</v>
      </c>
    </row>
    <row r="84" spans="1:14">
      <c r="A84" t="s">
        <v>765</v>
      </c>
      <c r="B84" t="s">
        <v>766</v>
      </c>
      <c r="C84" t="s">
        <v>99</v>
      </c>
      <c r="D84" t="s">
        <v>122</v>
      </c>
      <c r="E84" t="s">
        <v>767</v>
      </c>
      <c r="F84" t="s">
        <v>128</v>
      </c>
      <c r="G84" t="s">
        <v>101</v>
      </c>
      <c r="H84" s="65">
        <v>1813</v>
      </c>
      <c r="I84" s="65">
        <v>2556</v>
      </c>
      <c r="J84" s="65">
        <v>0</v>
      </c>
      <c r="K84" s="65">
        <v>46.34028</v>
      </c>
      <c r="L84" s="66">
        <v>1E-4</v>
      </c>
      <c r="M84" s="66">
        <v>4.5999999999999999E-3</v>
      </c>
      <c r="N84" s="66">
        <v>5.9999999999999995E-4</v>
      </c>
    </row>
    <row r="85" spans="1:14">
      <c r="A85" t="s">
        <v>768</v>
      </c>
      <c r="B85" t="s">
        <v>769</v>
      </c>
      <c r="C85" t="s">
        <v>99</v>
      </c>
      <c r="D85" t="s">
        <v>122</v>
      </c>
      <c r="E85" t="s">
        <v>770</v>
      </c>
      <c r="F85" t="s">
        <v>128</v>
      </c>
      <c r="G85" t="s">
        <v>101</v>
      </c>
      <c r="H85" s="65">
        <v>3785</v>
      </c>
      <c r="I85" s="65">
        <v>3628</v>
      </c>
      <c r="J85" s="65">
        <v>0</v>
      </c>
      <c r="K85" s="65">
        <v>137.31979999999999</v>
      </c>
      <c r="L85" s="66">
        <v>5.0000000000000001E-4</v>
      </c>
      <c r="M85" s="66">
        <v>1.3599999999999999E-2</v>
      </c>
      <c r="N85" s="66">
        <v>1.6999999999999999E-3</v>
      </c>
    </row>
    <row r="86" spans="1:14">
      <c r="A86" t="s">
        <v>771</v>
      </c>
      <c r="B86" t="s">
        <v>772</v>
      </c>
      <c r="C86" t="s">
        <v>99</v>
      </c>
      <c r="D86" t="s">
        <v>122</v>
      </c>
      <c r="E86" t="s">
        <v>773</v>
      </c>
      <c r="F86" t="s">
        <v>128</v>
      </c>
      <c r="G86" t="s">
        <v>101</v>
      </c>
      <c r="H86" s="65">
        <v>10735</v>
      </c>
      <c r="I86" s="65">
        <v>387.7</v>
      </c>
      <c r="J86" s="65">
        <v>0</v>
      </c>
      <c r="K86" s="65">
        <v>41.619594999999997</v>
      </c>
      <c r="L86" s="66">
        <v>0</v>
      </c>
      <c r="M86" s="66">
        <v>4.1000000000000003E-3</v>
      </c>
      <c r="N86" s="66">
        <v>5.0000000000000001E-4</v>
      </c>
    </row>
    <row r="87" spans="1:14">
      <c r="A87" s="67" t="s">
        <v>774</v>
      </c>
      <c r="D87" s="14"/>
      <c r="E87" s="14"/>
      <c r="F87" s="14"/>
      <c r="H87" s="69">
        <v>0</v>
      </c>
      <c r="J87" s="69">
        <v>0</v>
      </c>
      <c r="K87" s="69">
        <v>0</v>
      </c>
      <c r="M87" s="68">
        <v>0</v>
      </c>
      <c r="N87" s="68">
        <v>0</v>
      </c>
    </row>
    <row r="88" spans="1:14">
      <c r="A88" t="s">
        <v>224</v>
      </c>
      <c r="B88" t="s">
        <v>224</v>
      </c>
      <c r="D88" s="14"/>
      <c r="E88" s="14"/>
      <c r="F88" t="s">
        <v>224</v>
      </c>
      <c r="G88" t="s">
        <v>224</v>
      </c>
      <c r="H88" s="65">
        <v>0</v>
      </c>
      <c r="I88" s="65">
        <v>0</v>
      </c>
      <c r="K88" s="65">
        <v>0</v>
      </c>
      <c r="L88" s="66">
        <v>0</v>
      </c>
      <c r="M88" s="66">
        <v>0</v>
      </c>
      <c r="N88" s="66">
        <v>0</v>
      </c>
    </row>
    <row r="89" spans="1:14">
      <c r="A89" s="67" t="s">
        <v>229</v>
      </c>
      <c r="D89" s="14"/>
      <c r="E89" s="14"/>
      <c r="F89" s="14"/>
      <c r="H89" s="69">
        <v>13382.15</v>
      </c>
      <c r="J89" s="69">
        <v>0.97924489999999997</v>
      </c>
      <c r="K89" s="69">
        <v>2490.1164473948752</v>
      </c>
      <c r="M89" s="68">
        <v>0.24740000000000001</v>
      </c>
      <c r="N89" s="68">
        <v>3.1199999999999999E-2</v>
      </c>
    </row>
    <row r="90" spans="1:14">
      <c r="A90" s="67" t="s">
        <v>297</v>
      </c>
      <c r="D90" s="14"/>
      <c r="E90" s="14"/>
      <c r="F90" s="14"/>
      <c r="H90" s="69">
        <v>3861</v>
      </c>
      <c r="J90" s="69">
        <v>0</v>
      </c>
      <c r="K90" s="69">
        <v>533.96857236000005</v>
      </c>
      <c r="M90" s="68">
        <v>5.2999999999999999E-2</v>
      </c>
      <c r="N90" s="68">
        <v>6.7000000000000002E-3</v>
      </c>
    </row>
    <row r="91" spans="1:14">
      <c r="A91" t="s">
        <v>775</v>
      </c>
      <c r="B91" t="s">
        <v>776</v>
      </c>
      <c r="C91" t="s">
        <v>777</v>
      </c>
      <c r="D91" t="s">
        <v>558</v>
      </c>
      <c r="E91" t="s">
        <v>778</v>
      </c>
      <c r="F91" t="s">
        <v>574</v>
      </c>
      <c r="G91" t="s">
        <v>105</v>
      </c>
      <c r="H91" s="65">
        <v>3187</v>
      </c>
      <c r="I91" s="65">
        <v>1201</v>
      </c>
      <c r="J91" s="65">
        <v>0</v>
      </c>
      <c r="K91" s="65">
        <v>127.61175058000001</v>
      </c>
      <c r="L91" s="66">
        <v>1E-4</v>
      </c>
      <c r="M91" s="66">
        <v>1.2699999999999999E-2</v>
      </c>
      <c r="N91" s="66">
        <v>1.6000000000000001E-3</v>
      </c>
    </row>
    <row r="92" spans="1:14">
      <c r="A92" t="s">
        <v>779</v>
      </c>
      <c r="B92" t="s">
        <v>780</v>
      </c>
      <c r="C92" t="s">
        <v>557</v>
      </c>
      <c r="D92" t="s">
        <v>558</v>
      </c>
      <c r="E92" t="s">
        <v>781</v>
      </c>
      <c r="F92" t="s">
        <v>782</v>
      </c>
      <c r="G92" t="s">
        <v>105</v>
      </c>
      <c r="H92" s="65">
        <v>329</v>
      </c>
      <c r="I92" s="65">
        <v>11197</v>
      </c>
      <c r="J92" s="65">
        <v>0</v>
      </c>
      <c r="K92" s="65">
        <v>122.81832541999999</v>
      </c>
      <c r="L92" s="66">
        <v>0</v>
      </c>
      <c r="M92" s="66">
        <v>1.2200000000000001E-2</v>
      </c>
      <c r="N92" s="66">
        <v>1.5E-3</v>
      </c>
    </row>
    <row r="93" spans="1:14">
      <c r="A93" t="s">
        <v>783</v>
      </c>
      <c r="B93" t="s">
        <v>784</v>
      </c>
      <c r="C93" t="s">
        <v>557</v>
      </c>
      <c r="D93" t="s">
        <v>558</v>
      </c>
      <c r="E93" t="s">
        <v>785</v>
      </c>
      <c r="F93" t="s">
        <v>782</v>
      </c>
      <c r="G93" t="s">
        <v>105</v>
      </c>
      <c r="H93" s="65">
        <v>201</v>
      </c>
      <c r="I93" s="65">
        <v>21718</v>
      </c>
      <c r="J93" s="65">
        <v>0</v>
      </c>
      <c r="K93" s="65">
        <v>145.53970211999999</v>
      </c>
      <c r="L93" s="66">
        <v>0</v>
      </c>
      <c r="M93" s="66">
        <v>1.4500000000000001E-2</v>
      </c>
      <c r="N93" s="66">
        <v>1.8E-3</v>
      </c>
    </row>
    <row r="94" spans="1:14">
      <c r="A94" t="s">
        <v>786</v>
      </c>
      <c r="B94" t="s">
        <v>787</v>
      </c>
      <c r="C94" t="s">
        <v>557</v>
      </c>
      <c r="D94" t="s">
        <v>558</v>
      </c>
      <c r="E94" t="s">
        <v>788</v>
      </c>
      <c r="F94" t="s">
        <v>789</v>
      </c>
      <c r="G94" t="s">
        <v>105</v>
      </c>
      <c r="H94" s="65">
        <v>144</v>
      </c>
      <c r="I94" s="65">
        <v>28744</v>
      </c>
      <c r="J94" s="65">
        <v>0</v>
      </c>
      <c r="K94" s="65">
        <v>137.99879424</v>
      </c>
      <c r="L94" s="66">
        <v>0</v>
      </c>
      <c r="M94" s="66">
        <v>1.37E-2</v>
      </c>
      <c r="N94" s="66">
        <v>1.6999999999999999E-3</v>
      </c>
    </row>
    <row r="95" spans="1:14">
      <c r="A95" s="67" t="s">
        <v>298</v>
      </c>
      <c r="D95" s="14"/>
      <c r="E95" s="14"/>
      <c r="F95" s="14"/>
      <c r="H95" s="69">
        <v>9521.15</v>
      </c>
      <c r="J95" s="69">
        <v>0.97924489999999997</v>
      </c>
      <c r="K95" s="69">
        <v>1956.1478750348749</v>
      </c>
      <c r="M95" s="68">
        <v>0.1943</v>
      </c>
      <c r="N95" s="68">
        <v>2.4500000000000001E-2</v>
      </c>
    </row>
    <row r="96" spans="1:14">
      <c r="A96" t="s">
        <v>790</v>
      </c>
      <c r="B96" t="s">
        <v>791</v>
      </c>
      <c r="C96" t="s">
        <v>557</v>
      </c>
      <c r="D96" t="s">
        <v>558</v>
      </c>
      <c r="E96" t="s">
        <v>792</v>
      </c>
      <c r="F96" t="s">
        <v>793</v>
      </c>
      <c r="G96" t="s">
        <v>105</v>
      </c>
      <c r="H96" s="65">
        <v>377</v>
      </c>
      <c r="I96" s="65">
        <v>13583</v>
      </c>
      <c r="J96" s="65">
        <v>0.6913049</v>
      </c>
      <c r="K96" s="65">
        <v>171.41847684000001</v>
      </c>
      <c r="L96" s="66">
        <v>0</v>
      </c>
      <c r="M96" s="66">
        <v>1.7000000000000001E-2</v>
      </c>
      <c r="N96" s="66">
        <v>2.2000000000000001E-3</v>
      </c>
    </row>
    <row r="97" spans="1:14">
      <c r="A97" t="s">
        <v>794</v>
      </c>
      <c r="B97" t="s">
        <v>795</v>
      </c>
      <c r="C97" t="s">
        <v>557</v>
      </c>
      <c r="D97" t="s">
        <v>558</v>
      </c>
      <c r="E97" t="s">
        <v>796</v>
      </c>
      <c r="F97" t="s">
        <v>797</v>
      </c>
      <c r="G97" t="s">
        <v>105</v>
      </c>
      <c r="H97" s="65">
        <v>721</v>
      </c>
      <c r="I97" s="65">
        <v>5271</v>
      </c>
      <c r="J97" s="65">
        <v>0</v>
      </c>
      <c r="K97" s="65">
        <v>126.70503594</v>
      </c>
      <c r="L97" s="66">
        <v>0</v>
      </c>
      <c r="M97" s="66">
        <v>1.26E-2</v>
      </c>
      <c r="N97" s="66">
        <v>1.6000000000000001E-3</v>
      </c>
    </row>
    <row r="98" spans="1:14">
      <c r="A98" t="s">
        <v>798</v>
      </c>
      <c r="B98" t="s">
        <v>799</v>
      </c>
      <c r="C98" t="s">
        <v>777</v>
      </c>
      <c r="D98" t="s">
        <v>558</v>
      </c>
      <c r="E98" t="s">
        <v>800</v>
      </c>
      <c r="F98" t="s">
        <v>560</v>
      </c>
      <c r="G98" t="s">
        <v>105</v>
      </c>
      <c r="H98" s="65">
        <v>1600</v>
      </c>
      <c r="I98" s="65">
        <v>1926</v>
      </c>
      <c r="J98" s="65">
        <v>0</v>
      </c>
      <c r="K98" s="65">
        <v>102.740544</v>
      </c>
      <c r="L98" s="66">
        <v>1E-4</v>
      </c>
      <c r="M98" s="66">
        <v>1.0200000000000001E-2</v>
      </c>
      <c r="N98" s="66">
        <v>1.2999999999999999E-3</v>
      </c>
    </row>
    <row r="99" spans="1:14">
      <c r="A99" t="s">
        <v>801</v>
      </c>
      <c r="B99" t="s">
        <v>802</v>
      </c>
      <c r="C99" t="s">
        <v>803</v>
      </c>
      <c r="D99" t="s">
        <v>558</v>
      </c>
      <c r="E99" t="s">
        <v>804</v>
      </c>
      <c r="F99" t="s">
        <v>805</v>
      </c>
      <c r="G99" t="s">
        <v>105</v>
      </c>
      <c r="H99" s="65">
        <v>29</v>
      </c>
      <c r="I99" s="65">
        <v>182400</v>
      </c>
      <c r="J99" s="65">
        <v>0</v>
      </c>
      <c r="K99" s="65">
        <v>176.35526400000001</v>
      </c>
      <c r="L99" s="66">
        <v>0</v>
      </c>
      <c r="M99" s="66">
        <v>1.7500000000000002E-2</v>
      </c>
      <c r="N99" s="66">
        <v>2.2000000000000001E-3</v>
      </c>
    </row>
    <row r="100" spans="1:14">
      <c r="A100" t="s">
        <v>806</v>
      </c>
      <c r="B100" t="s">
        <v>807</v>
      </c>
      <c r="C100" t="s">
        <v>803</v>
      </c>
      <c r="D100" t="s">
        <v>558</v>
      </c>
      <c r="E100" t="s">
        <v>808</v>
      </c>
      <c r="F100" t="s">
        <v>809</v>
      </c>
      <c r="G100" t="s">
        <v>109</v>
      </c>
      <c r="H100" s="65">
        <v>367</v>
      </c>
      <c r="I100" s="65">
        <v>9654</v>
      </c>
      <c r="J100" s="65">
        <v>0</v>
      </c>
      <c r="K100" s="65">
        <v>138.627665286</v>
      </c>
      <c r="L100" s="66">
        <v>0</v>
      </c>
      <c r="M100" s="66">
        <v>1.38E-2</v>
      </c>
      <c r="N100" s="66">
        <v>1.6999999999999999E-3</v>
      </c>
    </row>
    <row r="101" spans="1:14">
      <c r="A101" t="s">
        <v>810</v>
      </c>
      <c r="B101" t="s">
        <v>811</v>
      </c>
      <c r="C101" t="s">
        <v>557</v>
      </c>
      <c r="D101" t="s">
        <v>558</v>
      </c>
      <c r="E101" t="s">
        <v>812</v>
      </c>
      <c r="F101" t="s">
        <v>809</v>
      </c>
      <c r="G101" t="s">
        <v>105</v>
      </c>
      <c r="H101" s="65">
        <v>12</v>
      </c>
      <c r="I101" s="65">
        <v>309408</v>
      </c>
      <c r="J101" s="65">
        <v>0</v>
      </c>
      <c r="K101" s="65">
        <v>123.78795264</v>
      </c>
      <c r="L101" s="66">
        <v>0</v>
      </c>
      <c r="M101" s="66">
        <v>1.23E-2</v>
      </c>
      <c r="N101" s="66">
        <v>1.6000000000000001E-3</v>
      </c>
    </row>
    <row r="102" spans="1:14">
      <c r="A102" t="s">
        <v>813</v>
      </c>
      <c r="B102" t="s">
        <v>814</v>
      </c>
      <c r="C102" t="s">
        <v>122</v>
      </c>
      <c r="D102" t="s">
        <v>558</v>
      </c>
      <c r="E102" t="s">
        <v>815</v>
      </c>
      <c r="F102" t="s">
        <v>816</v>
      </c>
      <c r="G102" t="s">
        <v>109</v>
      </c>
      <c r="H102" s="65">
        <v>3759.15</v>
      </c>
      <c r="I102" s="65">
        <v>277.5</v>
      </c>
      <c r="J102" s="65">
        <v>0</v>
      </c>
      <c r="K102" s="65">
        <v>40.815882718875002</v>
      </c>
      <c r="L102" s="66">
        <v>0</v>
      </c>
      <c r="M102" s="66">
        <v>4.1000000000000003E-3</v>
      </c>
      <c r="N102" s="66">
        <v>5.0000000000000001E-4</v>
      </c>
    </row>
    <row r="103" spans="1:14">
      <c r="A103" t="s">
        <v>817</v>
      </c>
      <c r="B103" t="s">
        <v>818</v>
      </c>
      <c r="C103" t="s">
        <v>819</v>
      </c>
      <c r="D103" t="s">
        <v>558</v>
      </c>
      <c r="E103" t="s">
        <v>820</v>
      </c>
      <c r="F103" t="s">
        <v>816</v>
      </c>
      <c r="G103" t="s">
        <v>112</v>
      </c>
      <c r="H103" s="65">
        <v>958</v>
      </c>
      <c r="I103" s="65">
        <v>1505</v>
      </c>
      <c r="J103" s="65">
        <v>0</v>
      </c>
      <c r="K103" s="65">
        <v>66.133465509999994</v>
      </c>
      <c r="L103" s="66">
        <v>0</v>
      </c>
      <c r="M103" s="66">
        <v>6.6E-3</v>
      </c>
      <c r="N103" s="66">
        <v>8.0000000000000004E-4</v>
      </c>
    </row>
    <row r="104" spans="1:14">
      <c r="A104" t="s">
        <v>821</v>
      </c>
      <c r="B104" t="s">
        <v>822</v>
      </c>
      <c r="C104" t="s">
        <v>557</v>
      </c>
      <c r="D104" t="s">
        <v>558</v>
      </c>
      <c r="E104" t="s">
        <v>823</v>
      </c>
      <c r="F104" t="s">
        <v>824</v>
      </c>
      <c r="G104" t="s">
        <v>105</v>
      </c>
      <c r="H104" s="65">
        <v>117</v>
      </c>
      <c r="I104" s="65">
        <v>53393</v>
      </c>
      <c r="J104" s="65">
        <v>0</v>
      </c>
      <c r="K104" s="65">
        <v>208.27434654000001</v>
      </c>
      <c r="L104" s="66">
        <v>0</v>
      </c>
      <c r="M104" s="66">
        <v>2.07E-2</v>
      </c>
      <c r="N104" s="66">
        <v>2.5999999999999999E-3</v>
      </c>
    </row>
    <row r="105" spans="1:14">
      <c r="A105" t="s">
        <v>825</v>
      </c>
      <c r="B105" t="s">
        <v>826</v>
      </c>
      <c r="C105" t="s">
        <v>557</v>
      </c>
      <c r="D105" t="s">
        <v>558</v>
      </c>
      <c r="E105" t="s">
        <v>827</v>
      </c>
      <c r="F105" t="s">
        <v>824</v>
      </c>
      <c r="G105" t="s">
        <v>105</v>
      </c>
      <c r="H105" s="65">
        <v>310</v>
      </c>
      <c r="I105" s="65">
        <v>11828</v>
      </c>
      <c r="J105" s="65">
        <v>0.28793999999999997</v>
      </c>
      <c r="K105" s="65">
        <v>122.5350512</v>
      </c>
      <c r="L105" s="66">
        <v>0</v>
      </c>
      <c r="M105" s="66">
        <v>1.2200000000000001E-2</v>
      </c>
      <c r="N105" s="66">
        <v>1.5E-3</v>
      </c>
    </row>
    <row r="106" spans="1:14">
      <c r="A106" t="s">
        <v>828</v>
      </c>
      <c r="B106" t="s">
        <v>829</v>
      </c>
      <c r="C106" t="s">
        <v>557</v>
      </c>
      <c r="D106" t="s">
        <v>558</v>
      </c>
      <c r="E106" t="s">
        <v>830</v>
      </c>
      <c r="F106" t="s">
        <v>782</v>
      </c>
      <c r="G106" t="s">
        <v>105</v>
      </c>
      <c r="H106" s="65">
        <v>274</v>
      </c>
      <c r="I106" s="65">
        <v>22673</v>
      </c>
      <c r="J106" s="65">
        <v>0</v>
      </c>
      <c r="K106" s="65">
        <v>207.12148268000001</v>
      </c>
      <c r="L106" s="66">
        <v>0</v>
      </c>
      <c r="M106" s="66">
        <v>2.06E-2</v>
      </c>
      <c r="N106" s="66">
        <v>2.5999999999999999E-3</v>
      </c>
    </row>
    <row r="107" spans="1:14">
      <c r="A107" t="s">
        <v>831</v>
      </c>
      <c r="B107" t="s">
        <v>832</v>
      </c>
      <c r="C107" t="s">
        <v>557</v>
      </c>
      <c r="D107" t="s">
        <v>558</v>
      </c>
      <c r="E107" t="s">
        <v>833</v>
      </c>
      <c r="F107" t="s">
        <v>782</v>
      </c>
      <c r="G107" t="s">
        <v>105</v>
      </c>
      <c r="H107" s="65">
        <v>153</v>
      </c>
      <c r="I107" s="65">
        <v>23577</v>
      </c>
      <c r="J107" s="65">
        <v>0</v>
      </c>
      <c r="K107" s="65">
        <v>120.26674853999999</v>
      </c>
      <c r="L107" s="66">
        <v>0</v>
      </c>
      <c r="M107" s="66">
        <v>1.1900000000000001E-2</v>
      </c>
      <c r="N107" s="66">
        <v>1.5E-3</v>
      </c>
    </row>
    <row r="108" spans="1:14">
      <c r="A108" t="s">
        <v>834</v>
      </c>
      <c r="B108" t="s">
        <v>835</v>
      </c>
      <c r="C108" t="s">
        <v>777</v>
      </c>
      <c r="D108" t="s">
        <v>558</v>
      </c>
      <c r="E108" t="s">
        <v>836</v>
      </c>
      <c r="F108" t="s">
        <v>782</v>
      </c>
      <c r="G108" t="s">
        <v>105</v>
      </c>
      <c r="H108" s="65">
        <v>151</v>
      </c>
      <c r="I108" s="65">
        <v>24284</v>
      </c>
      <c r="J108" s="65">
        <v>0</v>
      </c>
      <c r="K108" s="65">
        <v>122.25391256</v>
      </c>
      <c r="L108" s="66">
        <v>0</v>
      </c>
      <c r="M108" s="66">
        <v>1.21E-2</v>
      </c>
      <c r="N108" s="66">
        <v>1.5E-3</v>
      </c>
    </row>
    <row r="109" spans="1:14">
      <c r="A109" t="s">
        <v>837</v>
      </c>
      <c r="B109" t="s">
        <v>838</v>
      </c>
      <c r="C109" t="s">
        <v>557</v>
      </c>
      <c r="D109" t="s">
        <v>558</v>
      </c>
      <c r="E109" t="s">
        <v>839</v>
      </c>
      <c r="F109" t="s">
        <v>782</v>
      </c>
      <c r="G109" t="s">
        <v>105</v>
      </c>
      <c r="H109" s="65">
        <v>560</v>
      </c>
      <c r="I109" s="65">
        <v>7980</v>
      </c>
      <c r="J109" s="65">
        <v>0</v>
      </c>
      <c r="K109" s="65">
        <v>148.98979199999999</v>
      </c>
      <c r="L109" s="66">
        <v>0</v>
      </c>
      <c r="M109" s="66">
        <v>1.4800000000000001E-2</v>
      </c>
      <c r="N109" s="66">
        <v>1.9E-3</v>
      </c>
    </row>
    <row r="110" spans="1:14">
      <c r="A110" t="s">
        <v>840</v>
      </c>
      <c r="B110" t="s">
        <v>841</v>
      </c>
      <c r="C110" t="s">
        <v>557</v>
      </c>
      <c r="D110" t="s">
        <v>558</v>
      </c>
      <c r="E110" t="s">
        <v>842</v>
      </c>
      <c r="F110" t="s">
        <v>789</v>
      </c>
      <c r="G110" t="s">
        <v>105</v>
      </c>
      <c r="H110" s="65">
        <v>129</v>
      </c>
      <c r="I110" s="65">
        <v>12215</v>
      </c>
      <c r="J110" s="65">
        <v>0</v>
      </c>
      <c r="K110" s="65">
        <v>52.535004899999997</v>
      </c>
      <c r="L110" s="66">
        <v>0</v>
      </c>
      <c r="M110" s="66">
        <v>5.1999999999999998E-3</v>
      </c>
      <c r="N110" s="66">
        <v>6.9999999999999999E-4</v>
      </c>
    </row>
    <row r="111" spans="1:14">
      <c r="A111" t="s">
        <v>843</v>
      </c>
      <c r="B111" t="s">
        <v>844</v>
      </c>
      <c r="C111" t="s">
        <v>557</v>
      </c>
      <c r="D111" t="s">
        <v>558</v>
      </c>
      <c r="E111" t="s">
        <v>845</v>
      </c>
      <c r="F111" t="s">
        <v>789</v>
      </c>
      <c r="G111" t="s">
        <v>105</v>
      </c>
      <c r="H111" s="65">
        <v>4</v>
      </c>
      <c r="I111" s="65">
        <v>206863</v>
      </c>
      <c r="J111" s="65">
        <v>0</v>
      </c>
      <c r="K111" s="65">
        <v>27.587249679999999</v>
      </c>
      <c r="L111" s="66">
        <v>0</v>
      </c>
      <c r="M111" s="66">
        <v>2.7000000000000001E-3</v>
      </c>
      <c r="N111" s="66">
        <v>2.9999999999999997E-4</v>
      </c>
    </row>
    <row r="112" spans="1:14">
      <c r="A112" s="91" t="s">
        <v>231</v>
      </c>
      <c r="D112" s="14"/>
      <c r="E112" s="14"/>
      <c r="F112" s="14"/>
    </row>
    <row r="113" spans="1:6">
      <c r="A113" s="91" t="s">
        <v>291</v>
      </c>
      <c r="D113" s="14"/>
      <c r="E113" s="14"/>
      <c r="F113" s="14"/>
    </row>
    <row r="114" spans="1:6">
      <c r="A114" s="91" t="s">
        <v>292</v>
      </c>
      <c r="D114" s="14"/>
      <c r="E114" s="14"/>
      <c r="F114" s="14"/>
    </row>
    <row r="115" spans="1:6">
      <c r="A115" s="91" t="s">
        <v>293</v>
      </c>
      <c r="D115" s="14"/>
      <c r="E115" s="14"/>
      <c r="F115" s="14"/>
    </row>
    <row r="116" spans="1:6">
      <c r="A116" s="91" t="s">
        <v>294</v>
      </c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6" workbookViewId="0">
      <selection activeCell="N48" sqref="N1:XFD1048576"/>
    </sheetView>
  </sheetViews>
  <sheetFormatPr defaultColWidth="0" defaultRowHeight="18" zeroHeight="1"/>
  <cols>
    <col min="1" max="1" width="42.85546875" style="13" customWidth="1"/>
    <col min="2" max="2" width="14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  <c r="BJ5" s="16"/>
    </row>
    <row r="6" spans="1:62" ht="26.25" customHeight="1">
      <c r="A6" s="105" t="s">
        <v>193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139027</v>
      </c>
      <c r="H10" s="7"/>
      <c r="I10" s="63">
        <v>0.32452999999999999</v>
      </c>
      <c r="J10" s="63">
        <v>10777.536612579999</v>
      </c>
      <c r="K10" s="7"/>
      <c r="L10" s="64">
        <v>1</v>
      </c>
      <c r="M10" s="64">
        <v>0.13519999999999999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92263</v>
      </c>
      <c r="I11" s="69">
        <v>0</v>
      </c>
      <c r="J11" s="69">
        <v>3071.7218926999999</v>
      </c>
      <c r="L11" s="68">
        <v>0.28499999999999998</v>
      </c>
      <c r="M11" s="68">
        <v>3.85E-2</v>
      </c>
    </row>
    <row r="12" spans="1:62">
      <c r="A12" s="67" t="s">
        <v>846</v>
      </c>
      <c r="C12" s="14"/>
      <c r="D12" s="14"/>
      <c r="E12" s="14"/>
      <c r="F12" s="14"/>
      <c r="G12" s="69">
        <v>30691</v>
      </c>
      <c r="I12" s="69">
        <v>0</v>
      </c>
      <c r="J12" s="69">
        <v>969.87928399999998</v>
      </c>
      <c r="L12" s="68">
        <v>0.09</v>
      </c>
      <c r="M12" s="68">
        <v>1.2200000000000001E-2</v>
      </c>
    </row>
    <row r="13" spans="1:62">
      <c r="A13" t="s">
        <v>847</v>
      </c>
      <c r="B13" t="s">
        <v>848</v>
      </c>
      <c r="C13" t="s">
        <v>99</v>
      </c>
      <c r="D13" t="s">
        <v>849</v>
      </c>
      <c r="E13" t="s">
        <v>850</v>
      </c>
      <c r="F13" t="s">
        <v>101</v>
      </c>
      <c r="G13" s="65">
        <v>9528</v>
      </c>
      <c r="H13" s="65">
        <v>817.8</v>
      </c>
      <c r="I13" s="65">
        <v>0</v>
      </c>
      <c r="J13" s="65">
        <v>77.919983999999999</v>
      </c>
      <c r="K13" s="66">
        <v>2.0000000000000001E-4</v>
      </c>
      <c r="L13" s="66">
        <v>7.1999999999999998E-3</v>
      </c>
      <c r="M13" s="66">
        <v>1E-3</v>
      </c>
    </row>
    <row r="14" spans="1:62">
      <c r="A14" t="s">
        <v>851</v>
      </c>
      <c r="B14" t="s">
        <v>852</v>
      </c>
      <c r="C14" t="s">
        <v>99</v>
      </c>
      <c r="D14" t="s">
        <v>853</v>
      </c>
      <c r="E14" t="s">
        <v>850</v>
      </c>
      <c r="F14" t="s">
        <v>101</v>
      </c>
      <c r="G14" s="65">
        <v>9300</v>
      </c>
      <c r="H14" s="65">
        <v>2195</v>
      </c>
      <c r="I14" s="65">
        <v>0</v>
      </c>
      <c r="J14" s="65">
        <v>204.13499999999999</v>
      </c>
      <c r="K14" s="66">
        <v>0</v>
      </c>
      <c r="L14" s="66">
        <v>1.89E-2</v>
      </c>
      <c r="M14" s="66">
        <v>2.5999999999999999E-3</v>
      </c>
    </row>
    <row r="15" spans="1:62">
      <c r="A15" t="s">
        <v>854</v>
      </c>
      <c r="B15" t="s">
        <v>855</v>
      </c>
      <c r="C15" t="s">
        <v>99</v>
      </c>
      <c r="D15" t="s">
        <v>856</v>
      </c>
      <c r="E15" t="s">
        <v>850</v>
      </c>
      <c r="F15" t="s">
        <v>101</v>
      </c>
      <c r="G15" s="65">
        <v>9200</v>
      </c>
      <c r="H15" s="65">
        <v>1714</v>
      </c>
      <c r="I15" s="65">
        <v>0</v>
      </c>
      <c r="J15" s="65">
        <v>157.68799999999999</v>
      </c>
      <c r="K15" s="66">
        <v>0</v>
      </c>
      <c r="L15" s="66">
        <v>1.46E-2</v>
      </c>
      <c r="M15" s="66">
        <v>2E-3</v>
      </c>
    </row>
    <row r="16" spans="1:62">
      <c r="A16" t="s">
        <v>857</v>
      </c>
      <c r="B16" t="s">
        <v>858</v>
      </c>
      <c r="C16" t="s">
        <v>99</v>
      </c>
      <c r="D16" t="s">
        <v>859</v>
      </c>
      <c r="E16" t="s">
        <v>850</v>
      </c>
      <c r="F16" t="s">
        <v>101</v>
      </c>
      <c r="G16" s="65">
        <v>1717</v>
      </c>
      <c r="H16" s="65">
        <v>21570</v>
      </c>
      <c r="I16" s="65">
        <v>0</v>
      </c>
      <c r="J16" s="65">
        <v>370.3569</v>
      </c>
      <c r="K16" s="66">
        <v>1E-4</v>
      </c>
      <c r="L16" s="66">
        <v>3.44E-2</v>
      </c>
      <c r="M16" s="66">
        <v>4.5999999999999999E-3</v>
      </c>
    </row>
    <row r="17" spans="1:13">
      <c r="A17" t="s">
        <v>860</v>
      </c>
      <c r="B17" t="s">
        <v>861</v>
      </c>
      <c r="C17" t="s">
        <v>99</v>
      </c>
      <c r="D17" t="s">
        <v>859</v>
      </c>
      <c r="E17" t="s">
        <v>850</v>
      </c>
      <c r="F17" t="s">
        <v>101</v>
      </c>
      <c r="G17" s="65">
        <v>946</v>
      </c>
      <c r="H17" s="65">
        <v>16890</v>
      </c>
      <c r="I17" s="65">
        <v>0</v>
      </c>
      <c r="J17" s="65">
        <v>159.77940000000001</v>
      </c>
      <c r="K17" s="66">
        <v>0</v>
      </c>
      <c r="L17" s="66">
        <v>1.4800000000000001E-2</v>
      </c>
      <c r="M17" s="66">
        <v>2E-3</v>
      </c>
    </row>
    <row r="18" spans="1:13">
      <c r="A18" s="67" t="s">
        <v>862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863</v>
      </c>
      <c r="C20" s="14"/>
      <c r="D20" s="14"/>
      <c r="E20" s="14"/>
      <c r="F20" s="14"/>
      <c r="G20" s="69">
        <v>61572</v>
      </c>
      <c r="I20" s="69">
        <v>0</v>
      </c>
      <c r="J20" s="69">
        <v>2101.8426086999998</v>
      </c>
      <c r="L20" s="68">
        <v>0.19500000000000001</v>
      </c>
      <c r="M20" s="68">
        <v>2.64E-2</v>
      </c>
    </row>
    <row r="21" spans="1:13">
      <c r="A21" t="s">
        <v>864</v>
      </c>
      <c r="B21" t="s">
        <v>865</v>
      </c>
      <c r="C21" t="s">
        <v>99</v>
      </c>
      <c r="D21" t="s">
        <v>853</v>
      </c>
      <c r="E21" t="s">
        <v>866</v>
      </c>
      <c r="F21" t="s">
        <v>101</v>
      </c>
      <c r="G21" s="65">
        <v>24309</v>
      </c>
      <c r="H21" s="65">
        <v>3637.84</v>
      </c>
      <c r="I21" s="65">
        <v>0</v>
      </c>
      <c r="J21" s="65">
        <v>884.32252559999995</v>
      </c>
      <c r="K21" s="66">
        <v>1.1000000000000001E-3</v>
      </c>
      <c r="L21" s="66">
        <v>8.2100000000000006E-2</v>
      </c>
      <c r="M21" s="66">
        <v>1.11E-2</v>
      </c>
    </row>
    <row r="22" spans="1:13">
      <c r="A22" t="s">
        <v>867</v>
      </c>
      <c r="B22" t="s">
        <v>868</v>
      </c>
      <c r="C22" t="s">
        <v>99</v>
      </c>
      <c r="D22" t="s">
        <v>859</v>
      </c>
      <c r="E22" t="s">
        <v>866</v>
      </c>
      <c r="F22" t="s">
        <v>101</v>
      </c>
      <c r="G22" s="65">
        <v>37263</v>
      </c>
      <c r="H22" s="65">
        <v>3267.37</v>
      </c>
      <c r="I22" s="65">
        <v>0</v>
      </c>
      <c r="J22" s="65">
        <v>1217.5200831</v>
      </c>
      <c r="K22" s="66">
        <v>2.2000000000000001E-3</v>
      </c>
      <c r="L22" s="66">
        <v>0.113</v>
      </c>
      <c r="M22" s="66">
        <v>1.5299999999999999E-2</v>
      </c>
    </row>
    <row r="23" spans="1:13">
      <c r="A23" s="67" t="s">
        <v>869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554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224</v>
      </c>
      <c r="B26" t="s">
        <v>224</v>
      </c>
      <c r="C26" s="14"/>
      <c r="D26" s="14"/>
      <c r="E26" t="s">
        <v>224</v>
      </c>
      <c r="F26" t="s">
        <v>224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870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224</v>
      </c>
      <c r="B28" t="s">
        <v>224</v>
      </c>
      <c r="C28" s="14"/>
      <c r="D28" s="14"/>
      <c r="E28" t="s">
        <v>224</v>
      </c>
      <c r="F28" t="s">
        <v>224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229</v>
      </c>
      <c r="C29" s="14"/>
      <c r="D29" s="14"/>
      <c r="E29" s="14"/>
      <c r="F29" s="14"/>
      <c r="G29" s="69">
        <v>46764</v>
      </c>
      <c r="I29" s="69">
        <v>0.32452999999999999</v>
      </c>
      <c r="J29" s="69">
        <v>7705.8147198799998</v>
      </c>
      <c r="L29" s="68">
        <v>0.71499999999999997</v>
      </c>
      <c r="M29" s="68">
        <v>9.6699999999999994E-2</v>
      </c>
    </row>
    <row r="30" spans="1:13">
      <c r="A30" s="67" t="s">
        <v>871</v>
      </c>
      <c r="C30" s="14"/>
      <c r="D30" s="14"/>
      <c r="E30" s="14"/>
      <c r="F30" s="14"/>
      <c r="G30" s="69">
        <v>40011</v>
      </c>
      <c r="I30" s="69">
        <v>0.32452999999999999</v>
      </c>
      <c r="J30" s="69">
        <v>5652.4413273199998</v>
      </c>
      <c r="L30" s="68">
        <v>0.52449999999999997</v>
      </c>
      <c r="M30" s="68">
        <v>7.0900000000000005E-2</v>
      </c>
    </row>
    <row r="31" spans="1:13">
      <c r="A31" t="s">
        <v>872</v>
      </c>
      <c r="B31" t="s">
        <v>873</v>
      </c>
      <c r="C31" t="s">
        <v>557</v>
      </c>
      <c r="D31" t="s">
        <v>874</v>
      </c>
      <c r="E31" t="s">
        <v>850</v>
      </c>
      <c r="F31" t="s">
        <v>105</v>
      </c>
      <c r="G31" s="65">
        <v>711</v>
      </c>
      <c r="H31" s="65">
        <v>4906</v>
      </c>
      <c r="I31" s="65">
        <v>0</v>
      </c>
      <c r="J31" s="65">
        <v>116.29545444</v>
      </c>
      <c r="K31" s="66">
        <v>0</v>
      </c>
      <c r="L31" s="66">
        <v>1.0800000000000001E-2</v>
      </c>
      <c r="M31" s="66">
        <v>1.5E-3</v>
      </c>
    </row>
    <row r="32" spans="1:13">
      <c r="A32" t="s">
        <v>875</v>
      </c>
      <c r="B32" t="s">
        <v>876</v>
      </c>
      <c r="C32" t="s">
        <v>122</v>
      </c>
      <c r="D32" t="s">
        <v>877</v>
      </c>
      <c r="E32" t="s">
        <v>850</v>
      </c>
      <c r="F32" t="s">
        <v>105</v>
      </c>
      <c r="G32" s="65">
        <v>3542</v>
      </c>
      <c r="H32" s="65">
        <v>1331</v>
      </c>
      <c r="I32" s="65">
        <v>0</v>
      </c>
      <c r="J32" s="65">
        <v>157.17816268000001</v>
      </c>
      <c r="K32" s="66">
        <v>0</v>
      </c>
      <c r="L32" s="66">
        <v>1.46E-2</v>
      </c>
      <c r="M32" s="66">
        <v>2E-3</v>
      </c>
    </row>
    <row r="33" spans="1:13">
      <c r="A33" t="s">
        <v>878</v>
      </c>
      <c r="B33" t="s">
        <v>879</v>
      </c>
      <c r="C33" t="s">
        <v>122</v>
      </c>
      <c r="D33" t="s">
        <v>880</v>
      </c>
      <c r="E33" t="s">
        <v>850</v>
      </c>
      <c r="F33" t="s">
        <v>105</v>
      </c>
      <c r="G33" s="65">
        <v>4175</v>
      </c>
      <c r="H33" s="65">
        <v>4666</v>
      </c>
      <c r="I33" s="65">
        <v>0</v>
      </c>
      <c r="J33" s="65">
        <v>649.481537</v>
      </c>
      <c r="K33" s="66">
        <v>0</v>
      </c>
      <c r="L33" s="66">
        <v>6.0299999999999999E-2</v>
      </c>
      <c r="M33" s="66">
        <v>8.0999999999999996E-3</v>
      </c>
    </row>
    <row r="34" spans="1:13">
      <c r="A34" t="s">
        <v>881</v>
      </c>
      <c r="B34" t="s">
        <v>882</v>
      </c>
      <c r="C34" t="s">
        <v>819</v>
      </c>
      <c r="D34" t="s">
        <v>880</v>
      </c>
      <c r="E34" t="s">
        <v>850</v>
      </c>
      <c r="F34" t="s">
        <v>105</v>
      </c>
      <c r="G34" s="65">
        <v>3768</v>
      </c>
      <c r="H34" s="65">
        <v>971</v>
      </c>
      <c r="I34" s="65">
        <v>0</v>
      </c>
      <c r="J34" s="65">
        <v>121.98199151999999</v>
      </c>
      <c r="K34" s="66">
        <v>0</v>
      </c>
      <c r="L34" s="66">
        <v>1.1299999999999999E-2</v>
      </c>
      <c r="M34" s="66">
        <v>1.5E-3</v>
      </c>
    </row>
    <row r="35" spans="1:13">
      <c r="A35" t="s">
        <v>883</v>
      </c>
      <c r="B35" t="s">
        <v>884</v>
      </c>
      <c r="C35" t="s">
        <v>557</v>
      </c>
      <c r="D35" t="s">
        <v>885</v>
      </c>
      <c r="E35" t="s">
        <v>850</v>
      </c>
      <c r="F35" t="s">
        <v>105</v>
      </c>
      <c r="G35" s="65">
        <v>3307</v>
      </c>
      <c r="H35" s="65">
        <v>3992</v>
      </c>
      <c r="I35" s="65">
        <v>0</v>
      </c>
      <c r="J35" s="65">
        <v>440.13947696000002</v>
      </c>
      <c r="K35" s="66">
        <v>0</v>
      </c>
      <c r="L35" s="66">
        <v>4.0800000000000003E-2</v>
      </c>
      <c r="M35" s="66">
        <v>5.4999999999999997E-3</v>
      </c>
    </row>
    <row r="36" spans="1:13">
      <c r="A36" t="s">
        <v>886</v>
      </c>
      <c r="B36" t="s">
        <v>887</v>
      </c>
      <c r="C36" t="s">
        <v>557</v>
      </c>
      <c r="D36" t="s">
        <v>888</v>
      </c>
      <c r="E36" t="s">
        <v>850</v>
      </c>
      <c r="F36" t="s">
        <v>105</v>
      </c>
      <c r="G36" s="65">
        <v>1595</v>
      </c>
      <c r="H36" s="65">
        <v>2479</v>
      </c>
      <c r="I36" s="65">
        <v>0</v>
      </c>
      <c r="J36" s="65">
        <v>131.82652669999999</v>
      </c>
      <c r="K36" s="66">
        <v>0</v>
      </c>
      <c r="L36" s="66">
        <v>1.2200000000000001E-2</v>
      </c>
      <c r="M36" s="66">
        <v>1.6999999999999999E-3</v>
      </c>
    </row>
    <row r="37" spans="1:13">
      <c r="A37" t="s">
        <v>889</v>
      </c>
      <c r="B37" t="s">
        <v>890</v>
      </c>
      <c r="C37" t="s">
        <v>557</v>
      </c>
      <c r="D37" t="s">
        <v>888</v>
      </c>
      <c r="E37" t="s">
        <v>850</v>
      </c>
      <c r="F37" t="s">
        <v>105</v>
      </c>
      <c r="G37" s="65">
        <v>1301</v>
      </c>
      <c r="H37" s="65">
        <v>8970</v>
      </c>
      <c r="I37" s="65">
        <v>0</v>
      </c>
      <c r="J37" s="65">
        <v>389.0767998</v>
      </c>
      <c r="K37" s="66">
        <v>0</v>
      </c>
      <c r="L37" s="66">
        <v>3.61E-2</v>
      </c>
      <c r="M37" s="66">
        <v>4.8999999999999998E-3</v>
      </c>
    </row>
    <row r="38" spans="1:13">
      <c r="A38" t="s">
        <v>891</v>
      </c>
      <c r="B38" t="s">
        <v>892</v>
      </c>
      <c r="C38" t="s">
        <v>557</v>
      </c>
      <c r="D38" t="s">
        <v>888</v>
      </c>
      <c r="E38" t="s">
        <v>850</v>
      </c>
      <c r="F38" t="s">
        <v>105</v>
      </c>
      <c r="G38" s="65">
        <v>446</v>
      </c>
      <c r="H38" s="65">
        <v>34142</v>
      </c>
      <c r="I38" s="65">
        <v>0</v>
      </c>
      <c r="J38" s="65">
        <v>507.67924887999999</v>
      </c>
      <c r="K38" s="66">
        <v>0</v>
      </c>
      <c r="L38" s="66">
        <v>4.7100000000000003E-2</v>
      </c>
      <c r="M38" s="66">
        <v>6.4000000000000003E-3</v>
      </c>
    </row>
    <row r="39" spans="1:13">
      <c r="A39" t="s">
        <v>893</v>
      </c>
      <c r="B39" t="s">
        <v>894</v>
      </c>
      <c r="C39" t="s">
        <v>777</v>
      </c>
      <c r="D39" t="s">
        <v>895</v>
      </c>
      <c r="E39" t="s">
        <v>850</v>
      </c>
      <c r="F39" t="s">
        <v>105</v>
      </c>
      <c r="G39" s="65">
        <v>2750</v>
      </c>
      <c r="H39" s="65">
        <v>4182</v>
      </c>
      <c r="I39" s="65">
        <v>0</v>
      </c>
      <c r="J39" s="65">
        <v>383.42667</v>
      </c>
      <c r="K39" s="66">
        <v>0</v>
      </c>
      <c r="L39" s="66">
        <v>3.56E-2</v>
      </c>
      <c r="M39" s="66">
        <v>4.7999999999999996E-3</v>
      </c>
    </row>
    <row r="40" spans="1:13">
      <c r="A40" t="s">
        <v>896</v>
      </c>
      <c r="B40" t="s">
        <v>897</v>
      </c>
      <c r="C40" t="s">
        <v>122</v>
      </c>
      <c r="D40" t="s">
        <v>898</v>
      </c>
      <c r="E40" t="s">
        <v>850</v>
      </c>
      <c r="F40" t="s">
        <v>105</v>
      </c>
      <c r="G40" s="65">
        <v>1927</v>
      </c>
      <c r="H40" s="65">
        <v>2506</v>
      </c>
      <c r="I40" s="65">
        <v>0</v>
      </c>
      <c r="J40" s="65">
        <v>161.00092708</v>
      </c>
      <c r="K40" s="66">
        <v>0</v>
      </c>
      <c r="L40" s="66">
        <v>1.49E-2</v>
      </c>
      <c r="M40" s="66">
        <v>2E-3</v>
      </c>
    </row>
    <row r="41" spans="1:13">
      <c r="A41" t="s">
        <v>899</v>
      </c>
      <c r="B41" t="s">
        <v>900</v>
      </c>
      <c r="C41" t="s">
        <v>777</v>
      </c>
      <c r="D41" t="s">
        <v>898</v>
      </c>
      <c r="E41" t="s">
        <v>850</v>
      </c>
      <c r="F41" t="s">
        <v>105</v>
      </c>
      <c r="G41" s="65">
        <v>2368</v>
      </c>
      <c r="H41" s="65">
        <v>2574</v>
      </c>
      <c r="I41" s="65">
        <v>0</v>
      </c>
      <c r="J41" s="65">
        <v>203.21503487999999</v>
      </c>
      <c r="K41" s="66">
        <v>0</v>
      </c>
      <c r="L41" s="66">
        <v>1.89E-2</v>
      </c>
      <c r="M41" s="66">
        <v>2.5000000000000001E-3</v>
      </c>
    </row>
    <row r="42" spans="1:13">
      <c r="A42" t="s">
        <v>901</v>
      </c>
      <c r="B42" t="s">
        <v>902</v>
      </c>
      <c r="C42" t="s">
        <v>777</v>
      </c>
      <c r="D42" t="s">
        <v>898</v>
      </c>
      <c r="E42" t="s">
        <v>850</v>
      </c>
      <c r="F42" t="s">
        <v>105</v>
      </c>
      <c r="G42" s="65">
        <v>1243</v>
      </c>
      <c r="H42" s="65">
        <v>1912</v>
      </c>
      <c r="I42" s="65">
        <v>0</v>
      </c>
      <c r="J42" s="65">
        <v>79.236377439999998</v>
      </c>
      <c r="K42" s="66">
        <v>0</v>
      </c>
      <c r="L42" s="66">
        <v>7.4000000000000003E-3</v>
      </c>
      <c r="M42" s="66">
        <v>1E-3</v>
      </c>
    </row>
    <row r="43" spans="1:13">
      <c r="A43" t="s">
        <v>903</v>
      </c>
      <c r="B43" t="s">
        <v>904</v>
      </c>
      <c r="C43" t="s">
        <v>557</v>
      </c>
      <c r="D43" t="s">
        <v>880</v>
      </c>
      <c r="E43" t="s">
        <v>850</v>
      </c>
      <c r="F43" t="s">
        <v>105</v>
      </c>
      <c r="G43" s="65">
        <v>2401</v>
      </c>
      <c r="H43" s="65">
        <v>5334</v>
      </c>
      <c r="I43" s="65">
        <v>0</v>
      </c>
      <c r="J43" s="65">
        <v>426.98317956</v>
      </c>
      <c r="K43" s="66">
        <v>0</v>
      </c>
      <c r="L43" s="66">
        <v>3.9600000000000003E-2</v>
      </c>
      <c r="M43" s="66">
        <v>5.4000000000000003E-3</v>
      </c>
    </row>
    <row r="44" spans="1:13">
      <c r="A44" t="s">
        <v>905</v>
      </c>
      <c r="B44" t="s">
        <v>906</v>
      </c>
      <c r="C44" t="s">
        <v>557</v>
      </c>
      <c r="D44" t="s">
        <v>880</v>
      </c>
      <c r="E44" t="s">
        <v>850</v>
      </c>
      <c r="F44" t="s">
        <v>105</v>
      </c>
      <c r="G44" s="65">
        <v>872</v>
      </c>
      <c r="H44" s="65">
        <v>6852</v>
      </c>
      <c r="I44" s="65">
        <v>0</v>
      </c>
      <c r="J44" s="65">
        <v>199.20463296</v>
      </c>
      <c r="K44" s="66">
        <v>0</v>
      </c>
      <c r="L44" s="66">
        <v>1.8499999999999999E-2</v>
      </c>
      <c r="M44" s="66">
        <v>2.5000000000000001E-3</v>
      </c>
    </row>
    <row r="45" spans="1:13">
      <c r="A45" t="s">
        <v>907</v>
      </c>
      <c r="B45" t="s">
        <v>908</v>
      </c>
      <c r="C45" t="s">
        <v>557</v>
      </c>
      <c r="D45" t="s">
        <v>909</v>
      </c>
      <c r="E45" t="s">
        <v>850</v>
      </c>
      <c r="F45" t="s">
        <v>105</v>
      </c>
      <c r="G45" s="65">
        <v>3555</v>
      </c>
      <c r="H45" s="65">
        <v>2691</v>
      </c>
      <c r="I45" s="65">
        <v>0</v>
      </c>
      <c r="J45" s="65">
        <v>318.94727669999997</v>
      </c>
      <c r="K45" s="66">
        <v>0</v>
      </c>
      <c r="L45" s="66">
        <v>2.9600000000000001E-2</v>
      </c>
      <c r="M45" s="66">
        <v>4.0000000000000001E-3</v>
      </c>
    </row>
    <row r="46" spans="1:13">
      <c r="A46" t="s">
        <v>910</v>
      </c>
      <c r="B46" t="s">
        <v>911</v>
      </c>
      <c r="C46" t="s">
        <v>557</v>
      </c>
      <c r="D46" t="s">
        <v>912</v>
      </c>
      <c r="E46" t="s">
        <v>850</v>
      </c>
      <c r="F46" t="s">
        <v>105</v>
      </c>
      <c r="G46" s="65">
        <v>1752</v>
      </c>
      <c r="H46" s="65">
        <v>7635</v>
      </c>
      <c r="I46" s="65">
        <v>0</v>
      </c>
      <c r="J46" s="65">
        <v>445.97317679999998</v>
      </c>
      <c r="K46" s="66">
        <v>0</v>
      </c>
      <c r="L46" s="66">
        <v>4.1399999999999999E-2</v>
      </c>
      <c r="M46" s="66">
        <v>5.5999999999999999E-3</v>
      </c>
    </row>
    <row r="47" spans="1:13">
      <c r="A47" t="s">
        <v>913</v>
      </c>
      <c r="B47" t="s">
        <v>914</v>
      </c>
      <c r="C47" t="s">
        <v>557</v>
      </c>
      <c r="D47" t="s">
        <v>874</v>
      </c>
      <c r="E47" t="s">
        <v>850</v>
      </c>
      <c r="F47" t="s">
        <v>105</v>
      </c>
      <c r="G47" s="65">
        <v>1137</v>
      </c>
      <c r="H47" s="65">
        <v>11674</v>
      </c>
      <c r="I47" s="65">
        <v>0</v>
      </c>
      <c r="J47" s="65">
        <v>442.53308892000001</v>
      </c>
      <c r="K47" s="66">
        <v>0</v>
      </c>
      <c r="L47" s="66">
        <v>4.1099999999999998E-2</v>
      </c>
      <c r="M47" s="66">
        <v>5.5999999999999999E-3</v>
      </c>
    </row>
    <row r="48" spans="1:13">
      <c r="A48" t="s">
        <v>915</v>
      </c>
      <c r="B48" t="s">
        <v>916</v>
      </c>
      <c r="C48" t="s">
        <v>557</v>
      </c>
      <c r="D48" t="s">
        <v>874</v>
      </c>
      <c r="E48" t="s">
        <v>850</v>
      </c>
      <c r="F48" t="s">
        <v>105</v>
      </c>
      <c r="G48" s="65">
        <v>102</v>
      </c>
      <c r="H48" s="65">
        <v>39633</v>
      </c>
      <c r="I48" s="65">
        <v>0.32452999999999999</v>
      </c>
      <c r="J48" s="65">
        <v>135.10368044000001</v>
      </c>
      <c r="K48" s="66">
        <v>0</v>
      </c>
      <c r="L48" s="66">
        <v>1.2500000000000001E-2</v>
      </c>
      <c r="M48" s="66">
        <v>1.6999999999999999E-3</v>
      </c>
    </row>
    <row r="49" spans="1:13">
      <c r="A49" t="s">
        <v>917</v>
      </c>
      <c r="B49" t="s">
        <v>918</v>
      </c>
      <c r="C49" t="s">
        <v>557</v>
      </c>
      <c r="D49" t="s">
        <v>874</v>
      </c>
      <c r="E49" t="s">
        <v>850</v>
      </c>
      <c r="F49" t="s">
        <v>105</v>
      </c>
      <c r="G49" s="65">
        <v>2572</v>
      </c>
      <c r="H49" s="65">
        <v>3405</v>
      </c>
      <c r="I49" s="65">
        <v>0</v>
      </c>
      <c r="J49" s="65">
        <v>291.98038439999999</v>
      </c>
      <c r="K49" s="66">
        <v>0</v>
      </c>
      <c r="L49" s="66">
        <v>2.7099999999999999E-2</v>
      </c>
      <c r="M49" s="66">
        <v>3.7000000000000002E-3</v>
      </c>
    </row>
    <row r="50" spans="1:13">
      <c r="A50" t="s">
        <v>919</v>
      </c>
      <c r="B50" t="s">
        <v>920</v>
      </c>
      <c r="C50" t="s">
        <v>557</v>
      </c>
      <c r="D50" t="s">
        <v>921</v>
      </c>
      <c r="E50" t="s">
        <v>850</v>
      </c>
      <c r="F50" t="s">
        <v>105</v>
      </c>
      <c r="G50" s="65">
        <v>487</v>
      </c>
      <c r="H50" s="65">
        <v>3152</v>
      </c>
      <c r="I50" s="65">
        <v>0</v>
      </c>
      <c r="J50" s="65">
        <v>51.177700160000001</v>
      </c>
      <c r="K50" s="66">
        <v>0</v>
      </c>
      <c r="L50" s="66">
        <v>4.7000000000000002E-3</v>
      </c>
      <c r="M50" s="66">
        <v>5.9999999999999995E-4</v>
      </c>
    </row>
    <row r="51" spans="1:13">
      <c r="A51" s="67" t="s">
        <v>922</v>
      </c>
      <c r="C51" s="14"/>
      <c r="D51" s="14"/>
      <c r="E51" s="14"/>
      <c r="F51" s="14"/>
      <c r="G51" s="69">
        <v>4788</v>
      </c>
      <c r="I51" s="69">
        <v>0</v>
      </c>
      <c r="J51" s="69">
        <v>1942.39420116</v>
      </c>
      <c r="L51" s="68">
        <v>0.1802</v>
      </c>
      <c r="M51" s="68">
        <v>2.4400000000000002E-2</v>
      </c>
    </row>
    <row r="52" spans="1:13">
      <c r="A52" t="s">
        <v>923</v>
      </c>
      <c r="B52" t="s">
        <v>924</v>
      </c>
      <c r="C52" t="s">
        <v>122</v>
      </c>
      <c r="D52" t="s">
        <v>880</v>
      </c>
      <c r="E52" t="s">
        <v>866</v>
      </c>
      <c r="F52" t="s">
        <v>105</v>
      </c>
      <c r="G52" s="65">
        <v>522</v>
      </c>
      <c r="H52" s="65">
        <v>10824</v>
      </c>
      <c r="I52" s="65">
        <v>0</v>
      </c>
      <c r="J52" s="65">
        <v>188.37526751999999</v>
      </c>
      <c r="K52" s="66">
        <v>0</v>
      </c>
      <c r="L52" s="66">
        <v>1.7500000000000002E-2</v>
      </c>
      <c r="M52" s="66">
        <v>2.3999999999999998E-3</v>
      </c>
    </row>
    <row r="53" spans="1:13">
      <c r="A53" t="s">
        <v>925</v>
      </c>
      <c r="B53" t="s">
        <v>926</v>
      </c>
      <c r="C53" t="s">
        <v>557</v>
      </c>
      <c r="D53" t="s">
        <v>880</v>
      </c>
      <c r="E53" t="s">
        <v>866</v>
      </c>
      <c r="F53" t="s">
        <v>105</v>
      </c>
      <c r="G53" s="65">
        <v>3840</v>
      </c>
      <c r="H53" s="65">
        <v>12550</v>
      </c>
      <c r="I53" s="65">
        <v>0</v>
      </c>
      <c r="J53" s="65">
        <v>1606.72128</v>
      </c>
      <c r="K53" s="66">
        <v>0</v>
      </c>
      <c r="L53" s="66">
        <v>0.14910000000000001</v>
      </c>
      <c r="M53" s="66">
        <v>2.0199999999999999E-2</v>
      </c>
    </row>
    <row r="54" spans="1:13">
      <c r="A54" t="s">
        <v>927</v>
      </c>
      <c r="B54" t="s">
        <v>928</v>
      </c>
      <c r="C54" t="s">
        <v>819</v>
      </c>
      <c r="D54" t="s">
        <v>929</v>
      </c>
      <c r="E54" t="s">
        <v>866</v>
      </c>
      <c r="F54" t="s">
        <v>105</v>
      </c>
      <c r="G54" s="65">
        <v>426</v>
      </c>
      <c r="H54" s="65">
        <v>10371</v>
      </c>
      <c r="I54" s="65">
        <v>0</v>
      </c>
      <c r="J54" s="65">
        <v>147.29765363999999</v>
      </c>
      <c r="K54" s="66">
        <v>0</v>
      </c>
      <c r="L54" s="66">
        <v>1.37E-2</v>
      </c>
      <c r="M54" s="66">
        <v>1.8E-3</v>
      </c>
    </row>
    <row r="55" spans="1:13">
      <c r="A55" s="67" t="s">
        <v>554</v>
      </c>
      <c r="C55" s="14"/>
      <c r="D55" s="14"/>
      <c r="E55" s="14"/>
      <c r="F55" s="14"/>
      <c r="G55" s="69">
        <v>1965</v>
      </c>
      <c r="I55" s="69">
        <v>0</v>
      </c>
      <c r="J55" s="69">
        <v>110.9791914</v>
      </c>
      <c r="L55" s="68">
        <v>1.03E-2</v>
      </c>
      <c r="M55" s="68">
        <v>1.4E-3</v>
      </c>
    </row>
    <row r="56" spans="1:13">
      <c r="A56" t="s">
        <v>930</v>
      </c>
      <c r="B56" t="s">
        <v>931</v>
      </c>
      <c r="C56" t="s">
        <v>557</v>
      </c>
      <c r="D56" t="s">
        <v>932</v>
      </c>
      <c r="E56" t="s">
        <v>809</v>
      </c>
      <c r="F56" t="s">
        <v>105</v>
      </c>
      <c r="G56" s="65">
        <v>1965</v>
      </c>
      <c r="H56" s="65">
        <v>1694</v>
      </c>
      <c r="I56" s="65">
        <v>0</v>
      </c>
      <c r="J56" s="65">
        <v>110.9791914</v>
      </c>
      <c r="K56" s="66">
        <v>0</v>
      </c>
      <c r="L56" s="66">
        <v>1.03E-2</v>
      </c>
      <c r="M56" s="66">
        <v>1.4E-3</v>
      </c>
    </row>
    <row r="57" spans="1:13">
      <c r="A57" s="67" t="s">
        <v>870</v>
      </c>
      <c r="C57" s="14"/>
      <c r="D57" s="14"/>
      <c r="E57" s="14"/>
      <c r="F57" s="14"/>
      <c r="G57" s="69">
        <v>0</v>
      </c>
      <c r="I57" s="69">
        <v>0</v>
      </c>
      <c r="J57" s="69">
        <v>0</v>
      </c>
      <c r="L57" s="68">
        <v>0</v>
      </c>
      <c r="M57" s="68">
        <v>0</v>
      </c>
    </row>
    <row r="58" spans="1:13">
      <c r="A58" t="s">
        <v>224</v>
      </c>
      <c r="B58" t="s">
        <v>224</v>
      </c>
      <c r="C58" s="14"/>
      <c r="D58" s="14"/>
      <c r="E58" t="s">
        <v>224</v>
      </c>
      <c r="F58" t="s">
        <v>224</v>
      </c>
      <c r="G58" s="65">
        <v>0</v>
      </c>
      <c r="H58" s="65">
        <v>0</v>
      </c>
      <c r="J58" s="65">
        <v>0</v>
      </c>
      <c r="K58" s="66">
        <v>0</v>
      </c>
      <c r="L58" s="66">
        <v>0</v>
      </c>
      <c r="M58" s="66">
        <v>0</v>
      </c>
    </row>
    <row r="59" spans="1:13">
      <c r="A59" s="91" t="s">
        <v>231</v>
      </c>
      <c r="C59" s="14"/>
      <c r="D59" s="14"/>
      <c r="E59" s="14"/>
      <c r="F59" s="14"/>
    </row>
    <row r="60" spans="1:13">
      <c r="A60" s="91" t="s">
        <v>291</v>
      </c>
      <c r="C60" s="14"/>
      <c r="D60" s="14"/>
      <c r="E60" s="14"/>
      <c r="F60" s="14"/>
    </row>
    <row r="61" spans="1:13">
      <c r="A61" s="91" t="s">
        <v>292</v>
      </c>
      <c r="C61" s="14"/>
      <c r="D61" s="14"/>
      <c r="E61" s="14"/>
      <c r="F61" s="14"/>
    </row>
    <row r="62" spans="1:13">
      <c r="A62" s="91" t="s">
        <v>293</v>
      </c>
      <c r="C62" s="14"/>
      <c r="D62" s="14"/>
      <c r="E62" s="14"/>
      <c r="F62" s="14"/>
    </row>
    <row r="63" spans="1:13">
      <c r="A63" s="91" t="s">
        <v>294</v>
      </c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4" ht="26.25" customHeight="1">
      <c r="A6" s="105" t="s">
        <v>92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134150.14000000001</v>
      </c>
      <c r="J10" s="7"/>
      <c r="K10" s="63">
        <v>676.37570262960003</v>
      </c>
      <c r="L10" s="7"/>
      <c r="M10" s="64">
        <v>1</v>
      </c>
      <c r="N10" s="64">
        <v>8.5000000000000006E-3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132782.14000000001</v>
      </c>
      <c r="K11" s="69">
        <v>114.59098682</v>
      </c>
      <c r="M11" s="68">
        <v>0.1694</v>
      </c>
      <c r="N11" s="68">
        <v>1.4E-3</v>
      </c>
    </row>
    <row r="12" spans="1:64">
      <c r="A12" s="67" t="s">
        <v>933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H13" t="s">
        <v>224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934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224</v>
      </c>
      <c r="B15" t="s">
        <v>224</v>
      </c>
      <c r="C15" s="14"/>
      <c r="D15" s="14"/>
      <c r="E15" t="s">
        <v>224</v>
      </c>
      <c r="F15" t="s">
        <v>224</v>
      </c>
      <c r="H15" t="s">
        <v>224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132782.14000000001</v>
      </c>
      <c r="K16" s="69">
        <v>114.59098682</v>
      </c>
      <c r="M16" s="68">
        <v>0.1694</v>
      </c>
      <c r="N16" s="68">
        <v>1.4E-3</v>
      </c>
    </row>
    <row r="17" spans="1:14">
      <c r="A17" t="s">
        <v>935</v>
      </c>
      <c r="B17" t="s">
        <v>936</v>
      </c>
      <c r="C17" t="s">
        <v>99</v>
      </c>
      <c r="D17" t="s">
        <v>937</v>
      </c>
      <c r="E17" t="s">
        <v>938</v>
      </c>
      <c r="F17" t="s">
        <v>319</v>
      </c>
      <c r="G17" t="s">
        <v>206</v>
      </c>
      <c r="H17" t="s">
        <v>105</v>
      </c>
      <c r="I17" s="65">
        <v>132782.14000000001</v>
      </c>
      <c r="J17" s="65">
        <v>86.3</v>
      </c>
      <c r="K17" s="65">
        <v>114.59098682</v>
      </c>
      <c r="L17" s="66">
        <v>2.9999999999999997E-4</v>
      </c>
      <c r="M17" s="66">
        <v>0.1694</v>
      </c>
      <c r="N17" s="66">
        <v>1.4E-3</v>
      </c>
    </row>
    <row r="18" spans="1:14">
      <c r="A18" s="67" t="s">
        <v>554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H19" t="s">
        <v>224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229</v>
      </c>
      <c r="B20" s="14"/>
      <c r="C20" s="14"/>
      <c r="D20" s="14"/>
      <c r="I20" s="69">
        <v>1368</v>
      </c>
      <c r="K20" s="69">
        <v>561.78471580960002</v>
      </c>
      <c r="M20" s="68">
        <v>0.8306</v>
      </c>
      <c r="N20" s="68">
        <v>7.0000000000000001E-3</v>
      </c>
    </row>
    <row r="21" spans="1:14">
      <c r="A21" s="67" t="s">
        <v>933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H22" t="s">
        <v>224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934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H24" t="s">
        <v>224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1368</v>
      </c>
      <c r="K25" s="69">
        <v>561.78471580960002</v>
      </c>
      <c r="M25" s="68">
        <v>0.8306</v>
      </c>
      <c r="N25" s="68">
        <v>7.0000000000000001E-3</v>
      </c>
    </row>
    <row r="26" spans="1:14">
      <c r="A26" t="s">
        <v>939</v>
      </c>
      <c r="B26" t="s">
        <v>940</v>
      </c>
      <c r="C26" t="s">
        <v>122</v>
      </c>
      <c r="D26" t="s">
        <v>941</v>
      </c>
      <c r="E26" t="s">
        <v>809</v>
      </c>
      <c r="F26" t="s">
        <v>224</v>
      </c>
      <c r="G26" t="s">
        <v>942</v>
      </c>
      <c r="H26" t="s">
        <v>105</v>
      </c>
      <c r="I26" s="65">
        <v>250</v>
      </c>
      <c r="J26" s="65">
        <v>17155</v>
      </c>
      <c r="K26" s="65">
        <v>142.98692500000001</v>
      </c>
      <c r="L26" s="66">
        <v>0</v>
      </c>
      <c r="M26" s="66">
        <v>0.2114</v>
      </c>
      <c r="N26" s="66">
        <v>1.8E-3</v>
      </c>
    </row>
    <row r="27" spans="1:14">
      <c r="A27" t="s">
        <v>943</v>
      </c>
      <c r="B27" t="s">
        <v>944</v>
      </c>
      <c r="C27" t="s">
        <v>122</v>
      </c>
      <c r="D27" t="s">
        <v>945</v>
      </c>
      <c r="E27" t="s">
        <v>809</v>
      </c>
      <c r="F27" t="s">
        <v>224</v>
      </c>
      <c r="G27" t="s">
        <v>942</v>
      </c>
      <c r="H27" t="s">
        <v>105</v>
      </c>
      <c r="I27" s="65">
        <v>380</v>
      </c>
      <c r="J27" s="65">
        <v>11904</v>
      </c>
      <c r="K27" s="65">
        <v>150.81415680000001</v>
      </c>
      <c r="L27" s="66">
        <v>0</v>
      </c>
      <c r="M27" s="66">
        <v>0.223</v>
      </c>
      <c r="N27" s="66">
        <v>1.9E-3</v>
      </c>
    </row>
    <row r="28" spans="1:14">
      <c r="A28" t="s">
        <v>946</v>
      </c>
      <c r="B28" t="s">
        <v>947</v>
      </c>
      <c r="C28" t="s">
        <v>122</v>
      </c>
      <c r="D28" t="s">
        <v>948</v>
      </c>
      <c r="E28" t="s">
        <v>809</v>
      </c>
      <c r="F28" t="s">
        <v>224</v>
      </c>
      <c r="G28" t="s">
        <v>942</v>
      </c>
      <c r="H28" t="s">
        <v>105</v>
      </c>
      <c r="I28" s="65">
        <v>439</v>
      </c>
      <c r="J28" s="65">
        <v>10243</v>
      </c>
      <c r="K28" s="65">
        <v>149.91921117999999</v>
      </c>
      <c r="L28" s="66">
        <v>0</v>
      </c>
      <c r="M28" s="66">
        <v>0.22170000000000001</v>
      </c>
      <c r="N28" s="66">
        <v>1.9E-3</v>
      </c>
    </row>
    <row r="29" spans="1:14">
      <c r="A29" t="s">
        <v>949</v>
      </c>
      <c r="B29" t="s">
        <v>950</v>
      </c>
      <c r="C29" t="s">
        <v>122</v>
      </c>
      <c r="D29" t="s">
        <v>951</v>
      </c>
      <c r="E29" t="s">
        <v>809</v>
      </c>
      <c r="F29" t="s">
        <v>224</v>
      </c>
      <c r="G29" t="s">
        <v>942</v>
      </c>
      <c r="H29" t="s">
        <v>105</v>
      </c>
      <c r="I29" s="65">
        <v>299</v>
      </c>
      <c r="J29" s="65">
        <v>11843.56</v>
      </c>
      <c r="K29" s="65">
        <v>118.06442282960001</v>
      </c>
      <c r="L29" s="66">
        <v>0</v>
      </c>
      <c r="M29" s="66">
        <v>0.17460000000000001</v>
      </c>
      <c r="N29" s="66">
        <v>1.5E-3</v>
      </c>
    </row>
    <row r="30" spans="1:14">
      <c r="A30" s="67" t="s">
        <v>554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224</v>
      </c>
      <c r="B31" t="s">
        <v>224</v>
      </c>
      <c r="C31" s="14"/>
      <c r="D31" s="14"/>
      <c r="E31" t="s">
        <v>224</v>
      </c>
      <c r="F31" t="s">
        <v>224</v>
      </c>
      <c r="H31" t="s">
        <v>224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91" t="s">
        <v>231</v>
      </c>
      <c r="B32" s="14"/>
      <c r="C32" s="14"/>
      <c r="D32" s="14"/>
    </row>
    <row r="33" spans="1:4">
      <c r="A33" s="91" t="s">
        <v>291</v>
      </c>
      <c r="B33" s="14"/>
      <c r="C33" s="14"/>
      <c r="D33" s="14"/>
    </row>
    <row r="34" spans="1:4">
      <c r="A34" s="91" t="s">
        <v>292</v>
      </c>
      <c r="B34" s="14"/>
      <c r="C34" s="14"/>
      <c r="D34" s="14"/>
    </row>
    <row r="35" spans="1:4">
      <c r="A35" s="91" t="s">
        <v>293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9" ht="26.25" customHeight="1">
      <c r="A6" s="105" t="s">
        <v>94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18689.53</v>
      </c>
      <c r="G10" s="7"/>
      <c r="H10" s="63">
        <v>26.190146810000002</v>
      </c>
      <c r="I10" s="22"/>
      <c r="J10" s="64">
        <v>1</v>
      </c>
      <c r="K10" s="64">
        <v>2.9999999999999997E-4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18689.53</v>
      </c>
      <c r="H11" s="69">
        <v>26.190146810000002</v>
      </c>
      <c r="J11" s="68">
        <v>1</v>
      </c>
      <c r="K11" s="68">
        <v>2.9999999999999997E-4</v>
      </c>
    </row>
    <row r="12" spans="1:59">
      <c r="A12" s="67" t="s">
        <v>952</v>
      </c>
      <c r="C12" s="14"/>
      <c r="D12" s="14"/>
      <c r="F12" s="69">
        <v>18689.53</v>
      </c>
      <c r="H12" s="69">
        <v>26.190146810000002</v>
      </c>
      <c r="J12" s="68">
        <v>1</v>
      </c>
      <c r="K12" s="68">
        <v>2.9999999999999997E-4</v>
      </c>
    </row>
    <row r="13" spans="1:59">
      <c r="A13" t="s">
        <v>953</v>
      </c>
      <c r="B13" t="s">
        <v>954</v>
      </c>
      <c r="C13" t="s">
        <v>99</v>
      </c>
      <c r="D13" t="s">
        <v>732</v>
      </c>
      <c r="E13" t="s">
        <v>101</v>
      </c>
      <c r="F13" s="65">
        <v>3241</v>
      </c>
      <c r="G13" s="65">
        <v>166.1</v>
      </c>
      <c r="H13" s="65">
        <v>5.3833010000000003</v>
      </c>
      <c r="I13" s="66">
        <v>3.3E-3</v>
      </c>
      <c r="J13" s="66">
        <v>0.20549999999999999</v>
      </c>
      <c r="K13" s="66">
        <v>1E-4</v>
      </c>
    </row>
    <row r="14" spans="1:59">
      <c r="A14" t="s">
        <v>955</v>
      </c>
      <c r="B14" t="s">
        <v>956</v>
      </c>
      <c r="C14" t="s">
        <v>99</v>
      </c>
      <c r="D14" t="s">
        <v>739</v>
      </c>
      <c r="E14" t="s">
        <v>101</v>
      </c>
      <c r="F14" s="65">
        <v>4050</v>
      </c>
      <c r="G14" s="65">
        <v>72.5</v>
      </c>
      <c r="H14" s="65">
        <v>2.9362499999999998</v>
      </c>
      <c r="I14" s="66">
        <v>1.1999999999999999E-3</v>
      </c>
      <c r="J14" s="66">
        <v>0.11210000000000001</v>
      </c>
      <c r="K14" s="66">
        <v>0</v>
      </c>
    </row>
    <row r="15" spans="1:59">
      <c r="A15" t="s">
        <v>957</v>
      </c>
      <c r="B15" t="s">
        <v>958</v>
      </c>
      <c r="C15" t="s">
        <v>99</v>
      </c>
      <c r="D15" t="s">
        <v>739</v>
      </c>
      <c r="E15" t="s">
        <v>101</v>
      </c>
      <c r="F15" s="65">
        <v>4050</v>
      </c>
      <c r="G15" s="65">
        <v>155.1</v>
      </c>
      <c r="H15" s="65">
        <v>6.2815500000000002</v>
      </c>
      <c r="I15" s="66">
        <v>1.1999999999999999E-3</v>
      </c>
      <c r="J15" s="66">
        <v>0.23980000000000001</v>
      </c>
      <c r="K15" s="66">
        <v>1E-4</v>
      </c>
    </row>
    <row r="16" spans="1:59">
      <c r="A16" t="s">
        <v>959</v>
      </c>
      <c r="B16" t="s">
        <v>960</v>
      </c>
      <c r="C16" t="s">
        <v>99</v>
      </c>
      <c r="D16" t="s">
        <v>535</v>
      </c>
      <c r="E16" t="s">
        <v>101</v>
      </c>
      <c r="F16" s="65">
        <v>5285.53</v>
      </c>
      <c r="G16" s="65">
        <v>7.7</v>
      </c>
      <c r="H16" s="65">
        <v>0.40698581</v>
      </c>
      <c r="I16" s="66">
        <v>0</v>
      </c>
      <c r="J16" s="66">
        <v>1.55E-2</v>
      </c>
      <c r="K16" s="66">
        <v>0</v>
      </c>
    </row>
    <row r="17" spans="1:11">
      <c r="A17" t="s">
        <v>961</v>
      </c>
      <c r="B17" t="s">
        <v>962</v>
      </c>
      <c r="C17" t="s">
        <v>99</v>
      </c>
      <c r="D17" t="s">
        <v>128</v>
      </c>
      <c r="E17" t="s">
        <v>101</v>
      </c>
      <c r="F17" s="65">
        <v>1200</v>
      </c>
      <c r="G17" s="65">
        <v>498.9</v>
      </c>
      <c r="H17" s="65">
        <v>5.9867999999999997</v>
      </c>
      <c r="I17" s="66">
        <v>1.5E-3</v>
      </c>
      <c r="J17" s="66">
        <v>0.2286</v>
      </c>
      <c r="K17" s="66">
        <v>1E-4</v>
      </c>
    </row>
    <row r="18" spans="1:11">
      <c r="A18" t="s">
        <v>963</v>
      </c>
      <c r="B18" t="s">
        <v>964</v>
      </c>
      <c r="C18" t="s">
        <v>99</v>
      </c>
      <c r="D18" t="s">
        <v>128</v>
      </c>
      <c r="E18" t="s">
        <v>101</v>
      </c>
      <c r="F18" s="65">
        <v>863</v>
      </c>
      <c r="G18" s="65">
        <v>602</v>
      </c>
      <c r="H18" s="65">
        <v>5.1952600000000002</v>
      </c>
      <c r="I18" s="66">
        <v>1E-3</v>
      </c>
      <c r="J18" s="66">
        <v>0.19839999999999999</v>
      </c>
      <c r="K18" s="66">
        <v>1E-4</v>
      </c>
    </row>
    <row r="19" spans="1:11">
      <c r="A19" s="67" t="s">
        <v>229</v>
      </c>
      <c r="C19" s="14"/>
      <c r="D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s="67" t="s">
        <v>965</v>
      </c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224</v>
      </c>
      <c r="B21" t="s">
        <v>224</v>
      </c>
      <c r="C21" s="14"/>
      <c r="D21" t="s">
        <v>224</v>
      </c>
      <c r="E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91" t="s">
        <v>231</v>
      </c>
      <c r="C22" s="14"/>
      <c r="D22" s="14"/>
    </row>
    <row r="23" spans="1:11">
      <c r="A23" s="91" t="s">
        <v>291</v>
      </c>
      <c r="C23" s="14"/>
      <c r="D23" s="14"/>
    </row>
    <row r="24" spans="1:11">
      <c r="A24" s="91" t="s">
        <v>292</v>
      </c>
      <c r="C24" s="14"/>
      <c r="D24" s="14"/>
    </row>
    <row r="25" spans="1:11">
      <c r="A25" s="91" t="s">
        <v>293</v>
      </c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1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60" ht="26.25" customHeight="1">
      <c r="A6" s="105" t="s">
        <v>97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966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224</v>
      </c>
      <c r="B13" t="s">
        <v>224</v>
      </c>
      <c r="C13" s="14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967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224</v>
      </c>
      <c r="B15" t="s">
        <v>224</v>
      </c>
      <c r="C15" s="14"/>
      <c r="D15" t="s">
        <v>224</v>
      </c>
      <c r="E15" t="s">
        <v>224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968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224</v>
      </c>
      <c r="B17" t="s">
        <v>224</v>
      </c>
      <c r="C17" s="14"/>
      <c r="D17" t="s">
        <v>224</v>
      </c>
      <c r="E17" t="s">
        <v>224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554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s="14"/>
      <c r="D19" t="s">
        <v>224</v>
      </c>
      <c r="E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229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966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224</v>
      </c>
      <c r="B22" t="s">
        <v>224</v>
      </c>
      <c r="C22" s="14"/>
      <c r="D22" t="s">
        <v>224</v>
      </c>
      <c r="E22" t="s">
        <v>224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969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224</v>
      </c>
      <c r="B24" t="s">
        <v>224</v>
      </c>
      <c r="C24" s="14"/>
      <c r="D24" t="s">
        <v>224</v>
      </c>
      <c r="E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968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224</v>
      </c>
      <c r="B26" t="s">
        <v>224</v>
      </c>
      <c r="C26" s="14"/>
      <c r="D26" t="s">
        <v>224</v>
      </c>
      <c r="E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970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224</v>
      </c>
      <c r="B28" t="s">
        <v>224</v>
      </c>
      <c r="C28" s="14"/>
      <c r="D28" t="s">
        <v>224</v>
      </c>
      <c r="E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554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224</v>
      </c>
      <c r="B30" t="s">
        <v>224</v>
      </c>
      <c r="C30" s="14"/>
      <c r="D30" t="s">
        <v>224</v>
      </c>
      <c r="E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1" t="s">
        <v>231</v>
      </c>
      <c r="B31" s="14"/>
      <c r="C31" s="14"/>
      <c r="D31" s="14"/>
    </row>
    <row r="32" spans="1:11">
      <c r="A32" s="91" t="s">
        <v>291</v>
      </c>
      <c r="B32" s="14"/>
      <c r="C32" s="14"/>
      <c r="D32" s="14"/>
    </row>
    <row r="33" spans="1:4">
      <c r="A33" s="91" t="s">
        <v>292</v>
      </c>
      <c r="B33" s="14"/>
      <c r="C33" s="14"/>
      <c r="D33" s="14"/>
    </row>
    <row r="34" spans="1:4">
      <c r="A34" s="91" t="s">
        <v>293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7"/>
      <c r="BC5" s="14" t="s">
        <v>99</v>
      </c>
      <c r="BE5" s="14" t="s">
        <v>100</v>
      </c>
      <c r="BG5" s="16" t="s">
        <v>101</v>
      </c>
    </row>
    <row r="6" spans="1:59" ht="26.25" customHeight="1">
      <c r="A6" s="105" t="s">
        <v>102</v>
      </c>
      <c r="B6" s="106"/>
      <c r="C6" s="106"/>
      <c r="D6" s="106"/>
      <c r="E6" s="106"/>
      <c r="F6" s="106"/>
      <c r="G6" s="106"/>
      <c r="H6" s="106"/>
      <c r="I6" s="106"/>
      <c r="J6" s="107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-7652.5</v>
      </c>
      <c r="G10" s="22"/>
      <c r="H10" s="63">
        <v>-25.927604083448351</v>
      </c>
      <c r="I10" s="64">
        <v>1</v>
      </c>
      <c r="J10" s="64">
        <v>-2.9999999999999997E-4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224</v>
      </c>
      <c r="B12" t="s">
        <v>224</v>
      </c>
      <c r="C12" s="16"/>
      <c r="D12" t="s">
        <v>224</v>
      </c>
      <c r="E12" t="s">
        <v>224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229</v>
      </c>
      <c r="B13" s="16"/>
      <c r="C13" s="16"/>
      <c r="D13" s="16"/>
      <c r="E13" s="16"/>
      <c r="F13" s="69">
        <v>-7652.5</v>
      </c>
      <c r="G13" s="16"/>
      <c r="H13" s="69">
        <v>-25.927604083448351</v>
      </c>
      <c r="I13" s="68">
        <v>1</v>
      </c>
      <c r="J13" s="68">
        <v>-2.9999999999999997E-4</v>
      </c>
      <c r="BE13" s="14" t="s">
        <v>125</v>
      </c>
    </row>
    <row r="14" spans="1:59">
      <c r="A14" t="s">
        <v>971</v>
      </c>
      <c r="B14" t="s">
        <v>972</v>
      </c>
      <c r="C14" t="s">
        <v>122</v>
      </c>
      <c r="D14" t="s">
        <v>809</v>
      </c>
      <c r="E14" t="s">
        <v>112</v>
      </c>
      <c r="F14" s="65">
        <v>1</v>
      </c>
      <c r="G14" s="65">
        <v>0.66795000000000004</v>
      </c>
      <c r="H14" s="65">
        <v>3.0638198550000003E-5</v>
      </c>
      <c r="I14" s="66">
        <v>0</v>
      </c>
      <c r="J14" s="66">
        <v>0</v>
      </c>
      <c r="BE14" s="14" t="s">
        <v>126</v>
      </c>
    </row>
    <row r="15" spans="1:59">
      <c r="A15" t="s">
        <v>973</v>
      </c>
      <c r="B15" t="s">
        <v>974</v>
      </c>
      <c r="C15" t="s">
        <v>122</v>
      </c>
      <c r="D15" t="s">
        <v>809</v>
      </c>
      <c r="E15" t="s">
        <v>112</v>
      </c>
      <c r="F15" s="65">
        <v>-320</v>
      </c>
      <c r="G15" s="65">
        <v>100</v>
      </c>
      <c r="H15" s="65">
        <v>-1.467808</v>
      </c>
      <c r="I15" s="66">
        <v>5.6599999999999998E-2</v>
      </c>
      <c r="J15" s="66">
        <v>0</v>
      </c>
      <c r="BE15" s="14" t="s">
        <v>127</v>
      </c>
    </row>
    <row r="16" spans="1:59">
      <c r="A16" t="s">
        <v>975</v>
      </c>
      <c r="B16" t="s">
        <v>976</v>
      </c>
      <c r="C16" t="s">
        <v>122</v>
      </c>
      <c r="D16" t="s">
        <v>809</v>
      </c>
      <c r="E16" t="s">
        <v>105</v>
      </c>
      <c r="F16" s="65">
        <v>-7336.5</v>
      </c>
      <c r="G16" s="65">
        <v>100</v>
      </c>
      <c r="H16" s="65">
        <v>-24.459890999999999</v>
      </c>
      <c r="I16" s="66">
        <v>0.94340000000000002</v>
      </c>
      <c r="J16" s="66">
        <v>-2.9999999999999997E-4</v>
      </c>
      <c r="BE16" s="14" t="s">
        <v>128</v>
      </c>
    </row>
    <row r="17" spans="1:57">
      <c r="A17" t="s">
        <v>977</v>
      </c>
      <c r="B17" t="s">
        <v>978</v>
      </c>
      <c r="C17" t="s">
        <v>122</v>
      </c>
      <c r="D17" t="s">
        <v>809</v>
      </c>
      <c r="E17" t="s">
        <v>105</v>
      </c>
      <c r="F17" s="65">
        <v>1</v>
      </c>
      <c r="G17" s="65">
        <v>1.308975</v>
      </c>
      <c r="H17" s="65">
        <v>4.3641226500000001E-5</v>
      </c>
      <c r="I17" s="66">
        <v>0</v>
      </c>
      <c r="J17" s="66">
        <v>0</v>
      </c>
      <c r="BE17" s="14" t="s">
        <v>129</v>
      </c>
    </row>
    <row r="18" spans="1:57">
      <c r="A18" t="s">
        <v>979</v>
      </c>
      <c r="B18" t="s">
        <v>980</v>
      </c>
      <c r="C18" t="s">
        <v>122</v>
      </c>
      <c r="D18" t="s">
        <v>809</v>
      </c>
      <c r="E18" t="s">
        <v>105</v>
      </c>
      <c r="F18" s="65">
        <v>1</v>
      </c>
      <c r="G18" s="65">
        <v>0.39673999999999998</v>
      </c>
      <c r="H18" s="65">
        <v>1.3227311599999999E-5</v>
      </c>
      <c r="I18" s="66">
        <v>0</v>
      </c>
      <c r="J18" s="66">
        <v>0</v>
      </c>
      <c r="BE18" s="14" t="s">
        <v>130</v>
      </c>
    </row>
    <row r="19" spans="1:57">
      <c r="A19" t="s">
        <v>981</v>
      </c>
      <c r="B19" t="s">
        <v>982</v>
      </c>
      <c r="C19" t="s">
        <v>122</v>
      </c>
      <c r="D19" t="s">
        <v>809</v>
      </c>
      <c r="E19" t="s">
        <v>105</v>
      </c>
      <c r="F19" s="65">
        <v>1</v>
      </c>
      <c r="G19" s="65">
        <v>0.22225</v>
      </c>
      <c r="H19" s="65">
        <v>7.409815E-6</v>
      </c>
      <c r="I19" s="66">
        <v>0</v>
      </c>
      <c r="J19" s="66">
        <v>0</v>
      </c>
      <c r="BE19" s="14" t="s">
        <v>131</v>
      </c>
    </row>
    <row r="20" spans="1:57">
      <c r="A20" s="91" t="s">
        <v>231</v>
      </c>
      <c r="B20" s="16"/>
      <c r="C20" s="16"/>
      <c r="D20" s="16"/>
      <c r="E20" s="16"/>
      <c r="F20" s="16"/>
      <c r="G20" s="16"/>
      <c r="BE20" s="14" t="s">
        <v>122</v>
      </c>
    </row>
    <row r="21" spans="1:57">
      <c r="A21" s="91" t="s">
        <v>291</v>
      </c>
      <c r="B21" s="16"/>
      <c r="C21" s="16"/>
      <c r="D21" s="16"/>
      <c r="E21" s="16"/>
      <c r="F21" s="16"/>
      <c r="G21" s="16"/>
    </row>
    <row r="22" spans="1:57">
      <c r="A22" s="91" t="s">
        <v>292</v>
      </c>
      <c r="B22" s="16"/>
      <c r="C22" s="16"/>
      <c r="D22" s="16"/>
      <c r="E22" s="16"/>
      <c r="F22" s="16"/>
      <c r="G22" s="16"/>
    </row>
    <row r="23" spans="1:57">
      <c r="A23" s="91" t="s">
        <v>293</v>
      </c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80" ht="26.25" customHeight="1">
      <c r="A6" s="105" t="s">
        <v>132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983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224</v>
      </c>
      <c r="B13" t="s">
        <v>224</v>
      </c>
      <c r="D13" t="s">
        <v>224</v>
      </c>
      <c r="G13" s="65">
        <v>0</v>
      </c>
      <c r="H13" t="s">
        <v>224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984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224</v>
      </c>
      <c r="B15" t="s">
        <v>224</v>
      </c>
      <c r="D15" t="s">
        <v>224</v>
      </c>
      <c r="G15" s="65">
        <v>0</v>
      </c>
      <c r="H15" t="s">
        <v>224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985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986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224</v>
      </c>
      <c r="B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987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224</v>
      </c>
      <c r="B20" t="s">
        <v>224</v>
      </c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988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224</v>
      </c>
      <c r="B22" t="s">
        <v>224</v>
      </c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989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224</v>
      </c>
      <c r="B24" t="s">
        <v>224</v>
      </c>
      <c r="D24" t="s">
        <v>224</v>
      </c>
      <c r="G24" s="65">
        <v>0</v>
      </c>
      <c r="H24" t="s">
        <v>224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983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224</v>
      </c>
      <c r="B27" t="s">
        <v>224</v>
      </c>
      <c r="D27" t="s">
        <v>224</v>
      </c>
      <c r="G27" s="65">
        <v>0</v>
      </c>
      <c r="H27" t="s">
        <v>224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984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224</v>
      </c>
      <c r="B29" t="s">
        <v>224</v>
      </c>
      <c r="D29" t="s">
        <v>224</v>
      </c>
      <c r="G29" s="65">
        <v>0</v>
      </c>
      <c r="H29" t="s">
        <v>224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985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986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224</v>
      </c>
      <c r="B32" t="s">
        <v>224</v>
      </c>
      <c r="D32" t="s">
        <v>224</v>
      </c>
      <c r="G32" s="65">
        <v>0</v>
      </c>
      <c r="H32" t="s">
        <v>224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987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224</v>
      </c>
      <c r="B34" t="s">
        <v>224</v>
      </c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988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224</v>
      </c>
      <c r="B36" t="s">
        <v>224</v>
      </c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989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224</v>
      </c>
      <c r="B38" t="s">
        <v>224</v>
      </c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1" t="s">
        <v>231</v>
      </c>
    </row>
    <row r="40" spans="1:16">
      <c r="A40" s="91" t="s">
        <v>291</v>
      </c>
    </row>
    <row r="41" spans="1:16">
      <c r="A41" s="91" t="s">
        <v>292</v>
      </c>
    </row>
    <row r="42" spans="1:16">
      <c r="A42" s="91" t="s">
        <v>293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71" ht="26.25" customHeight="1">
      <c r="A6" s="105" t="s">
        <v>68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990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224</v>
      </c>
      <c r="B13" t="s">
        <v>224</v>
      </c>
      <c r="C13" t="s">
        <v>224</v>
      </c>
      <c r="F13" s="65">
        <v>0</v>
      </c>
      <c r="G13" t="s">
        <v>224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991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224</v>
      </c>
      <c r="B15" t="s">
        <v>224</v>
      </c>
      <c r="C15" t="s">
        <v>224</v>
      </c>
      <c r="F15" s="65">
        <v>0</v>
      </c>
      <c r="G15" t="s">
        <v>224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992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224</v>
      </c>
      <c r="B17" t="s">
        <v>224</v>
      </c>
      <c r="C17" t="s">
        <v>224</v>
      </c>
      <c r="F17" s="65">
        <v>0</v>
      </c>
      <c r="G17" t="s">
        <v>224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993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224</v>
      </c>
      <c r="B19" t="s">
        <v>224</v>
      </c>
      <c r="C19" t="s">
        <v>224</v>
      </c>
      <c r="F19" s="65">
        <v>0</v>
      </c>
      <c r="G19" t="s">
        <v>224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554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F21" s="65">
        <v>0</v>
      </c>
      <c r="G21" t="s">
        <v>224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224</v>
      </c>
      <c r="B24" t="s">
        <v>224</v>
      </c>
      <c r="C24" t="s">
        <v>224</v>
      </c>
      <c r="F24" s="65">
        <v>0</v>
      </c>
      <c r="G24" t="s">
        <v>224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994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224</v>
      </c>
      <c r="B26" t="s">
        <v>224</v>
      </c>
      <c r="C26" t="s">
        <v>224</v>
      </c>
      <c r="F26" s="65">
        <v>0</v>
      </c>
      <c r="G26" t="s">
        <v>224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1" t="s">
        <v>291</v>
      </c>
    </row>
    <row r="28" spans="1:15">
      <c r="A28" s="91" t="s">
        <v>292</v>
      </c>
    </row>
    <row r="29" spans="1:15">
      <c r="A29" s="91" t="s">
        <v>293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64" ht="26.25" customHeight="1">
      <c r="A6" s="105" t="s">
        <v>81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995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I13" s="65">
        <v>0</v>
      </c>
      <c r="J13" t="s">
        <v>224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996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224</v>
      </c>
      <c r="B15" t="s">
        <v>224</v>
      </c>
      <c r="C15" s="14"/>
      <c r="D15" s="14"/>
      <c r="E15" t="s">
        <v>224</v>
      </c>
      <c r="F15" t="s">
        <v>224</v>
      </c>
      <c r="I15" s="65">
        <v>0</v>
      </c>
      <c r="J15" t="s">
        <v>224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224</v>
      </c>
      <c r="B17" t="s">
        <v>224</v>
      </c>
      <c r="C17" s="14"/>
      <c r="D17" s="14"/>
      <c r="E17" t="s">
        <v>224</v>
      </c>
      <c r="F17" t="s">
        <v>224</v>
      </c>
      <c r="I17" s="65">
        <v>0</v>
      </c>
      <c r="J17" t="s">
        <v>224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554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I19" s="65">
        <v>0</v>
      </c>
      <c r="J19" t="s">
        <v>224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997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I22" s="65">
        <v>0</v>
      </c>
      <c r="J22" t="s">
        <v>224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998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I24" s="65">
        <v>0</v>
      </c>
      <c r="J24" t="s">
        <v>224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1" t="s">
        <v>231</v>
      </c>
      <c r="C25" s="14"/>
      <c r="D25" s="14"/>
      <c r="E25" s="14"/>
    </row>
    <row r="26" spans="1:18">
      <c r="A26" s="91" t="s">
        <v>291</v>
      </c>
      <c r="C26" s="14"/>
      <c r="D26" s="14"/>
      <c r="E26" s="14"/>
    </row>
    <row r="27" spans="1:18">
      <c r="A27" s="91" t="s">
        <v>292</v>
      </c>
      <c r="C27" s="14"/>
      <c r="D27" s="14"/>
      <c r="E27" s="14"/>
    </row>
    <row r="28" spans="1:18">
      <c r="A28" s="91" t="s">
        <v>293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80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8" t="s">
        <v>54</v>
      </c>
      <c r="M7" s="10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4.34</v>
      </c>
      <c r="J10" s="7"/>
      <c r="K10" s="7"/>
      <c r="L10" s="64">
        <v>4.2799999999999998E-2</v>
      </c>
      <c r="M10" s="63">
        <v>878427.04</v>
      </c>
      <c r="N10" s="7"/>
      <c r="O10" s="63">
        <v>908.25846748000004</v>
      </c>
      <c r="P10" s="7"/>
      <c r="Q10" s="64">
        <v>1</v>
      </c>
      <c r="R10" s="64">
        <v>1.14E-2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4.34</v>
      </c>
      <c r="L11" s="68">
        <v>4.2799999999999998E-2</v>
      </c>
      <c r="M11" s="69">
        <v>878427.04</v>
      </c>
      <c r="O11" s="69">
        <v>908.25846748000004</v>
      </c>
      <c r="Q11" s="68">
        <v>1</v>
      </c>
      <c r="R11" s="68">
        <v>1.14E-2</v>
      </c>
    </row>
    <row r="12" spans="1:80">
      <c r="A12" s="67" t="s">
        <v>995</v>
      </c>
      <c r="B12" s="14"/>
      <c r="C12" s="14"/>
      <c r="D12" s="14"/>
      <c r="I12" s="69">
        <v>5.75</v>
      </c>
      <c r="L12" s="68">
        <v>1.2200000000000001E-2</v>
      </c>
      <c r="M12" s="69">
        <v>338000</v>
      </c>
      <c r="O12" s="69">
        <v>349.72859999999997</v>
      </c>
      <c r="Q12" s="68">
        <v>0.3851</v>
      </c>
      <c r="R12" s="68">
        <v>4.4000000000000003E-3</v>
      </c>
    </row>
    <row r="13" spans="1:80">
      <c r="A13" t="s">
        <v>999</v>
      </c>
      <c r="B13" t="s">
        <v>1000</v>
      </c>
      <c r="C13" t="s">
        <v>122</v>
      </c>
      <c r="D13" t="s">
        <v>1001</v>
      </c>
      <c r="E13" t="s">
        <v>318</v>
      </c>
      <c r="F13" t="s">
        <v>408</v>
      </c>
      <c r="G13" t="s">
        <v>149</v>
      </c>
      <c r="H13" t="s">
        <v>493</v>
      </c>
      <c r="I13" s="65">
        <v>5.75</v>
      </c>
      <c r="J13" t="s">
        <v>101</v>
      </c>
      <c r="K13" s="66">
        <v>1.7999999999999999E-2</v>
      </c>
      <c r="L13" s="66">
        <v>1.2200000000000001E-2</v>
      </c>
      <c r="M13" s="65">
        <v>338000</v>
      </c>
      <c r="N13" s="65">
        <v>103.47</v>
      </c>
      <c r="O13" s="65">
        <v>349.72859999999997</v>
      </c>
      <c r="P13" s="66">
        <v>2.9999999999999997E-4</v>
      </c>
      <c r="Q13" s="66">
        <v>0.3851</v>
      </c>
      <c r="R13" s="66">
        <v>4.4000000000000003E-3</v>
      </c>
    </row>
    <row r="14" spans="1:80">
      <c r="A14" s="67" t="s">
        <v>996</v>
      </c>
      <c r="B14" s="14"/>
      <c r="C14" s="14"/>
      <c r="D14" s="14"/>
      <c r="I14" s="69">
        <v>3.45</v>
      </c>
      <c r="L14" s="68">
        <v>6.2E-2</v>
      </c>
      <c r="M14" s="69">
        <v>540427.04</v>
      </c>
      <c r="O14" s="69">
        <v>558.52986748000001</v>
      </c>
      <c r="Q14" s="68">
        <v>0.6149</v>
      </c>
      <c r="R14" s="68">
        <v>7.0000000000000001E-3</v>
      </c>
    </row>
    <row r="15" spans="1:80">
      <c r="A15" t="s">
        <v>1002</v>
      </c>
      <c r="B15" t="s">
        <v>1003</v>
      </c>
      <c r="C15" t="s">
        <v>122</v>
      </c>
      <c r="D15" t="s">
        <v>1004</v>
      </c>
      <c r="E15" t="s">
        <v>420</v>
      </c>
      <c r="F15" t="s">
        <v>348</v>
      </c>
      <c r="G15" t="s">
        <v>206</v>
      </c>
      <c r="H15" t="s">
        <v>1005</v>
      </c>
      <c r="I15" s="65">
        <v>1.39</v>
      </c>
      <c r="J15" t="s">
        <v>101</v>
      </c>
      <c r="K15" s="66">
        <v>2.1899999999999999E-2</v>
      </c>
      <c r="L15" s="66">
        <v>0.1396</v>
      </c>
      <c r="M15" s="65">
        <v>130673.2</v>
      </c>
      <c r="N15" s="65">
        <v>102.15</v>
      </c>
      <c r="O15" s="65">
        <v>133.48267379999999</v>
      </c>
      <c r="P15" s="66">
        <v>2.0000000000000001E-4</v>
      </c>
      <c r="Q15" s="66">
        <v>0.14699999999999999</v>
      </c>
      <c r="R15" s="66">
        <v>1.6999999999999999E-3</v>
      </c>
    </row>
    <row r="16" spans="1:80">
      <c r="A16" t="s">
        <v>1006</v>
      </c>
      <c r="B16" t="s">
        <v>1007</v>
      </c>
      <c r="C16" t="s">
        <v>122</v>
      </c>
      <c r="D16" t="s">
        <v>1008</v>
      </c>
      <c r="E16" t="s">
        <v>487</v>
      </c>
      <c r="F16" t="s">
        <v>396</v>
      </c>
      <c r="G16" t="s">
        <v>149</v>
      </c>
      <c r="H16" t="s">
        <v>1009</v>
      </c>
      <c r="I16" s="65">
        <v>4.3499999999999996</v>
      </c>
      <c r="J16" t="s">
        <v>101</v>
      </c>
      <c r="K16" s="66">
        <v>4.4699999999999997E-2</v>
      </c>
      <c r="L16" s="66">
        <v>4.1399999999999999E-2</v>
      </c>
      <c r="M16" s="65">
        <v>259753.84</v>
      </c>
      <c r="N16" s="65">
        <v>102.7</v>
      </c>
      <c r="O16" s="65">
        <v>266.76719367999999</v>
      </c>
      <c r="P16" s="66">
        <v>4.0000000000000002E-4</v>
      </c>
      <c r="Q16" s="66">
        <v>0.29370000000000002</v>
      </c>
      <c r="R16" s="66">
        <v>3.3E-3</v>
      </c>
    </row>
    <row r="17" spans="1:18">
      <c r="A17" t="s">
        <v>1010</v>
      </c>
      <c r="B17" t="s">
        <v>1011</v>
      </c>
      <c r="C17" t="s">
        <v>122</v>
      </c>
      <c r="D17" t="s">
        <v>1012</v>
      </c>
      <c r="E17" t="s">
        <v>342</v>
      </c>
      <c r="F17" t="s">
        <v>408</v>
      </c>
      <c r="G17" t="s">
        <v>149</v>
      </c>
      <c r="H17" t="s">
        <v>1013</v>
      </c>
      <c r="I17" s="65">
        <v>3.67</v>
      </c>
      <c r="J17" t="s">
        <v>101</v>
      </c>
      <c r="K17" s="66">
        <v>4.2999999999999997E-2</v>
      </c>
      <c r="L17" s="66">
        <v>3.1199999999999999E-2</v>
      </c>
      <c r="M17" s="65">
        <v>150000</v>
      </c>
      <c r="N17" s="65">
        <v>105.52</v>
      </c>
      <c r="O17" s="65">
        <v>158.28</v>
      </c>
      <c r="P17" s="66">
        <v>6.9999999999999999E-4</v>
      </c>
      <c r="Q17" s="66">
        <v>0.17430000000000001</v>
      </c>
      <c r="R17" s="66">
        <v>2E-3</v>
      </c>
    </row>
    <row r="18" spans="1:18">
      <c r="A18" s="67" t="s">
        <v>296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I19" s="65">
        <v>0</v>
      </c>
      <c r="J19" t="s">
        <v>224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554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224</v>
      </c>
      <c r="B21" t="s">
        <v>224</v>
      </c>
      <c r="C21" s="14"/>
      <c r="D21" s="14"/>
      <c r="E21" t="s">
        <v>224</v>
      </c>
      <c r="F21" t="s">
        <v>224</v>
      </c>
      <c r="I21" s="65">
        <v>0</v>
      </c>
      <c r="J21" t="s">
        <v>224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229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297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I24" s="65">
        <v>0</v>
      </c>
      <c r="J24" t="s">
        <v>224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298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224</v>
      </c>
      <c r="B26" t="s">
        <v>224</v>
      </c>
      <c r="C26" s="14"/>
      <c r="D26" s="14"/>
      <c r="E26" t="s">
        <v>224</v>
      </c>
      <c r="F26" t="s">
        <v>224</v>
      </c>
      <c r="I26" s="65">
        <v>0</v>
      </c>
      <c r="J26" t="s">
        <v>224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91" t="s">
        <v>231</v>
      </c>
      <c r="B27" s="14"/>
      <c r="C27" s="14"/>
      <c r="D27" s="14"/>
    </row>
    <row r="28" spans="1:18">
      <c r="A28" s="91" t="s">
        <v>291</v>
      </c>
      <c r="B28" s="14"/>
      <c r="C28" s="14"/>
      <c r="D28" s="14"/>
    </row>
    <row r="29" spans="1:18">
      <c r="A29" s="91" t="s">
        <v>292</v>
      </c>
      <c r="B29" s="14"/>
      <c r="C29" s="14"/>
      <c r="D29" s="14"/>
    </row>
    <row r="30" spans="1:18">
      <c r="A30" s="91" t="s">
        <v>293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3"/>
  <sheetViews>
    <sheetView rightToLeft="1" workbookViewId="0">
      <selection activeCell="A7" sqref="A7"/>
    </sheetView>
  </sheetViews>
  <sheetFormatPr defaultColWidth="0" defaultRowHeight="18" zeroHeight="1"/>
  <cols>
    <col min="1" max="1" width="43.5703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1:97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G11+G19</f>
        <v>176532.87</v>
      </c>
      <c r="H10" s="7"/>
      <c r="I10" s="63">
        <f>I11+I19</f>
        <v>6330.3181900407208</v>
      </c>
      <c r="J10" s="7"/>
      <c r="K10" s="64">
        <f>I10/$I$10</f>
        <v>1</v>
      </c>
      <c r="L10" s="64">
        <f>I10/'סכום נכסי הקרן'!$C$41</f>
        <v>7.9441167922859476E-2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f>SUM(G12:G18)</f>
        <v>46232.240000000005</v>
      </c>
      <c r="I11" s="69">
        <f>SUM(I12:I18)</f>
        <v>5783.4658459054863</v>
      </c>
      <c r="K11" s="68">
        <f t="shared" ref="K11:K24" si="0">I11/$I$10</f>
        <v>0.91361376668307459</v>
      </c>
      <c r="L11" s="68">
        <f>I11/'סכום נכסי הקרן'!$C$41</f>
        <v>7.257854465570629E-2</v>
      </c>
    </row>
    <row r="12" spans="1:97">
      <c r="A12" t="s">
        <v>1014</v>
      </c>
      <c r="B12" t="s">
        <v>720</v>
      </c>
      <c r="C12" t="s">
        <v>122</v>
      </c>
      <c r="D12" t="s">
        <v>721</v>
      </c>
      <c r="E12" t="s">
        <v>722</v>
      </c>
      <c r="F12" t="s">
        <v>101</v>
      </c>
      <c r="G12" s="65">
        <v>642</v>
      </c>
      <c r="H12" s="65">
        <v>100</v>
      </c>
      <c r="I12" s="65">
        <v>0.64200000000000002</v>
      </c>
      <c r="J12" s="66">
        <v>1E-3</v>
      </c>
      <c r="K12" s="66">
        <f t="shared" si="0"/>
        <v>1.0141670303556578E-4</v>
      </c>
      <c r="L12" s="66">
        <f>I12/'סכום נכסי הקרן'!$C$41</f>
        <v>8.0566613360311537E-6</v>
      </c>
    </row>
    <row r="13" spans="1:97">
      <c r="A13" t="s">
        <v>1015</v>
      </c>
      <c r="B13" t="s">
        <v>1016</v>
      </c>
      <c r="C13" t="s">
        <v>122</v>
      </c>
      <c r="D13" t="s">
        <v>1017</v>
      </c>
      <c r="E13" t="s">
        <v>574</v>
      </c>
      <c r="F13" t="s">
        <v>105</v>
      </c>
      <c r="G13" s="65">
        <v>13249.57</v>
      </c>
      <c r="H13" s="65">
        <v>280.58269999999942</v>
      </c>
      <c r="I13" s="65">
        <v>123.94478814879599</v>
      </c>
      <c r="J13" s="66">
        <v>1.6999999999999999E-3</v>
      </c>
      <c r="K13" s="66">
        <f t="shared" si="0"/>
        <v>1.9579551047496192E-2</v>
      </c>
      <c r="L13" s="66">
        <f>I13/'סכום נכסי הקרן'!$C$41</f>
        <v>1.5554224026183441E-3</v>
      </c>
    </row>
    <row r="14" spans="1:97">
      <c r="A14" t="s">
        <v>1018</v>
      </c>
      <c r="B14" t="s">
        <v>1019</v>
      </c>
      <c r="C14" t="s">
        <v>122</v>
      </c>
      <c r="D14" t="s">
        <v>1020</v>
      </c>
      <c r="E14" t="s">
        <v>655</v>
      </c>
      <c r="F14" t="s">
        <v>101</v>
      </c>
      <c r="G14" s="65">
        <v>2</v>
      </c>
      <c r="H14" s="65">
        <v>38338500</v>
      </c>
      <c r="I14" s="65">
        <v>766.77</v>
      </c>
      <c r="J14" s="66">
        <v>1.8965517241379311E-3</v>
      </c>
      <c r="K14" s="66">
        <f t="shared" si="0"/>
        <v>0.12112661275168343</v>
      </c>
      <c r="L14" s="66">
        <f>I14/'סכום נכסי הקרן'!$C$41</f>
        <v>9.6224395835336554E-3</v>
      </c>
    </row>
    <row r="15" spans="1:97">
      <c r="A15" t="s">
        <v>1021</v>
      </c>
      <c r="B15" t="s">
        <v>1022</v>
      </c>
      <c r="C15" t="s">
        <v>122</v>
      </c>
      <c r="D15" t="s">
        <v>1023</v>
      </c>
      <c r="E15" t="s">
        <v>307</v>
      </c>
      <c r="F15" t="s">
        <v>101</v>
      </c>
      <c r="G15" s="65">
        <v>2090</v>
      </c>
      <c r="H15" s="65">
        <v>65598.280983000004</v>
      </c>
      <c r="I15" s="65">
        <v>1371.0040725447</v>
      </c>
      <c r="J15" s="66">
        <v>7.7439996845830091E-4</v>
      </c>
      <c r="K15" s="66">
        <f t="shared" si="0"/>
        <v>0.21657743440158428</v>
      </c>
      <c r="L15" s="66">
        <f>I15/'סכום נכסי הקרן'!$C$41</f>
        <v>1.7205164334598341E-2</v>
      </c>
    </row>
    <row r="16" spans="1:97">
      <c r="A16" t="s">
        <v>1024</v>
      </c>
      <c r="B16" t="s">
        <v>1025</v>
      </c>
      <c r="C16" t="s">
        <v>122</v>
      </c>
      <c r="D16" t="s">
        <v>1026</v>
      </c>
      <c r="E16" t="s">
        <v>307</v>
      </c>
      <c r="F16" t="s">
        <v>105</v>
      </c>
      <c r="G16" s="65">
        <v>4501.34</v>
      </c>
      <c r="H16" s="65">
        <v>21261.700100000016</v>
      </c>
      <c r="I16" s="65">
        <v>3190.8427452119899</v>
      </c>
      <c r="J16" s="66">
        <v>8.0342600036530576E-4</v>
      </c>
      <c r="K16" s="66">
        <f t="shared" si="0"/>
        <v>0.50405724474198421</v>
      </c>
      <c r="L16" s="66">
        <f>I16/'סכום נכסי הקרן'!$C$41</f>
        <v>4.004289622228184E-2</v>
      </c>
    </row>
    <row r="17" spans="1:12">
      <c r="A17" t="s">
        <v>1155</v>
      </c>
      <c r="B17">
        <v>74209</v>
      </c>
      <c r="C17" t="s">
        <v>122</v>
      </c>
      <c r="D17">
        <v>514829126</v>
      </c>
      <c r="E17" t="s">
        <v>1156</v>
      </c>
      <c r="F17" t="s">
        <v>101</v>
      </c>
      <c r="G17" s="65">
        <v>10.33</v>
      </c>
      <c r="H17" s="65">
        <v>2947969.39</v>
      </c>
      <c r="I17" s="81">
        <f>304525.24/1000</f>
        <v>304.52524</v>
      </c>
      <c r="J17" s="66">
        <v>5.1999999999999998E-3</v>
      </c>
      <c r="K17" s="66">
        <f t="shared" si="0"/>
        <v>4.8105834629150149E-2</v>
      </c>
      <c r="L17" s="66">
        <f>I17/'סכום נכסי הקרן'!$C$41</f>
        <v>3.8215836868436253E-3</v>
      </c>
    </row>
    <row r="18" spans="1:12">
      <c r="A18" t="s">
        <v>1157</v>
      </c>
      <c r="B18">
        <v>74210</v>
      </c>
      <c r="C18" t="s">
        <v>122</v>
      </c>
      <c r="D18">
        <v>514829126</v>
      </c>
      <c r="E18" t="s">
        <v>1156</v>
      </c>
      <c r="F18" t="s">
        <v>101</v>
      </c>
      <c r="G18" s="65">
        <v>25737</v>
      </c>
      <c r="H18" s="65">
        <v>100</v>
      </c>
      <c r="I18" s="81">
        <f>25737/1000</f>
        <v>25.736999999999998</v>
      </c>
      <c r="J18" s="66">
        <v>0</v>
      </c>
      <c r="K18" s="66">
        <f t="shared" si="0"/>
        <v>4.0656724081407419E-3</v>
      </c>
      <c r="L18" s="66">
        <f>I18/'סכום נכסי הקרן'!$C$41</f>
        <v>3.2298176449444514E-4</v>
      </c>
    </row>
    <row r="19" spans="1:12">
      <c r="A19" s="67" t="s">
        <v>229</v>
      </c>
      <c r="B19" s="14"/>
      <c r="C19" s="14"/>
      <c r="D19" s="14"/>
      <c r="G19" s="69">
        <v>130300.63</v>
      </c>
      <c r="I19" s="69">
        <v>546.85234413523449</v>
      </c>
      <c r="K19" s="68">
        <f t="shared" si="0"/>
        <v>8.6386233316925382E-2</v>
      </c>
      <c r="L19" s="68">
        <f>I19/'סכום נכסי הקרן'!$C$41</f>
        <v>6.8626232671531876E-3</v>
      </c>
    </row>
    <row r="20" spans="1:12">
      <c r="A20" s="67" t="s">
        <v>297</v>
      </c>
      <c r="B20" s="14"/>
      <c r="C20" s="14"/>
      <c r="D20" s="14"/>
      <c r="G20" s="69">
        <v>0</v>
      </c>
      <c r="I20" s="69">
        <v>0</v>
      </c>
      <c r="K20" s="68">
        <f t="shared" si="0"/>
        <v>0</v>
      </c>
      <c r="L20" s="68">
        <f>I20/'סכום נכסי הקרן'!$C$41</f>
        <v>0</v>
      </c>
    </row>
    <row r="21" spans="1:12">
      <c r="A21" t="s">
        <v>224</v>
      </c>
      <c r="B21" t="s">
        <v>224</v>
      </c>
      <c r="C21" s="14"/>
      <c r="D21" s="14"/>
      <c r="E21" t="s">
        <v>224</v>
      </c>
      <c r="F21" t="s">
        <v>224</v>
      </c>
      <c r="G21" s="65">
        <v>0</v>
      </c>
      <c r="H21" s="65">
        <v>0</v>
      </c>
      <c r="I21" s="65">
        <v>0</v>
      </c>
      <c r="J21" s="66">
        <v>0</v>
      </c>
      <c r="K21" s="66">
        <f t="shared" si="0"/>
        <v>0</v>
      </c>
      <c r="L21" s="66">
        <f>I21/'סכום נכסי הקרן'!$C$41</f>
        <v>0</v>
      </c>
    </row>
    <row r="22" spans="1:12">
      <c r="A22" s="67" t="s">
        <v>298</v>
      </c>
      <c r="B22" s="14"/>
      <c r="C22" s="14"/>
      <c r="D22" s="14"/>
      <c r="G22" s="69">
        <v>130300.63</v>
      </c>
      <c r="I22" s="69">
        <v>546.85234413523449</v>
      </c>
      <c r="K22" s="68">
        <f t="shared" si="0"/>
        <v>8.6386233316925382E-2</v>
      </c>
      <c r="L22" s="68">
        <f>I22/'סכום נכסי הקרן'!$C$41</f>
        <v>6.8626232671531876E-3</v>
      </c>
    </row>
    <row r="23" spans="1:12">
      <c r="A23" t="s">
        <v>1027</v>
      </c>
      <c r="B23" t="s">
        <v>1028</v>
      </c>
      <c r="C23" t="s">
        <v>122</v>
      </c>
      <c r="D23" t="s">
        <v>1029</v>
      </c>
      <c r="E23" t="s">
        <v>816</v>
      </c>
      <c r="F23" t="s">
        <v>109</v>
      </c>
      <c r="G23" s="65">
        <v>109739</v>
      </c>
      <c r="H23" s="65">
        <v>112.005</v>
      </c>
      <c r="I23" s="65">
        <v>480.92234832526498</v>
      </c>
      <c r="J23" s="66">
        <v>8.436186679523335E-4</v>
      </c>
      <c r="K23" s="66">
        <f t="shared" si="0"/>
        <v>7.5971275674875896E-2</v>
      </c>
      <c r="L23" s="66">
        <f>I23/'סכום נכסי הקרן'!$C$41</f>
        <v>6.0352468682016653E-3</v>
      </c>
    </row>
    <row r="24" spans="1:12">
      <c r="A24" t="s">
        <v>1030</v>
      </c>
      <c r="B24" t="s">
        <v>1031</v>
      </c>
      <c r="C24" t="s">
        <v>122</v>
      </c>
      <c r="D24" t="s">
        <v>1020</v>
      </c>
      <c r="E24" t="s">
        <v>816</v>
      </c>
      <c r="F24" t="s">
        <v>109</v>
      </c>
      <c r="G24" s="65">
        <v>20561.63</v>
      </c>
      <c r="H24" s="65">
        <v>81.95</v>
      </c>
      <c r="I24" s="65">
        <v>65.929995809969498</v>
      </c>
      <c r="J24" s="66">
        <v>1.5064442509054141E-3</v>
      </c>
      <c r="K24" s="66">
        <f t="shared" si="0"/>
        <v>1.0414957642049489E-2</v>
      </c>
      <c r="L24" s="66">
        <f>I24/'סכום נכסי הקרן'!$C$41</f>
        <v>8.273763989515221E-4</v>
      </c>
    </row>
    <row r="25" spans="1:12">
      <c r="A25" s="91" t="s">
        <v>231</v>
      </c>
      <c r="B25" s="14"/>
      <c r="C25" s="14"/>
      <c r="D25" s="14"/>
    </row>
    <row r="26" spans="1:12">
      <c r="A26" s="91" t="s">
        <v>291</v>
      </c>
      <c r="B26" s="14"/>
      <c r="C26" s="14"/>
      <c r="D26" s="14"/>
    </row>
    <row r="27" spans="1:12">
      <c r="A27" s="91" t="s">
        <v>292</v>
      </c>
      <c r="B27" s="14"/>
      <c r="C27" s="14"/>
      <c r="D27" s="14"/>
    </row>
    <row r="28" spans="1:12">
      <c r="A28" s="91" t="s">
        <v>293</v>
      </c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4"/>
      <c r="B391" s="14"/>
      <c r="C391" s="14"/>
      <c r="D391" s="14"/>
    </row>
    <row r="392" spans="1:4" hidden="1">
      <c r="A392" s="16"/>
      <c r="B392" s="14"/>
      <c r="C392" s="14"/>
      <c r="D392" s="14"/>
    </row>
    <row r="393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X586"/>
  <sheetViews>
    <sheetView rightToLeft="1" workbookViewId="0">
      <selection activeCell="K3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2.7109375" style="16" hidden="1" customWidth="1"/>
    <col min="13" max="13" width="6.28515625" style="16" hidden="1" customWidth="1"/>
    <col min="14" max="14" width="8" style="16" hidden="1" customWidth="1"/>
    <col min="15" max="15" width="8.7109375" style="16" hidden="1" customWidth="1"/>
    <col min="16" max="16" width="10" style="16" hidden="1" customWidth="1"/>
    <col min="17" max="17" width="9.5703125" style="14" hidden="1" customWidth="1"/>
    <col min="18" max="18" width="6.140625" style="14" hidden="1" customWidth="1"/>
    <col min="19" max="20" width="5.7109375" style="14" hidden="1" customWidth="1"/>
    <col min="21" max="21" width="6.85546875" style="14" hidden="1" customWidth="1"/>
    <col min="22" max="22" width="6.42578125" style="14" hidden="1" customWidth="1"/>
    <col min="23" max="23" width="6.7109375" style="14" hidden="1" customWidth="1"/>
    <col min="24" max="24" width="7.28515625" style="14" hidden="1" customWidth="1"/>
    <col min="25" max="36" width="5.7109375" style="14" hidden="1" customWidth="1"/>
    <col min="37" max="37" width="9.140625" style="14" hidden="1" customWidth="1"/>
    <col min="38" max="50" width="0" style="14" hidden="1" customWidth="1"/>
    <col min="51" max="16384" width="9.140625" style="14" hidden="1"/>
  </cols>
  <sheetData>
    <row r="1" spans="1:49">
      <c r="A1" s="2" t="s">
        <v>0</v>
      </c>
      <c r="B1" t="s">
        <v>196</v>
      </c>
    </row>
    <row r="2" spans="1:49">
      <c r="A2" s="2" t="s">
        <v>1</v>
      </c>
    </row>
    <row r="3" spans="1:49">
      <c r="A3" s="2" t="s">
        <v>2</v>
      </c>
      <c r="B3" t="s">
        <v>197</v>
      </c>
    </row>
    <row r="4" spans="1:49">
      <c r="A4" s="2" t="s">
        <v>3</v>
      </c>
    </row>
    <row r="5" spans="1:49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49" ht="26.25" customHeight="1">
      <c r="A6" s="105" t="s">
        <v>138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49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W7" s="14"/>
    </row>
    <row r="8" spans="1:49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W8" s="14"/>
    </row>
    <row r="9" spans="1:49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AW9" s="14"/>
    </row>
    <row r="10" spans="1:49" s="20" customFormat="1" ht="18" customHeight="1">
      <c r="A10" s="21" t="s">
        <v>139</v>
      </c>
      <c r="B10" s="7"/>
      <c r="C10" s="7"/>
      <c r="D10" s="7"/>
      <c r="E10" s="63">
        <v>3927563.18</v>
      </c>
      <c r="F10" s="7"/>
      <c r="G10" s="63">
        <v>8140.0564275785464</v>
      </c>
      <c r="H10" s="7"/>
      <c r="I10" s="64">
        <v>1</v>
      </c>
      <c r="J10" s="64">
        <v>0.1021</v>
      </c>
      <c r="K10" s="16"/>
      <c r="L10" s="16"/>
      <c r="M10" s="16"/>
      <c r="N10" s="16"/>
      <c r="O10" s="16"/>
      <c r="AW10" s="14"/>
    </row>
    <row r="11" spans="1:49">
      <c r="A11" s="67" t="s">
        <v>200</v>
      </c>
      <c r="B11" s="74"/>
      <c r="E11" s="69">
        <v>2833135.05</v>
      </c>
      <c r="G11" s="69">
        <v>3757.9302805980701</v>
      </c>
      <c r="I11" s="68">
        <v>0.4617</v>
      </c>
      <c r="J11" s="68">
        <v>4.7100000000000003E-2</v>
      </c>
    </row>
    <row r="12" spans="1:49">
      <c r="A12" s="67" t="s">
        <v>1032</v>
      </c>
      <c r="B12" s="74"/>
      <c r="E12" s="69">
        <v>0</v>
      </c>
      <c r="G12" s="69">
        <v>0</v>
      </c>
      <c r="I12" s="68">
        <v>0</v>
      </c>
      <c r="J12" s="68">
        <v>0</v>
      </c>
    </row>
    <row r="13" spans="1:49">
      <c r="A13" t="s">
        <v>224</v>
      </c>
      <c r="B13" s="74"/>
      <c r="C13" t="s">
        <v>224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49">
      <c r="A14" s="67" t="s">
        <v>1033</v>
      </c>
      <c r="B14" s="74"/>
      <c r="E14" s="69">
        <v>508474</v>
      </c>
      <c r="G14" s="69">
        <v>695.06356021552006</v>
      </c>
      <c r="I14" s="68">
        <v>8.5400000000000004E-2</v>
      </c>
      <c r="J14" s="68">
        <v>8.6999999999999994E-3</v>
      </c>
    </row>
    <row r="15" spans="1:49">
      <c r="A15" t="s">
        <v>1034</v>
      </c>
      <c r="B15" s="74">
        <v>74176</v>
      </c>
      <c r="C15" t="s">
        <v>101</v>
      </c>
      <c r="D15" t="s">
        <v>1035</v>
      </c>
      <c r="E15" s="65">
        <v>218542</v>
      </c>
      <c r="F15" s="65">
        <v>137.01330999999999</v>
      </c>
      <c r="G15" s="65">
        <v>299.43162794019997</v>
      </c>
      <c r="H15" s="66">
        <v>2.8753308089666765E-4</v>
      </c>
      <c r="I15" s="66">
        <v>3.6799999999999999E-2</v>
      </c>
      <c r="J15" s="66">
        <v>3.8E-3</v>
      </c>
    </row>
    <row r="16" spans="1:49">
      <c r="A16" t="s">
        <v>1036</v>
      </c>
      <c r="B16" s="74">
        <v>74177</v>
      </c>
      <c r="C16" t="s">
        <v>101</v>
      </c>
      <c r="D16" t="s">
        <v>563</v>
      </c>
      <c r="E16" s="65">
        <v>289932</v>
      </c>
      <c r="F16" s="65">
        <v>136.45680100000001</v>
      </c>
      <c r="G16" s="65">
        <v>395.63193227532003</v>
      </c>
      <c r="H16" s="66">
        <v>1.007750662490779E-3</v>
      </c>
      <c r="I16" s="66">
        <v>4.8599999999999997E-2</v>
      </c>
      <c r="J16" s="66">
        <v>5.0000000000000001E-3</v>
      </c>
    </row>
    <row r="17" spans="1:16">
      <c r="A17" s="67" t="s">
        <v>1037</v>
      </c>
      <c r="B17" s="74"/>
      <c r="E17" s="69">
        <v>785636.63</v>
      </c>
      <c r="G17" s="69">
        <v>942.54978293339298</v>
      </c>
      <c r="H17" s="66"/>
      <c r="I17" s="68">
        <v>0.1158</v>
      </c>
      <c r="J17" s="68">
        <v>1.18E-2</v>
      </c>
    </row>
    <row r="18" spans="1:16">
      <c r="A18" t="s">
        <v>1038</v>
      </c>
      <c r="B18" s="74">
        <v>74204</v>
      </c>
      <c r="C18" t="s">
        <v>101</v>
      </c>
      <c r="D18" t="s">
        <v>275</v>
      </c>
      <c r="E18" s="65">
        <v>210780</v>
      </c>
      <c r="F18" s="65">
        <v>179.71144699999999</v>
      </c>
      <c r="G18" s="65">
        <v>378.79578798659998</v>
      </c>
      <c r="H18" s="66">
        <v>1.0489114066714088E-3</v>
      </c>
      <c r="I18" s="66">
        <v>4.65E-2</v>
      </c>
      <c r="J18" s="66">
        <v>4.7999999999999996E-3</v>
      </c>
    </row>
    <row r="19" spans="1:16">
      <c r="A19" t="s">
        <v>1039</v>
      </c>
      <c r="B19" s="74">
        <v>74186</v>
      </c>
      <c r="C19" t="s">
        <v>101</v>
      </c>
      <c r="D19" t="s">
        <v>1040</v>
      </c>
      <c r="E19" s="65">
        <v>574856.63</v>
      </c>
      <c r="F19" s="65">
        <v>98.068625380000057</v>
      </c>
      <c r="G19" s="65">
        <v>563.753994946793</v>
      </c>
      <c r="H19" s="66">
        <v>1.1899222067486158E-3</v>
      </c>
      <c r="I19" s="66">
        <v>6.93E-2</v>
      </c>
      <c r="J19" s="66">
        <v>7.1000000000000004E-3</v>
      </c>
    </row>
    <row r="20" spans="1:16">
      <c r="A20" s="67" t="s">
        <v>1041</v>
      </c>
      <c r="B20" s="74"/>
      <c r="E20" s="69">
        <v>1539024.42</v>
      </c>
      <c r="G20" s="69">
        <v>2120.3169374491572</v>
      </c>
      <c r="H20" s="66"/>
      <c r="I20" s="68">
        <v>0.26050000000000001</v>
      </c>
      <c r="J20" s="68">
        <v>2.6599999999999999E-2</v>
      </c>
    </row>
    <row r="21" spans="1:16" s="80" customFormat="1">
      <c r="A21" s="75" t="s">
        <v>1042</v>
      </c>
      <c r="B21" s="76">
        <v>74183</v>
      </c>
      <c r="C21" s="75" t="s">
        <v>105</v>
      </c>
      <c r="D21" s="75" t="s">
        <v>1043</v>
      </c>
      <c r="E21" s="77">
        <v>53787.16</v>
      </c>
      <c r="F21" s="77">
        <v>194.4946589999999</v>
      </c>
      <c r="G21" s="77">
        <v>348.780253528233</v>
      </c>
      <c r="H21" s="66">
        <v>7.3594072715722531E-4</v>
      </c>
      <c r="I21" s="78">
        <v>4.2799999999999998E-2</v>
      </c>
      <c r="J21" s="78">
        <v>4.4000000000000003E-3</v>
      </c>
      <c r="K21" s="79"/>
      <c r="L21" s="79"/>
      <c r="M21" s="79"/>
      <c r="N21" s="79"/>
      <c r="O21" s="79"/>
      <c r="P21" s="79"/>
    </row>
    <row r="22" spans="1:16">
      <c r="A22" t="s">
        <v>1044</v>
      </c>
      <c r="B22" s="74">
        <v>74185</v>
      </c>
      <c r="C22" t="s">
        <v>101</v>
      </c>
      <c r="D22" t="s">
        <v>1045</v>
      </c>
      <c r="E22" s="65">
        <v>686336</v>
      </c>
      <c r="F22" s="65">
        <v>119.441024</v>
      </c>
      <c r="G22" s="65">
        <v>819.76674648063999</v>
      </c>
      <c r="H22" s="66">
        <v>1.9710255869754534E-3</v>
      </c>
      <c r="I22" s="66">
        <v>0.1007</v>
      </c>
      <c r="J22" s="66">
        <v>1.03E-2</v>
      </c>
    </row>
    <row r="23" spans="1:16">
      <c r="A23" t="s">
        <v>1046</v>
      </c>
      <c r="B23" s="74">
        <v>74202</v>
      </c>
      <c r="C23" t="s">
        <v>101</v>
      </c>
      <c r="D23" t="s">
        <v>243</v>
      </c>
      <c r="E23" s="65">
        <v>244860</v>
      </c>
      <c r="F23" s="65">
        <v>166.05313899999999</v>
      </c>
      <c r="G23" s="65">
        <v>406.59771615540001</v>
      </c>
      <c r="H23" s="66">
        <v>1.4410904404018529E-3</v>
      </c>
      <c r="I23" s="66">
        <v>0.05</v>
      </c>
      <c r="J23" s="66">
        <v>5.1000000000000004E-3</v>
      </c>
    </row>
    <row r="24" spans="1:16">
      <c r="A24" t="s">
        <v>1047</v>
      </c>
      <c r="B24" s="74">
        <v>74198</v>
      </c>
      <c r="C24" t="s">
        <v>101</v>
      </c>
      <c r="D24" t="s">
        <v>1048</v>
      </c>
      <c r="E24" s="65">
        <v>443314</v>
      </c>
      <c r="F24" s="65">
        <v>100</v>
      </c>
      <c r="G24" s="65">
        <v>443.31400000000002</v>
      </c>
      <c r="H24" s="66">
        <v>1.2297198335644937E-3</v>
      </c>
      <c r="I24" s="66">
        <v>5.45E-2</v>
      </c>
      <c r="J24" s="66">
        <v>5.5999999999999999E-3</v>
      </c>
    </row>
    <row r="25" spans="1:16">
      <c r="A25" t="s">
        <v>1049</v>
      </c>
      <c r="B25" s="74">
        <v>74179</v>
      </c>
      <c r="C25" t="s">
        <v>101</v>
      </c>
      <c r="D25" t="s">
        <v>448</v>
      </c>
      <c r="E25" s="65">
        <v>110727.26</v>
      </c>
      <c r="F25" s="65">
        <v>91.990193999999633</v>
      </c>
      <c r="G25" s="65">
        <v>101.858221284884</v>
      </c>
      <c r="H25" s="66">
        <v>9.6280269248983459E-4</v>
      </c>
      <c r="I25" s="66">
        <v>1.2500000000000001E-2</v>
      </c>
      <c r="J25" s="66">
        <v>1.2999999999999999E-3</v>
      </c>
    </row>
    <row r="26" spans="1:16">
      <c r="A26" s="67" t="s">
        <v>229</v>
      </c>
      <c r="B26" s="74"/>
      <c r="E26" s="69">
        <v>1094428.1299999999</v>
      </c>
      <c r="G26" s="69">
        <v>4382.1261469804758</v>
      </c>
      <c r="H26" s="66"/>
      <c r="I26" s="68">
        <v>0.5383</v>
      </c>
      <c r="J26" s="68">
        <v>5.5E-2</v>
      </c>
    </row>
    <row r="27" spans="1:16">
      <c r="A27" s="67" t="s">
        <v>1050</v>
      </c>
      <c r="B27" s="74"/>
      <c r="E27" s="69">
        <v>0</v>
      </c>
      <c r="G27" s="69">
        <v>0</v>
      </c>
      <c r="H27" s="66"/>
      <c r="I27" s="68">
        <v>0</v>
      </c>
      <c r="J27" s="68">
        <v>0</v>
      </c>
    </row>
    <row r="28" spans="1:16">
      <c r="A28" t="s">
        <v>224</v>
      </c>
      <c r="B28" s="74"/>
      <c r="C28" t="s">
        <v>224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6">
      <c r="A29" s="67" t="s">
        <v>1051</v>
      </c>
      <c r="B29" s="74"/>
      <c r="E29" s="69">
        <v>109600.33</v>
      </c>
      <c r="G29" s="69">
        <v>1009.941241252369</v>
      </c>
      <c r="H29" s="66"/>
      <c r="I29" s="68">
        <v>0.1241</v>
      </c>
      <c r="J29" s="68">
        <v>1.2699999999999999E-2</v>
      </c>
    </row>
    <row r="30" spans="1:16">
      <c r="A30" t="s">
        <v>1052</v>
      </c>
      <c r="B30" s="74">
        <v>74188</v>
      </c>
      <c r="C30" t="s">
        <v>105</v>
      </c>
      <c r="D30" t="s">
        <v>1053</v>
      </c>
      <c r="E30" s="65">
        <v>9600.33</v>
      </c>
      <c r="F30" s="65">
        <v>1388.2357900000009</v>
      </c>
      <c r="G30" s="65">
        <v>444.339573538369</v>
      </c>
      <c r="H30" s="66">
        <v>2.612885501433613E-4</v>
      </c>
      <c r="I30" s="66">
        <v>5.4600000000000003E-2</v>
      </c>
      <c r="J30" s="66">
        <v>5.5999999999999999E-3</v>
      </c>
    </row>
    <row r="31" spans="1:16">
      <c r="A31" t="s">
        <v>1054</v>
      </c>
      <c r="B31" s="74">
        <v>74189</v>
      </c>
      <c r="C31" t="s">
        <v>105</v>
      </c>
      <c r="D31" t="s">
        <v>1055</v>
      </c>
      <c r="E31" s="65">
        <v>100000</v>
      </c>
      <c r="F31" s="65">
        <v>169.64657099999999</v>
      </c>
      <c r="G31" s="65">
        <v>565.60166771399997</v>
      </c>
      <c r="H31" s="66">
        <v>1.0392150576449969E-3</v>
      </c>
      <c r="I31" s="66">
        <v>6.9500000000000006E-2</v>
      </c>
      <c r="J31" s="66">
        <v>7.1000000000000004E-3</v>
      </c>
    </row>
    <row r="32" spans="1:16">
      <c r="A32" s="67" t="s">
        <v>1056</v>
      </c>
      <c r="B32" s="74"/>
      <c r="E32" s="69">
        <v>538705.43000000005</v>
      </c>
      <c r="G32" s="69">
        <v>1669.1093247594608</v>
      </c>
      <c r="H32" s="66"/>
      <c r="I32" s="68">
        <v>0.20499999999999999</v>
      </c>
      <c r="J32" s="68">
        <v>2.0899999999999998E-2</v>
      </c>
    </row>
    <row r="33" spans="1:10">
      <c r="A33" t="s">
        <v>1057</v>
      </c>
      <c r="B33" s="74">
        <v>74192</v>
      </c>
      <c r="C33" t="s">
        <v>105</v>
      </c>
      <c r="D33" t="s">
        <v>1058</v>
      </c>
      <c r="E33" s="65">
        <v>70818</v>
      </c>
      <c r="F33" s="65">
        <v>95.804525999999953</v>
      </c>
      <c r="G33" s="65">
        <v>226.20139530841499</v>
      </c>
      <c r="H33" s="66">
        <v>5.0139143999996649E-4</v>
      </c>
      <c r="I33" s="66">
        <v>2.7799999999999998E-2</v>
      </c>
      <c r="J33" s="66">
        <v>2.8E-3</v>
      </c>
    </row>
    <row r="34" spans="1:10">
      <c r="A34" t="s">
        <v>1059</v>
      </c>
      <c r="B34" s="74">
        <v>74178</v>
      </c>
      <c r="C34" t="s">
        <v>105</v>
      </c>
      <c r="D34" t="s">
        <v>1060</v>
      </c>
      <c r="E34" s="65">
        <v>158646.79999999999</v>
      </c>
      <c r="F34" s="65">
        <v>110.6044149999999</v>
      </c>
      <c r="G34" s="65">
        <v>585.018197097437</v>
      </c>
      <c r="H34" s="66">
        <v>3.4639919517603419E-4</v>
      </c>
      <c r="I34" s="66">
        <v>7.1900000000000006E-2</v>
      </c>
      <c r="J34" s="66">
        <v>7.3000000000000001E-3</v>
      </c>
    </row>
    <row r="35" spans="1:10">
      <c r="A35" t="s">
        <v>1061</v>
      </c>
      <c r="B35" s="74">
        <v>74208</v>
      </c>
      <c r="C35" t="s">
        <v>105</v>
      </c>
      <c r="D35" t="s">
        <v>1062</v>
      </c>
      <c r="E35" s="65">
        <v>25578.78</v>
      </c>
      <c r="F35" s="65">
        <v>99.692019999999999</v>
      </c>
      <c r="G35" s="65">
        <v>85.017008246168899</v>
      </c>
      <c r="H35" s="66">
        <v>8.9758292183701432E-5</v>
      </c>
      <c r="I35" s="66">
        <v>1.04E-2</v>
      </c>
      <c r="J35" s="66">
        <v>1.1000000000000001E-3</v>
      </c>
    </row>
    <row r="36" spans="1:10">
      <c r="A36" t="s">
        <v>1063</v>
      </c>
      <c r="B36" s="74">
        <v>74172</v>
      </c>
      <c r="C36" t="s">
        <v>105</v>
      </c>
      <c r="D36" t="s">
        <v>1064</v>
      </c>
      <c r="E36" s="65">
        <v>161014.85</v>
      </c>
      <c r="F36" s="65">
        <v>85.684391000000048</v>
      </c>
      <c r="G36" s="65">
        <v>459.97395520264001</v>
      </c>
      <c r="H36" s="66">
        <v>6.6702894672995166E-4</v>
      </c>
      <c r="I36" s="66">
        <v>5.6500000000000002E-2</v>
      </c>
      <c r="J36" s="66">
        <v>5.7999999999999996E-3</v>
      </c>
    </row>
    <row r="37" spans="1:10">
      <c r="A37" t="s">
        <v>1065</v>
      </c>
      <c r="B37" s="74">
        <v>74181</v>
      </c>
      <c r="C37" t="s">
        <v>105</v>
      </c>
      <c r="D37" t="s">
        <v>1066</v>
      </c>
      <c r="E37" s="65">
        <v>122647</v>
      </c>
      <c r="F37" s="65">
        <v>76.521122000000105</v>
      </c>
      <c r="G37" s="65">
        <v>312.89876890480002</v>
      </c>
      <c r="H37" s="66">
        <v>2.7118614444444603E-3</v>
      </c>
      <c r="I37" s="66">
        <v>3.8399999999999997E-2</v>
      </c>
      <c r="J37" s="66">
        <v>3.8999999999999998E-3</v>
      </c>
    </row>
    <row r="38" spans="1:10">
      <c r="A38" s="67" t="s">
        <v>1067</v>
      </c>
      <c r="B38" s="74"/>
      <c r="E38" s="69">
        <v>446122.37</v>
      </c>
      <c r="G38" s="69">
        <v>1703.0755809686461</v>
      </c>
      <c r="H38" s="66"/>
      <c r="I38" s="68">
        <v>0.2092</v>
      </c>
      <c r="J38" s="68">
        <v>2.1399999999999999E-2</v>
      </c>
    </row>
    <row r="39" spans="1:10">
      <c r="A39" t="s">
        <v>1068</v>
      </c>
      <c r="B39" s="74">
        <v>74180</v>
      </c>
      <c r="C39" t="s">
        <v>105</v>
      </c>
      <c r="D39" t="s">
        <v>1069</v>
      </c>
      <c r="E39" s="65">
        <v>46469.62</v>
      </c>
      <c r="F39" s="65">
        <v>234.17924499999984</v>
      </c>
      <c r="G39" s="65">
        <v>362.81323237140998</v>
      </c>
      <c r="H39" s="66">
        <v>1.1578884971936018E-3</v>
      </c>
      <c r="I39" s="66">
        <v>4.4600000000000001E-2</v>
      </c>
      <c r="J39" s="66">
        <v>4.5999999999999999E-3</v>
      </c>
    </row>
    <row r="40" spans="1:10">
      <c r="A40" t="s">
        <v>1070</v>
      </c>
      <c r="B40" s="74">
        <v>74200</v>
      </c>
      <c r="C40" t="s">
        <v>105</v>
      </c>
      <c r="D40" t="s">
        <v>329</v>
      </c>
      <c r="E40" s="65">
        <v>64160.74</v>
      </c>
      <c r="F40" s="65">
        <v>128.70814699999985</v>
      </c>
      <c r="G40" s="65">
        <v>275.32205191799602</v>
      </c>
      <c r="H40" s="66">
        <v>1.0250603957775654E-3</v>
      </c>
      <c r="I40" s="66">
        <v>3.3799999999999997E-2</v>
      </c>
      <c r="J40" s="66">
        <v>3.5000000000000001E-3</v>
      </c>
    </row>
    <row r="41" spans="1:10">
      <c r="A41" t="s">
        <v>1071</v>
      </c>
      <c r="B41" s="74">
        <v>74187</v>
      </c>
      <c r="C41" t="s">
        <v>105</v>
      </c>
      <c r="D41" t="s">
        <v>1072</v>
      </c>
      <c r="E41" s="65">
        <v>28034.240000000002</v>
      </c>
      <c r="F41" s="65">
        <v>93.049423000000047</v>
      </c>
      <c r="G41" s="65">
        <v>86.969719007159</v>
      </c>
      <c r="H41" s="66">
        <v>4.9585618688447277E-4</v>
      </c>
      <c r="I41" s="66">
        <v>1.0699999999999999E-2</v>
      </c>
      <c r="J41" s="66">
        <v>1.1000000000000001E-3</v>
      </c>
    </row>
    <row r="42" spans="1:10">
      <c r="A42" t="s">
        <v>1073</v>
      </c>
      <c r="B42" s="74">
        <v>74207</v>
      </c>
      <c r="C42" t="s">
        <v>105</v>
      </c>
      <c r="D42" t="s">
        <v>1074</v>
      </c>
      <c r="E42" s="65">
        <v>17049</v>
      </c>
      <c r="F42" s="65">
        <v>100</v>
      </c>
      <c r="G42" s="65">
        <v>56.841366000000001</v>
      </c>
      <c r="H42" s="66">
        <v>1.5064927904127362E-5</v>
      </c>
      <c r="I42" s="66">
        <v>7.0000000000000001E-3</v>
      </c>
      <c r="J42" s="66">
        <v>6.9999999999999999E-4</v>
      </c>
    </row>
    <row r="43" spans="1:10">
      <c r="A43" t="s">
        <v>1075</v>
      </c>
      <c r="B43" s="74">
        <v>74205</v>
      </c>
      <c r="C43" t="s">
        <v>109</v>
      </c>
      <c r="D43" t="s">
        <v>1076</v>
      </c>
      <c r="E43" s="65">
        <v>57208</v>
      </c>
      <c r="F43" s="65">
        <v>100</v>
      </c>
      <c r="G43" s="65">
        <v>223.83774159999999</v>
      </c>
      <c r="H43" s="66">
        <v>2.767401773399015E-3</v>
      </c>
      <c r="I43" s="66">
        <v>2.75E-2</v>
      </c>
      <c r="J43" s="66">
        <v>2.8E-3</v>
      </c>
    </row>
    <row r="44" spans="1:10">
      <c r="A44" t="s">
        <v>1077</v>
      </c>
      <c r="B44" s="74">
        <v>74199</v>
      </c>
      <c r="C44" t="s">
        <v>105</v>
      </c>
      <c r="D44" t="s">
        <v>1076</v>
      </c>
      <c r="E44" s="65">
        <v>54986.58</v>
      </c>
      <c r="F44" s="65">
        <v>83.717619999999854</v>
      </c>
      <c r="G44" s="65">
        <v>153.47554262205</v>
      </c>
      <c r="H44" s="66">
        <v>5.2986123928010643E-4</v>
      </c>
      <c r="I44" s="66">
        <v>1.89E-2</v>
      </c>
      <c r="J44" s="66">
        <v>1.9E-3</v>
      </c>
    </row>
    <row r="45" spans="1:10">
      <c r="A45" t="s">
        <v>1078</v>
      </c>
      <c r="B45" s="74">
        <v>74203</v>
      </c>
      <c r="C45" t="s">
        <v>105</v>
      </c>
      <c r="D45" t="s">
        <v>1079</v>
      </c>
      <c r="E45" s="65">
        <v>42612</v>
      </c>
      <c r="F45" s="65">
        <v>100</v>
      </c>
      <c r="G45" s="65">
        <v>142.06840800000001</v>
      </c>
      <c r="H45" s="66">
        <v>9.5877000000000006E-4</v>
      </c>
      <c r="I45" s="66">
        <v>1.7500000000000002E-2</v>
      </c>
      <c r="J45" s="66">
        <v>1.8E-3</v>
      </c>
    </row>
    <row r="46" spans="1:10">
      <c r="A46" t="s">
        <v>1080</v>
      </c>
      <c r="B46" s="74">
        <v>74193</v>
      </c>
      <c r="C46" t="s">
        <v>105</v>
      </c>
      <c r="D46" t="s">
        <v>422</v>
      </c>
      <c r="E46" s="65">
        <v>16905.490000000002</v>
      </c>
      <c r="F46" s="65">
        <v>24.847464000000031</v>
      </c>
      <c r="G46" s="65">
        <v>14.0047521962732</v>
      </c>
      <c r="H46" s="66">
        <v>1.4640137302638696E-4</v>
      </c>
      <c r="I46" s="66">
        <v>1.6999999999999999E-3</v>
      </c>
      <c r="J46" s="66">
        <v>2.0000000000000001E-4</v>
      </c>
    </row>
    <row r="47" spans="1:10">
      <c r="A47" t="s">
        <v>1081</v>
      </c>
      <c r="B47" s="74">
        <v>74190</v>
      </c>
      <c r="C47" t="s">
        <v>105</v>
      </c>
      <c r="D47" t="s">
        <v>1082</v>
      </c>
      <c r="E47" s="65">
        <v>78154.28</v>
      </c>
      <c r="F47" s="65">
        <v>98.560506000000089</v>
      </c>
      <c r="G47" s="65">
        <v>256.81553226474199</v>
      </c>
      <c r="H47" s="66">
        <v>3.4246591148481467E-3</v>
      </c>
      <c r="I47" s="66">
        <v>3.15E-2</v>
      </c>
      <c r="J47" s="66">
        <v>3.2000000000000002E-3</v>
      </c>
    </row>
    <row r="48" spans="1:10">
      <c r="A48" t="s">
        <v>1083</v>
      </c>
      <c r="B48" s="74">
        <v>74197</v>
      </c>
      <c r="C48" t="s">
        <v>105</v>
      </c>
      <c r="D48" t="s">
        <v>1040</v>
      </c>
      <c r="E48" s="65">
        <v>40542.42</v>
      </c>
      <c r="F48" s="65">
        <v>96.862290000000286</v>
      </c>
      <c r="G48" s="65">
        <v>130.927234989016</v>
      </c>
      <c r="H48" s="66">
        <v>2.2007837354322463E-3</v>
      </c>
      <c r="I48" s="66">
        <v>1.61E-2</v>
      </c>
      <c r="J48" s="66">
        <v>1.6000000000000001E-3</v>
      </c>
    </row>
    <row r="49" spans="1:2">
      <c r="A49" s="91" t="s">
        <v>231</v>
      </c>
      <c r="B49" s="14"/>
    </row>
    <row r="50" spans="1:2">
      <c r="A50" s="91" t="s">
        <v>291</v>
      </c>
      <c r="B50" s="14"/>
    </row>
    <row r="51" spans="1:2">
      <c r="A51" s="91" t="s">
        <v>292</v>
      </c>
      <c r="B51" s="14"/>
    </row>
    <row r="52" spans="1:2">
      <c r="A52" s="91" t="s">
        <v>293</v>
      </c>
      <c r="B52" s="14"/>
    </row>
    <row r="53" spans="1:2" hidden="1">
      <c r="B53" s="14"/>
    </row>
    <row r="54" spans="1:2" hidden="1">
      <c r="B54" s="14"/>
    </row>
    <row r="55" spans="1:2" hidden="1">
      <c r="B55" s="14"/>
    </row>
    <row r="56" spans="1:2" hidden="1">
      <c r="B56" s="14"/>
    </row>
    <row r="57" spans="1:2" hidden="1">
      <c r="B57" s="14"/>
    </row>
    <row r="58" spans="1:2" hidden="1">
      <c r="B58" s="14"/>
    </row>
    <row r="59" spans="1:2" hidden="1">
      <c r="B59" s="14"/>
    </row>
    <row r="60" spans="1:2" hidden="1">
      <c r="B60" s="14"/>
    </row>
    <row r="61" spans="1:2" hidden="1">
      <c r="B61" s="14"/>
    </row>
    <row r="62" spans="1:2" hidden="1">
      <c r="B62" s="14"/>
    </row>
    <row r="63" spans="1:2" hidden="1">
      <c r="B63" s="14"/>
    </row>
    <row r="64" spans="1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2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8" ht="26.25" customHeight="1">
      <c r="A6" s="105" t="s">
        <v>140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13249.57</v>
      </c>
      <c r="G10" s="7"/>
      <c r="H10" s="63">
        <v>12.165537881052</v>
      </c>
      <c r="I10" s="7"/>
      <c r="J10" s="64">
        <v>1</v>
      </c>
      <c r="K10" s="64">
        <v>2.0000000000000001E-4</v>
      </c>
      <c r="L10" s="14"/>
      <c r="M10" s="14"/>
      <c r="N10" s="14"/>
      <c r="O10" s="14"/>
      <c r="BF10" s="14"/>
    </row>
    <row r="11" spans="1:58">
      <c r="A11" s="67" t="s">
        <v>1084</v>
      </c>
      <c r="B11" s="14"/>
      <c r="C11" s="14"/>
      <c r="F11" s="69">
        <v>13249.57</v>
      </c>
      <c r="H11" s="69">
        <v>12.165537881052</v>
      </c>
      <c r="J11" s="68">
        <v>1</v>
      </c>
      <c r="K11" s="68">
        <v>2.0000000000000001E-4</v>
      </c>
    </row>
    <row r="12" spans="1:58">
      <c r="A12" t="s">
        <v>1085</v>
      </c>
      <c r="B12" t="s">
        <v>1086</v>
      </c>
      <c r="C12" t="s">
        <v>574</v>
      </c>
      <c r="D12" t="s">
        <v>105</v>
      </c>
      <c r="E12" t="s">
        <v>1087</v>
      </c>
      <c r="F12" s="65">
        <v>13249.57</v>
      </c>
      <c r="G12" s="65">
        <v>27.54</v>
      </c>
      <c r="H12" s="65">
        <v>12.165537881052</v>
      </c>
      <c r="I12" s="66">
        <v>0</v>
      </c>
      <c r="J12" s="66">
        <v>1</v>
      </c>
      <c r="K12" s="66">
        <v>2.0000000000000001E-4</v>
      </c>
    </row>
    <row r="13" spans="1:58">
      <c r="A13" s="67" t="s">
        <v>965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1" t="s">
        <v>231</v>
      </c>
      <c r="B15" s="14"/>
      <c r="C15" s="14"/>
    </row>
    <row r="16" spans="1:58">
      <c r="A16" s="91" t="s">
        <v>291</v>
      </c>
      <c r="B16" s="14"/>
      <c r="C16" s="14"/>
    </row>
    <row r="17" spans="1:3">
      <c r="A17" s="91" t="s">
        <v>292</v>
      </c>
      <c r="B17" s="14"/>
      <c r="C17" s="14"/>
    </row>
    <row r="18" spans="1:3">
      <c r="A18" s="91" t="s">
        <v>293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1" ht="26.25" customHeight="1">
      <c r="A6" s="105" t="s">
        <v>141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966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967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224</v>
      </c>
      <c r="B15" t="s">
        <v>224</v>
      </c>
      <c r="C15" t="s">
        <v>224</v>
      </c>
      <c r="D15" t="s">
        <v>224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1088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224</v>
      </c>
      <c r="B17" t="s">
        <v>224</v>
      </c>
      <c r="C17" t="s">
        <v>224</v>
      </c>
      <c r="D17" t="s">
        <v>224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968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t="s">
        <v>224</v>
      </c>
      <c r="D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554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224</v>
      </c>
      <c r="B21" t="s">
        <v>224</v>
      </c>
      <c r="C21" t="s">
        <v>224</v>
      </c>
      <c r="D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966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224</v>
      </c>
      <c r="B24" t="s">
        <v>224</v>
      </c>
      <c r="C24" t="s">
        <v>224</v>
      </c>
      <c r="D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969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224</v>
      </c>
      <c r="B26" t="s">
        <v>224</v>
      </c>
      <c r="C26" t="s">
        <v>224</v>
      </c>
      <c r="D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968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224</v>
      </c>
      <c r="B28" t="s">
        <v>224</v>
      </c>
      <c r="C28" t="s">
        <v>224</v>
      </c>
      <c r="D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970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224</v>
      </c>
      <c r="B30" t="s">
        <v>224</v>
      </c>
      <c r="C30" t="s">
        <v>224</v>
      </c>
      <c r="D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554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224</v>
      </c>
      <c r="B32" t="s">
        <v>224</v>
      </c>
      <c r="C32" t="s">
        <v>224</v>
      </c>
      <c r="D32" t="s">
        <v>224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1" t="s">
        <v>231</v>
      </c>
      <c r="B33" s="14"/>
      <c r="C33" s="14"/>
    </row>
    <row r="34" spans="1:3">
      <c r="A34" s="91" t="s">
        <v>291</v>
      </c>
      <c r="B34" s="14"/>
      <c r="C34" s="14"/>
    </row>
    <row r="35" spans="1:3">
      <c r="A35" s="91" t="s">
        <v>292</v>
      </c>
      <c r="B35" s="14"/>
      <c r="C35" s="14"/>
    </row>
    <row r="36" spans="1:3">
      <c r="A36" s="91" t="s">
        <v>293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48" ht="26.25" customHeight="1">
      <c r="A6" s="105" t="s">
        <v>142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-2872207</v>
      </c>
      <c r="G10" s="7"/>
      <c r="H10" s="63">
        <v>-35.06158412727936</v>
      </c>
      <c r="I10" s="64">
        <v>1</v>
      </c>
      <c r="J10" s="64">
        <v>-4.0000000000000002E-4</v>
      </c>
      <c r="AV10" s="14"/>
    </row>
    <row r="11" spans="1:48">
      <c r="A11" s="67" t="s">
        <v>200</v>
      </c>
      <c r="B11" s="14"/>
      <c r="C11" s="14"/>
      <c r="F11" s="69">
        <v>-2872207</v>
      </c>
      <c r="H11" s="69">
        <v>-35.06158412727936</v>
      </c>
      <c r="I11" s="68">
        <v>1</v>
      </c>
      <c r="J11" s="68">
        <v>-4.0000000000000002E-4</v>
      </c>
    </row>
    <row r="12" spans="1:48">
      <c r="A12" s="67" t="s">
        <v>966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967</v>
      </c>
      <c r="B14" s="14"/>
      <c r="C14" s="14"/>
      <c r="F14" s="69">
        <v>-2872207</v>
      </c>
      <c r="H14" s="69">
        <v>-35.06158412727936</v>
      </c>
      <c r="I14" s="68">
        <v>1</v>
      </c>
      <c r="J14" s="68">
        <v>-4.0000000000000002E-4</v>
      </c>
    </row>
    <row r="15" spans="1:48">
      <c r="A15" t="s">
        <v>1089</v>
      </c>
      <c r="B15" t="s">
        <v>1090</v>
      </c>
      <c r="C15" t="s">
        <v>122</v>
      </c>
      <c r="D15" t="s">
        <v>109</v>
      </c>
      <c r="E15" t="s">
        <v>1091</v>
      </c>
      <c r="F15" s="65">
        <v>-433207</v>
      </c>
      <c r="G15" s="65">
        <v>-3.4882352108919523</v>
      </c>
      <c r="H15" s="65">
        <v>15.111279110048701</v>
      </c>
      <c r="I15" s="66">
        <v>-0.43099999999999999</v>
      </c>
      <c r="J15" s="66">
        <v>2.0000000000000001E-4</v>
      </c>
    </row>
    <row r="16" spans="1:48">
      <c r="A16" t="s">
        <v>1092</v>
      </c>
      <c r="B16" t="s">
        <v>1093</v>
      </c>
      <c r="C16" t="s">
        <v>122</v>
      </c>
      <c r="D16" t="s">
        <v>105</v>
      </c>
      <c r="E16" t="s">
        <v>1091</v>
      </c>
      <c r="F16" s="65">
        <v>-1914000</v>
      </c>
      <c r="G16" s="65">
        <v>1.7098641352907629</v>
      </c>
      <c r="H16" s="65">
        <v>-32.726799549465198</v>
      </c>
      <c r="I16" s="66">
        <v>0.93340000000000001</v>
      </c>
      <c r="J16" s="66">
        <v>-4.0000000000000002E-4</v>
      </c>
    </row>
    <row r="17" spans="1:10">
      <c r="A17" t="s">
        <v>1094</v>
      </c>
      <c r="B17" t="s">
        <v>1095</v>
      </c>
      <c r="C17" t="s">
        <v>122</v>
      </c>
      <c r="D17" t="s">
        <v>105</v>
      </c>
      <c r="E17" t="s">
        <v>1091</v>
      </c>
      <c r="F17" s="65">
        <v>-169000</v>
      </c>
      <c r="G17" s="65">
        <v>1.6415922287579052</v>
      </c>
      <c r="H17" s="65">
        <v>-2.7742908666008601</v>
      </c>
      <c r="I17" s="66">
        <v>7.9100000000000004E-2</v>
      </c>
      <c r="J17" s="66">
        <v>0</v>
      </c>
    </row>
    <row r="18" spans="1:10">
      <c r="A18" t="s">
        <v>1096</v>
      </c>
      <c r="B18" t="s">
        <v>1097</v>
      </c>
      <c r="C18" t="s">
        <v>122</v>
      </c>
      <c r="D18" t="s">
        <v>105</v>
      </c>
      <c r="E18" t="s">
        <v>1098</v>
      </c>
      <c r="F18" s="65">
        <v>-356000</v>
      </c>
      <c r="G18" s="65">
        <v>4.121284500354494</v>
      </c>
      <c r="H18" s="65">
        <v>-14.671772821262</v>
      </c>
      <c r="I18" s="66">
        <v>0.41849999999999998</v>
      </c>
      <c r="J18" s="66">
        <v>-2.0000000000000001E-4</v>
      </c>
    </row>
    <row r="19" spans="1:10">
      <c r="A19" s="67" t="s">
        <v>1088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224</v>
      </c>
      <c r="B20" t="s">
        <v>224</v>
      </c>
      <c r="C20" t="s">
        <v>224</v>
      </c>
      <c r="D20" t="s">
        <v>224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968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224</v>
      </c>
      <c r="B22" t="s">
        <v>224</v>
      </c>
      <c r="C22" t="s">
        <v>224</v>
      </c>
      <c r="D22" t="s">
        <v>224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554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224</v>
      </c>
      <c r="B24" t="s">
        <v>224</v>
      </c>
      <c r="C24" t="s">
        <v>224</v>
      </c>
      <c r="D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229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966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224</v>
      </c>
      <c r="B27" t="s">
        <v>224</v>
      </c>
      <c r="C27" t="s">
        <v>224</v>
      </c>
      <c r="D27" t="s">
        <v>224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969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224</v>
      </c>
      <c r="B29" t="s">
        <v>224</v>
      </c>
      <c r="C29" t="s">
        <v>224</v>
      </c>
      <c r="D29" t="s">
        <v>224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968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224</v>
      </c>
      <c r="B31" t="s">
        <v>224</v>
      </c>
      <c r="C31" t="s">
        <v>224</v>
      </c>
      <c r="D31" t="s">
        <v>224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554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224</v>
      </c>
      <c r="B33" t="s">
        <v>224</v>
      </c>
      <c r="C33" t="s">
        <v>224</v>
      </c>
      <c r="D33" t="s">
        <v>224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91" t="s">
        <v>231</v>
      </c>
      <c r="B34" s="14"/>
      <c r="C34" s="14"/>
    </row>
    <row r="35" spans="1:10">
      <c r="A35" s="91" t="s">
        <v>291</v>
      </c>
      <c r="B35" s="14"/>
      <c r="C35" s="14"/>
    </row>
    <row r="36" spans="1:10">
      <c r="A36" s="91" t="s">
        <v>292</v>
      </c>
      <c r="B36" s="14"/>
      <c r="C36" s="14"/>
    </row>
    <row r="37" spans="1:10">
      <c r="A37" s="91" t="s">
        <v>293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77" ht="26.25" customHeight="1">
      <c r="A6" s="105" t="s">
        <v>144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983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224</v>
      </c>
      <c r="B13" t="s">
        <v>224</v>
      </c>
      <c r="C13" s="14"/>
      <c r="D13" t="s">
        <v>224</v>
      </c>
      <c r="G13" s="65">
        <v>0</v>
      </c>
      <c r="H13" t="s">
        <v>224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984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224</v>
      </c>
      <c r="B15" t="s">
        <v>224</v>
      </c>
      <c r="C15" s="14"/>
      <c r="D15" t="s">
        <v>224</v>
      </c>
      <c r="G15" s="65">
        <v>0</v>
      </c>
      <c r="H15" t="s">
        <v>224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985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986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224</v>
      </c>
      <c r="B18" t="s">
        <v>224</v>
      </c>
      <c r="C18" s="14"/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987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224</v>
      </c>
      <c r="B20" t="s">
        <v>224</v>
      </c>
      <c r="C20" s="14"/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988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224</v>
      </c>
      <c r="B22" t="s">
        <v>224</v>
      </c>
      <c r="C22" s="14"/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989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224</v>
      </c>
      <c r="B24" t="s">
        <v>224</v>
      </c>
      <c r="C24" s="14"/>
      <c r="D24" t="s">
        <v>224</v>
      </c>
      <c r="G24" s="65">
        <v>0</v>
      </c>
      <c r="H24" t="s">
        <v>224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983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224</v>
      </c>
      <c r="B27" t="s">
        <v>224</v>
      </c>
      <c r="C27" s="14"/>
      <c r="D27" t="s">
        <v>224</v>
      </c>
      <c r="G27" s="65">
        <v>0</v>
      </c>
      <c r="H27" t="s">
        <v>224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984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224</v>
      </c>
      <c r="B29" t="s">
        <v>224</v>
      </c>
      <c r="C29" s="14"/>
      <c r="D29" t="s">
        <v>224</v>
      </c>
      <c r="G29" s="65">
        <v>0</v>
      </c>
      <c r="H29" t="s">
        <v>224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985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986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224</v>
      </c>
      <c r="B32" t="s">
        <v>224</v>
      </c>
      <c r="C32" s="14"/>
      <c r="D32" t="s">
        <v>224</v>
      </c>
      <c r="G32" s="65">
        <v>0</v>
      </c>
      <c r="H32" t="s">
        <v>224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987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224</v>
      </c>
      <c r="B34" t="s">
        <v>224</v>
      </c>
      <c r="C34" s="14"/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988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224</v>
      </c>
      <c r="B36" t="s">
        <v>224</v>
      </c>
      <c r="C36" s="14"/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989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224</v>
      </c>
      <c r="B38" t="s">
        <v>224</v>
      </c>
      <c r="C38" s="14"/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1" t="s">
        <v>231</v>
      </c>
      <c r="C39" s="14"/>
    </row>
    <row r="40" spans="1:16">
      <c r="A40" s="91" t="s">
        <v>291</v>
      </c>
      <c r="C40" s="14"/>
    </row>
    <row r="41" spans="1:16">
      <c r="A41" s="91" t="s">
        <v>292</v>
      </c>
      <c r="C41" s="14"/>
    </row>
    <row r="42" spans="1:16">
      <c r="A42" s="91" t="s">
        <v>293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5" t="s">
        <v>145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</row>
    <row r="6" spans="1:59" s="16" customFormat="1" ht="126">
      <c r="A6" s="40" t="s">
        <v>95</v>
      </c>
      <c r="B6" s="41" t="s">
        <v>146</v>
      </c>
      <c r="C6" s="41" t="s">
        <v>48</v>
      </c>
      <c r="D6" s="108" t="s">
        <v>49</v>
      </c>
      <c r="E6" s="108" t="s">
        <v>50</v>
      </c>
      <c r="F6" s="108" t="s">
        <v>70</v>
      </c>
      <c r="G6" s="10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1.84</v>
      </c>
      <c r="I9" s="15"/>
      <c r="J9" s="15"/>
      <c r="K9" s="15"/>
      <c r="L9" s="64">
        <v>5.4199999999999998E-2</v>
      </c>
      <c r="M9" s="63">
        <v>1100013.57</v>
      </c>
      <c r="N9" s="7"/>
      <c r="O9" s="63">
        <v>1231.5224993801</v>
      </c>
      <c r="P9" s="64">
        <v>1</v>
      </c>
      <c r="Q9" s="64">
        <v>1.55E-2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1.84</v>
      </c>
      <c r="L10" s="68">
        <v>5.4199999999999998E-2</v>
      </c>
      <c r="M10" s="69">
        <v>1100013.57</v>
      </c>
      <c r="O10" s="69">
        <v>1231.5224993801</v>
      </c>
      <c r="P10" s="68">
        <v>1</v>
      </c>
      <c r="Q10" s="68">
        <v>1.55E-2</v>
      </c>
    </row>
    <row r="11" spans="1:59">
      <c r="A11" s="67" t="s">
        <v>1099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224</v>
      </c>
      <c r="C12" t="s">
        <v>224</v>
      </c>
      <c r="E12" t="s">
        <v>224</v>
      </c>
      <c r="H12" s="65">
        <v>0</v>
      </c>
      <c r="I12" t="s">
        <v>224</v>
      </c>
      <c r="J12" t="s">
        <v>224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1100</v>
      </c>
      <c r="H13" s="69">
        <v>1.04</v>
      </c>
      <c r="L13" s="68">
        <v>4.5100000000000001E-2</v>
      </c>
      <c r="M13" s="69">
        <v>215726.88</v>
      </c>
      <c r="O13" s="69">
        <v>226.66423281600001</v>
      </c>
      <c r="P13" s="68">
        <v>0.18410000000000001</v>
      </c>
      <c r="Q13" s="68">
        <v>2.8E-3</v>
      </c>
    </row>
    <row r="14" spans="1:59">
      <c r="A14" t="s">
        <v>1101</v>
      </c>
      <c r="B14" t="s">
        <v>1102</v>
      </c>
      <c r="C14" t="s">
        <v>1103</v>
      </c>
      <c r="D14" t="s">
        <v>1104</v>
      </c>
      <c r="E14" t="s">
        <v>1105</v>
      </c>
      <c r="F14" t="s">
        <v>1106</v>
      </c>
      <c r="G14" t="s">
        <v>206</v>
      </c>
      <c r="H14" s="65">
        <v>1.04</v>
      </c>
      <c r="I14" t="s">
        <v>440</v>
      </c>
      <c r="J14" t="s">
        <v>101</v>
      </c>
      <c r="K14" s="66">
        <v>7.0000000000000007E-2</v>
      </c>
      <c r="L14" s="66">
        <v>4.5100000000000001E-2</v>
      </c>
      <c r="M14" s="65">
        <v>215726.88</v>
      </c>
      <c r="N14" s="65">
        <v>105.07</v>
      </c>
      <c r="O14" s="65">
        <v>226.66423281600001</v>
      </c>
      <c r="P14" s="66">
        <v>0.18410000000000001</v>
      </c>
      <c r="Q14" s="66">
        <v>2.8E-3</v>
      </c>
    </row>
    <row r="15" spans="1:59">
      <c r="A15" s="67" t="s">
        <v>1107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224</v>
      </c>
      <c r="C16" t="s">
        <v>224</v>
      </c>
      <c r="E16" t="s">
        <v>224</v>
      </c>
      <c r="H16" s="65">
        <v>0</v>
      </c>
      <c r="I16" t="s">
        <v>224</v>
      </c>
      <c r="J16" t="s">
        <v>224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1108</v>
      </c>
      <c r="H17" s="69">
        <v>1.41</v>
      </c>
      <c r="L17" s="68">
        <v>6.0600000000000001E-2</v>
      </c>
      <c r="M17" s="69">
        <v>456286.69</v>
      </c>
      <c r="O17" s="69">
        <v>570.01026656409999</v>
      </c>
      <c r="P17" s="68">
        <v>0.46289999999999998</v>
      </c>
      <c r="Q17" s="68">
        <v>7.1999999999999998E-3</v>
      </c>
    </row>
    <row r="18" spans="1:17">
      <c r="A18" t="s">
        <v>1109</v>
      </c>
      <c r="B18" t="s">
        <v>1102</v>
      </c>
      <c r="C18" t="s">
        <v>1110</v>
      </c>
      <c r="D18" t="s">
        <v>1020</v>
      </c>
      <c r="E18" t="s">
        <v>1111</v>
      </c>
      <c r="F18" t="s">
        <v>470</v>
      </c>
      <c r="G18" t="s">
        <v>1112</v>
      </c>
      <c r="H18" s="65">
        <v>0</v>
      </c>
      <c r="I18" t="s">
        <v>655</v>
      </c>
      <c r="J18" t="s">
        <v>101</v>
      </c>
      <c r="K18" s="66">
        <v>0</v>
      </c>
      <c r="L18" s="66">
        <v>0</v>
      </c>
      <c r="M18" s="65">
        <v>34922.1</v>
      </c>
      <c r="N18" s="65">
        <v>408.62745100000001</v>
      </c>
      <c r="O18" s="65">
        <v>142.70128706567101</v>
      </c>
      <c r="P18" s="66">
        <v>0.1159</v>
      </c>
      <c r="Q18" s="66">
        <v>1.8E-3</v>
      </c>
    </row>
    <row r="19" spans="1:17">
      <c r="A19" t="s">
        <v>1113</v>
      </c>
      <c r="B19" t="s">
        <v>1102</v>
      </c>
      <c r="C19" t="s">
        <v>1114</v>
      </c>
      <c r="D19" t="s">
        <v>1020</v>
      </c>
      <c r="E19" t="s">
        <v>1111</v>
      </c>
      <c r="F19" t="s">
        <v>1115</v>
      </c>
      <c r="G19" t="s">
        <v>1112</v>
      </c>
      <c r="H19" s="65">
        <v>1.86</v>
      </c>
      <c r="I19" t="s">
        <v>655</v>
      </c>
      <c r="J19" t="s">
        <v>101</v>
      </c>
      <c r="K19" s="66">
        <v>7.0000000000000007E-2</v>
      </c>
      <c r="L19" s="66">
        <v>6.6500000000000004E-2</v>
      </c>
      <c r="M19" s="65">
        <v>223733.19</v>
      </c>
      <c r="N19" s="65">
        <v>102.65691</v>
      </c>
      <c r="O19" s="65">
        <v>229.677579498429</v>
      </c>
      <c r="P19" s="66">
        <v>0.1865</v>
      </c>
      <c r="Q19" s="66">
        <v>2.8999999999999998E-3</v>
      </c>
    </row>
    <row r="20" spans="1:17">
      <c r="A20" t="s">
        <v>1116</v>
      </c>
      <c r="B20" t="s">
        <v>1102</v>
      </c>
      <c r="C20" t="s">
        <v>1117</v>
      </c>
      <c r="D20" t="s">
        <v>1020</v>
      </c>
      <c r="E20" t="s">
        <v>224</v>
      </c>
      <c r="F20" t="s">
        <v>1118</v>
      </c>
      <c r="G20" t="s">
        <v>942</v>
      </c>
      <c r="H20" s="65">
        <v>1.83</v>
      </c>
      <c r="I20" t="s">
        <v>655</v>
      </c>
      <c r="J20" t="s">
        <v>101</v>
      </c>
      <c r="K20" s="66">
        <v>0.08</v>
      </c>
      <c r="L20" s="66">
        <v>9.3899999999999997E-2</v>
      </c>
      <c r="M20" s="65">
        <v>205425.6</v>
      </c>
      <c r="N20" s="65">
        <v>100</v>
      </c>
      <c r="O20" s="65">
        <v>205.4256</v>
      </c>
      <c r="P20" s="66">
        <v>0.1668</v>
      </c>
      <c r="Q20" s="66">
        <v>2.5999999999999999E-3</v>
      </c>
    </row>
    <row r="21" spans="1:17">
      <c r="A21" t="s">
        <v>1119</v>
      </c>
      <c r="B21" t="s">
        <v>1102</v>
      </c>
      <c r="C21" t="s">
        <v>1120</v>
      </c>
      <c r="D21" t="s">
        <v>1020</v>
      </c>
      <c r="E21" t="s">
        <v>224</v>
      </c>
      <c r="F21" t="s">
        <v>1121</v>
      </c>
      <c r="G21" t="s">
        <v>942</v>
      </c>
      <c r="H21" s="65">
        <v>0</v>
      </c>
      <c r="I21" t="s">
        <v>655</v>
      </c>
      <c r="J21" t="s">
        <v>101</v>
      </c>
      <c r="K21" s="66">
        <v>0</v>
      </c>
      <c r="L21" s="66">
        <v>0</v>
      </c>
      <c r="M21" s="65">
        <v>-7794.2</v>
      </c>
      <c r="N21" s="65">
        <v>100</v>
      </c>
      <c r="O21" s="65">
        <v>-7.7942</v>
      </c>
      <c r="P21" s="66">
        <v>-6.3E-3</v>
      </c>
      <c r="Q21" s="66">
        <v>-1E-4</v>
      </c>
    </row>
    <row r="22" spans="1:17">
      <c r="A22" s="67" t="s">
        <v>1122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224</v>
      </c>
      <c r="C23" t="s">
        <v>224</v>
      </c>
      <c r="E23" t="s">
        <v>224</v>
      </c>
      <c r="H23" s="65">
        <v>0</v>
      </c>
      <c r="I23" t="s">
        <v>224</v>
      </c>
      <c r="J23" t="s">
        <v>224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1123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s="67" t="s">
        <v>1124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224</v>
      </c>
      <c r="C26" t="s">
        <v>224</v>
      </c>
      <c r="E26" t="s">
        <v>224</v>
      </c>
      <c r="H26" s="65">
        <v>0</v>
      </c>
      <c r="I26" t="s">
        <v>224</v>
      </c>
      <c r="J26" t="s">
        <v>224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1125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224</v>
      </c>
      <c r="C28" t="s">
        <v>224</v>
      </c>
      <c r="E28" t="s">
        <v>224</v>
      </c>
      <c r="H28" s="65">
        <v>0</v>
      </c>
      <c r="I28" t="s">
        <v>224</v>
      </c>
      <c r="J28" t="s">
        <v>224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1126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224</v>
      </c>
      <c r="C30" t="s">
        <v>224</v>
      </c>
      <c r="E30" t="s">
        <v>224</v>
      </c>
      <c r="H30" s="65">
        <v>0</v>
      </c>
      <c r="I30" t="s">
        <v>224</v>
      </c>
      <c r="J30" t="s">
        <v>224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1127</v>
      </c>
      <c r="H31" s="69">
        <v>2.82</v>
      </c>
      <c r="L31" s="68">
        <v>5.0599999999999999E-2</v>
      </c>
      <c r="M31" s="69">
        <v>428000</v>
      </c>
      <c r="O31" s="69">
        <v>434.84800000000001</v>
      </c>
      <c r="P31" s="68">
        <v>0.35310000000000002</v>
      </c>
      <c r="Q31" s="68">
        <v>5.4999999999999997E-3</v>
      </c>
    </row>
    <row r="32" spans="1:17">
      <c r="A32" t="s">
        <v>1128</v>
      </c>
      <c r="B32" t="s">
        <v>1102</v>
      </c>
      <c r="C32" t="s">
        <v>1129</v>
      </c>
      <c r="D32" t="s">
        <v>1004</v>
      </c>
      <c r="E32" t="s">
        <v>382</v>
      </c>
      <c r="F32" t="s">
        <v>1130</v>
      </c>
      <c r="G32" t="s">
        <v>149</v>
      </c>
      <c r="H32" s="65">
        <v>2.82</v>
      </c>
      <c r="I32" t="s">
        <v>420</v>
      </c>
      <c r="J32" t="s">
        <v>101</v>
      </c>
      <c r="K32" s="66">
        <v>5.1799999999999999E-2</v>
      </c>
      <c r="L32" s="66">
        <v>5.0599999999999999E-2</v>
      </c>
      <c r="M32" s="65">
        <v>428000</v>
      </c>
      <c r="N32" s="65">
        <v>101.6</v>
      </c>
      <c r="O32" s="65">
        <v>434.84800000000001</v>
      </c>
      <c r="P32" s="66">
        <v>0.35310000000000002</v>
      </c>
      <c r="Q32" s="66">
        <v>5.4999999999999997E-3</v>
      </c>
    </row>
    <row r="33" spans="1:17">
      <c r="A33" s="67" t="s">
        <v>229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s="67" t="s">
        <v>1131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224</v>
      </c>
      <c r="C35" t="s">
        <v>224</v>
      </c>
      <c r="E35" t="s">
        <v>224</v>
      </c>
      <c r="H35" s="65">
        <v>0</v>
      </c>
      <c r="I35" t="s">
        <v>224</v>
      </c>
      <c r="J35" t="s">
        <v>224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1107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224</v>
      </c>
      <c r="C37" t="s">
        <v>224</v>
      </c>
      <c r="E37" t="s">
        <v>224</v>
      </c>
      <c r="H37" s="65">
        <v>0</v>
      </c>
      <c r="I37" t="s">
        <v>224</v>
      </c>
      <c r="J37" t="s">
        <v>224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1108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224</v>
      </c>
      <c r="C39" t="s">
        <v>224</v>
      </c>
      <c r="E39" t="s">
        <v>224</v>
      </c>
      <c r="H39" s="65">
        <v>0</v>
      </c>
      <c r="I39" t="s">
        <v>224</v>
      </c>
      <c r="J39" t="s">
        <v>224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1127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224</v>
      </c>
      <c r="C41" t="s">
        <v>224</v>
      </c>
      <c r="E41" t="s">
        <v>224</v>
      </c>
      <c r="H41" s="65">
        <v>0</v>
      </c>
      <c r="I41" t="s">
        <v>224</v>
      </c>
      <c r="J41" t="s">
        <v>224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91" t="s">
        <v>231</v>
      </c>
    </row>
    <row r="43" spans="1:17">
      <c r="A43" s="91" t="s">
        <v>291</v>
      </c>
    </row>
    <row r="44" spans="1:17">
      <c r="A44" s="91" t="s">
        <v>292</v>
      </c>
    </row>
    <row r="45" spans="1:17">
      <c r="A45" s="91" t="s">
        <v>293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10" t="s">
        <v>152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995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224</v>
      </c>
      <c r="B12" t="s">
        <v>224</v>
      </c>
      <c r="D12" t="s">
        <v>224</v>
      </c>
      <c r="F12" s="65">
        <v>0</v>
      </c>
      <c r="G12" t="s">
        <v>224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996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224</v>
      </c>
      <c r="B14" t="s">
        <v>224</v>
      </c>
      <c r="D14" t="s">
        <v>224</v>
      </c>
      <c r="F14" s="65">
        <v>0</v>
      </c>
      <c r="G14" t="s">
        <v>224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1132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224</v>
      </c>
      <c r="B16" t="s">
        <v>224</v>
      </c>
      <c r="D16" t="s">
        <v>224</v>
      </c>
      <c r="F16" s="65">
        <v>0</v>
      </c>
      <c r="G16" t="s">
        <v>224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1133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224</v>
      </c>
      <c r="B18" t="s">
        <v>224</v>
      </c>
      <c r="D18" t="s">
        <v>224</v>
      </c>
      <c r="F18" s="65">
        <v>0</v>
      </c>
      <c r="G18" t="s">
        <v>224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554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224</v>
      </c>
      <c r="B20" t="s">
        <v>224</v>
      </c>
      <c r="D20" t="s">
        <v>224</v>
      </c>
      <c r="F20" s="65">
        <v>0</v>
      </c>
      <c r="G20" t="s">
        <v>224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224</v>
      </c>
      <c r="B22" t="s">
        <v>224</v>
      </c>
      <c r="D22" t="s">
        <v>224</v>
      </c>
      <c r="F22" s="65">
        <v>0</v>
      </c>
      <c r="G22" t="s">
        <v>224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1" t="s">
        <v>231</v>
      </c>
    </row>
    <row r="24" spans="1:14">
      <c r="A24" s="91" t="s">
        <v>291</v>
      </c>
    </row>
    <row r="25" spans="1:14">
      <c r="A25" s="91" t="s">
        <v>292</v>
      </c>
    </row>
    <row r="26" spans="1:14">
      <c r="A26" s="91" t="s">
        <v>293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0" t="s">
        <v>155</v>
      </c>
      <c r="B5" s="111"/>
      <c r="C5" s="111"/>
      <c r="D5" s="111"/>
      <c r="E5" s="111"/>
      <c r="F5" s="111"/>
      <c r="G5" s="111"/>
      <c r="H5" s="111"/>
      <c r="I5" s="112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1134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224</v>
      </c>
      <c r="D12" s="66">
        <v>0</v>
      </c>
      <c r="E12" t="s">
        <v>224</v>
      </c>
      <c r="F12" s="65">
        <v>0</v>
      </c>
      <c r="G12" s="66">
        <v>0</v>
      </c>
      <c r="H12" s="66">
        <v>0</v>
      </c>
    </row>
    <row r="13" spans="1:54">
      <c r="A13" t="s">
        <v>224</v>
      </c>
      <c r="D13" s="66">
        <v>0</v>
      </c>
      <c r="E13" t="s">
        <v>224</v>
      </c>
      <c r="F13" s="65">
        <v>0</v>
      </c>
      <c r="G13" s="66">
        <v>0</v>
      </c>
      <c r="H13" s="66">
        <v>0</v>
      </c>
    </row>
    <row r="14" spans="1:54">
      <c r="A14" s="67" t="s">
        <v>1135</v>
      </c>
      <c r="D14" s="68">
        <v>0</v>
      </c>
      <c r="E14" s="16"/>
      <c r="F14" s="69">
        <v>0</v>
      </c>
      <c r="G14" s="68">
        <v>0</v>
      </c>
      <c r="H14" s="68">
        <v>0</v>
      </c>
    </row>
    <row r="15" spans="1:54">
      <c r="A15" t="s">
        <v>224</v>
      </c>
      <c r="D15" s="66">
        <v>0</v>
      </c>
      <c r="E15" t="s">
        <v>224</v>
      </c>
      <c r="F15" s="65">
        <v>0</v>
      </c>
      <c r="G15" s="66">
        <v>0</v>
      </c>
      <c r="H15" s="66">
        <v>0</v>
      </c>
    </row>
    <row r="16" spans="1:54">
      <c r="A16" s="67" t="s">
        <v>229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s="67" t="s">
        <v>1134</v>
      </c>
      <c r="D17" s="68">
        <v>0</v>
      </c>
      <c r="E17" s="16"/>
      <c r="F17" s="69">
        <v>0</v>
      </c>
      <c r="G17" s="68">
        <v>0</v>
      </c>
      <c r="H17" s="68">
        <v>0</v>
      </c>
    </row>
    <row r="18" spans="1:8">
      <c r="A18" t="s">
        <v>224</v>
      </c>
      <c r="D18" s="66">
        <v>0</v>
      </c>
      <c r="E18" t="s">
        <v>224</v>
      </c>
      <c r="F18" s="65">
        <v>0</v>
      </c>
      <c r="G18" s="66">
        <v>0</v>
      </c>
      <c r="H18" s="66">
        <v>0</v>
      </c>
    </row>
    <row r="19" spans="1:8">
      <c r="A19" s="67" t="s">
        <v>1135</v>
      </c>
      <c r="D19" s="68">
        <v>0</v>
      </c>
      <c r="E19" s="16"/>
      <c r="F19" s="69">
        <v>0</v>
      </c>
      <c r="G19" s="68">
        <v>0</v>
      </c>
      <c r="H19" s="68">
        <v>0</v>
      </c>
    </row>
    <row r="20" spans="1:8">
      <c r="A20" t="s">
        <v>224</v>
      </c>
      <c r="D20" s="66">
        <v>0</v>
      </c>
      <c r="E20" t="s">
        <v>224</v>
      </c>
      <c r="F20" s="65">
        <v>0</v>
      </c>
      <c r="G20" s="66">
        <v>0</v>
      </c>
      <c r="H20" s="66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0" t="s">
        <v>161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224</v>
      </c>
      <c r="C11" t="s">
        <v>224</v>
      </c>
      <c r="D11" s="16"/>
      <c r="E11" s="66">
        <v>0</v>
      </c>
      <c r="F11" t="s">
        <v>224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224</v>
      </c>
      <c r="C13" t="s">
        <v>224</v>
      </c>
      <c r="D13" s="16"/>
      <c r="E13" s="66">
        <v>0</v>
      </c>
      <c r="F13" t="s">
        <v>224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0" t="s">
        <v>166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761.34359126100003</v>
      </c>
      <c r="I9" s="64">
        <v>1</v>
      </c>
      <c r="J9" s="64">
        <v>9.5999999999999992E-3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224</v>
      </c>
      <c r="B11" t="s">
        <v>224</v>
      </c>
      <c r="C11" t="s">
        <v>224</v>
      </c>
      <c r="D11" s="16"/>
      <c r="E11" s="66">
        <v>0</v>
      </c>
      <c r="F11" t="s">
        <v>224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229</v>
      </c>
      <c r="C12" s="16"/>
      <c r="D12" s="16"/>
      <c r="E12" s="16"/>
      <c r="F12" s="16"/>
      <c r="G12" s="68">
        <v>0</v>
      </c>
      <c r="H12" s="69">
        <v>761.34359126100003</v>
      </c>
      <c r="I12" s="68">
        <v>1</v>
      </c>
      <c r="J12" s="68">
        <v>9.5999999999999992E-3</v>
      </c>
    </row>
    <row r="13" spans="1:59">
      <c r="A13" t="s">
        <v>1136</v>
      </c>
      <c r="B13" t="s">
        <v>1137</v>
      </c>
      <c r="C13" t="s">
        <v>224</v>
      </c>
      <c r="D13" t="s">
        <v>942</v>
      </c>
      <c r="E13" s="66">
        <v>0</v>
      </c>
      <c r="F13" t="s">
        <v>199</v>
      </c>
      <c r="G13" s="66">
        <v>0</v>
      </c>
      <c r="H13" s="65">
        <v>43.449078661999998</v>
      </c>
      <c r="I13" s="66">
        <v>5.7099999999999998E-2</v>
      </c>
      <c r="J13" s="66">
        <v>5.0000000000000001E-4</v>
      </c>
    </row>
    <row r="14" spans="1:59">
      <c r="A14" t="s">
        <v>1138</v>
      </c>
      <c r="B14" t="s">
        <v>1139</v>
      </c>
      <c r="C14" t="s">
        <v>224</v>
      </c>
      <c r="D14" t="s">
        <v>942</v>
      </c>
      <c r="E14" s="66">
        <v>0</v>
      </c>
      <c r="F14" t="s">
        <v>112</v>
      </c>
      <c r="G14" s="66">
        <v>0</v>
      </c>
      <c r="H14" s="65">
        <v>4.2986133349999998</v>
      </c>
      <c r="I14" s="66">
        <v>5.5999999999999999E-3</v>
      </c>
      <c r="J14" s="66">
        <v>1E-4</v>
      </c>
    </row>
    <row r="15" spans="1:59">
      <c r="A15" t="s">
        <v>1140</v>
      </c>
      <c r="B15" t="s">
        <v>1141</v>
      </c>
      <c r="C15" t="s">
        <v>224</v>
      </c>
      <c r="D15" t="s">
        <v>942</v>
      </c>
      <c r="E15" s="66">
        <v>0</v>
      </c>
      <c r="F15" t="s">
        <v>109</v>
      </c>
      <c r="G15" s="66">
        <v>0</v>
      </c>
      <c r="H15" s="65">
        <v>67.733219223999996</v>
      </c>
      <c r="I15" s="66">
        <v>8.8999999999999996E-2</v>
      </c>
      <c r="J15" s="66">
        <v>8.0000000000000004E-4</v>
      </c>
    </row>
    <row r="16" spans="1:59">
      <c r="A16" t="s">
        <v>1142</v>
      </c>
      <c r="B16" t="s">
        <v>1143</v>
      </c>
      <c r="C16" t="s">
        <v>224</v>
      </c>
      <c r="D16" t="s">
        <v>942</v>
      </c>
      <c r="E16" s="66">
        <v>0</v>
      </c>
      <c r="F16" t="s">
        <v>105</v>
      </c>
      <c r="G16" s="66">
        <v>0</v>
      </c>
      <c r="H16" s="65">
        <v>645.86268003999999</v>
      </c>
      <c r="I16" s="66">
        <v>0.84830000000000005</v>
      </c>
      <c r="J16" s="66">
        <v>8.0999999999999996E-3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10" t="s">
        <v>168</v>
      </c>
      <c r="B5" s="111"/>
      <c r="C5" s="111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72">
        <f>SUM(B11:B14)</f>
        <v>1293.6361798865296</v>
      </c>
    </row>
    <row r="11" spans="1:16">
      <c r="A11" s="70" t="s">
        <v>1144</v>
      </c>
      <c r="B11" s="73">
        <v>293.31700000000001</v>
      </c>
      <c r="C11" s="71">
        <v>44854</v>
      </c>
    </row>
    <row r="12" spans="1:16">
      <c r="A12" s="70" t="s">
        <v>1145</v>
      </c>
      <c r="B12" s="73">
        <v>202.8791798865295</v>
      </c>
      <c r="C12" s="71">
        <v>45307</v>
      </c>
    </row>
    <row r="13" spans="1:16">
      <c r="A13" s="70" t="s">
        <v>1146</v>
      </c>
      <c r="B13" s="73">
        <v>675.02099999999996</v>
      </c>
      <c r="C13" s="71">
        <v>44926</v>
      </c>
    </row>
    <row r="14" spans="1:16">
      <c r="A14" s="70" t="s">
        <v>1147</v>
      </c>
      <c r="B14" s="73">
        <v>122.419</v>
      </c>
      <c r="C14" s="71">
        <v>44926</v>
      </c>
    </row>
    <row r="15" spans="1:16">
      <c r="A15" s="67" t="s">
        <v>229</v>
      </c>
      <c r="B15" s="72">
        <f>SUM(B16:B23)</f>
        <v>1683.4347529600002</v>
      </c>
    </row>
    <row r="16" spans="1:16">
      <c r="A16" s="70" t="s">
        <v>1148</v>
      </c>
      <c r="B16" s="73">
        <v>158.84509600000001</v>
      </c>
      <c r="C16" s="71">
        <v>44926</v>
      </c>
    </row>
    <row r="17" spans="1:3">
      <c r="A17" s="70" t="s">
        <v>1149</v>
      </c>
      <c r="B17" s="73">
        <v>363.95611000000008</v>
      </c>
      <c r="C17" s="71">
        <v>44926</v>
      </c>
    </row>
    <row r="18" spans="1:3">
      <c r="A18" s="70" t="s">
        <v>1150</v>
      </c>
      <c r="B18" s="73">
        <v>178.94244800000001</v>
      </c>
      <c r="C18" s="71">
        <v>44926</v>
      </c>
    </row>
    <row r="19" spans="1:3">
      <c r="A19" s="70" t="s">
        <v>1151</v>
      </c>
      <c r="B19" s="73">
        <v>89.641258000000008</v>
      </c>
      <c r="C19" s="71">
        <v>44926</v>
      </c>
    </row>
    <row r="20" spans="1:3">
      <c r="A20" s="70" t="s">
        <v>1152</v>
      </c>
      <c r="B20" s="73">
        <v>91.599482900000027</v>
      </c>
      <c r="C20" s="71">
        <v>44977</v>
      </c>
    </row>
    <row r="21" spans="1:3">
      <c r="A21" s="70" t="s">
        <v>1153</v>
      </c>
      <c r="B21" s="73">
        <v>104.73774336</v>
      </c>
      <c r="C21" s="71">
        <v>45859</v>
      </c>
    </row>
    <row r="22" spans="1:3">
      <c r="A22" s="70" t="s">
        <v>1154</v>
      </c>
      <c r="B22" s="73">
        <v>300.53126090000006</v>
      </c>
      <c r="C22" s="71">
        <v>45658</v>
      </c>
    </row>
    <row r="23" spans="1:3">
      <c r="A23" s="70" t="s">
        <v>1073</v>
      </c>
      <c r="B23" s="73">
        <v>395.18135380000007</v>
      </c>
      <c r="C23" s="71">
        <v>45748</v>
      </c>
    </row>
    <row r="24" spans="1:3" hidden="1"/>
    <row r="25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5" t="s">
        <v>172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224</v>
      </c>
      <c r="B12" t="s">
        <v>224</v>
      </c>
      <c r="C12" t="s">
        <v>224</v>
      </c>
      <c r="D12" t="s">
        <v>224</v>
      </c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224</v>
      </c>
      <c r="B14" t="s">
        <v>224</v>
      </c>
      <c r="C14" t="s">
        <v>224</v>
      </c>
      <c r="D14" t="s">
        <v>224</v>
      </c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224</v>
      </c>
      <c r="B16" t="s">
        <v>224</v>
      </c>
      <c r="C16" t="s">
        <v>224</v>
      </c>
      <c r="D16" t="s">
        <v>224</v>
      </c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224</v>
      </c>
      <c r="B18" t="s">
        <v>224</v>
      </c>
      <c r="C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1" t="s">
        <v>231</v>
      </c>
      <c r="C24" s="14"/>
    </row>
    <row r="25" spans="1:15">
      <c r="A25" s="91" t="s">
        <v>291</v>
      </c>
      <c r="C25" s="14"/>
    </row>
    <row r="26" spans="1:15">
      <c r="A26" s="91" t="s">
        <v>293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5" t="s">
        <v>176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995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224</v>
      </c>
      <c r="B12" t="s">
        <v>224</v>
      </c>
      <c r="C12" t="s">
        <v>224</v>
      </c>
      <c r="D12" t="s">
        <v>224</v>
      </c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996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224</v>
      </c>
      <c r="B14" t="s">
        <v>224</v>
      </c>
      <c r="C14" t="s">
        <v>224</v>
      </c>
      <c r="D14" t="s">
        <v>224</v>
      </c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224</v>
      </c>
      <c r="B16" t="s">
        <v>224</v>
      </c>
      <c r="C16" t="s">
        <v>224</v>
      </c>
      <c r="D16" t="s">
        <v>224</v>
      </c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224</v>
      </c>
      <c r="B18" t="s">
        <v>224</v>
      </c>
      <c r="C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1" t="s">
        <v>231</v>
      </c>
      <c r="C24" s="14"/>
    </row>
    <row r="25" spans="1:15">
      <c r="A25" s="91" t="s">
        <v>291</v>
      </c>
      <c r="C25" s="14"/>
    </row>
    <row r="26" spans="1:15">
      <c r="A26" s="91" t="s">
        <v>293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5" t="s">
        <v>178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995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224</v>
      </c>
      <c r="B12" t="s">
        <v>224</v>
      </c>
      <c r="C12" t="s">
        <v>224</v>
      </c>
      <c r="D12" t="s">
        <v>224</v>
      </c>
      <c r="E12" s="13"/>
      <c r="F12" s="13"/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996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224</v>
      </c>
      <c r="B14" t="s">
        <v>224</v>
      </c>
      <c r="C14" t="s">
        <v>224</v>
      </c>
      <c r="D14" t="s">
        <v>224</v>
      </c>
      <c r="E14" s="13"/>
      <c r="F14" s="13"/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224</v>
      </c>
      <c r="B16" t="s">
        <v>224</v>
      </c>
      <c r="C16" t="s">
        <v>224</v>
      </c>
      <c r="D16" t="s">
        <v>224</v>
      </c>
      <c r="E16" s="13"/>
      <c r="F16" s="13"/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554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224</v>
      </c>
      <c r="B18" t="s">
        <v>224</v>
      </c>
      <c r="C18" t="s">
        <v>224</v>
      </c>
      <c r="D18" t="s">
        <v>224</v>
      </c>
      <c r="E18" s="13"/>
      <c r="F18" s="13"/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1" t="s">
        <v>231</v>
      </c>
      <c r="C24" s="14"/>
    </row>
    <row r="25" spans="1:22">
      <c r="A25" s="91" t="s">
        <v>291</v>
      </c>
      <c r="C25" s="14"/>
    </row>
    <row r="26" spans="1:22">
      <c r="A26" s="91" t="s">
        <v>292</v>
      </c>
      <c r="C26" s="14"/>
    </row>
    <row r="27" spans="1:22">
      <c r="A27" s="91" t="s">
        <v>293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C78E114-C3FB-41C4-802C-21FB21B244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7C16F-5230-4DBD-83F6-B48226AD0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FFBBB2-6E6A-4930-8CA2-47CD5B45AEB8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520042177_b9631_0121</dc:title>
  <dc:creator>Yuli</dc:creator>
  <cp:lastModifiedBy>User</cp:lastModifiedBy>
  <dcterms:created xsi:type="dcterms:W3CDTF">2015-11-10T09:34:27Z</dcterms:created>
  <dcterms:modified xsi:type="dcterms:W3CDTF">2022-02-01T16:40:35Z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