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 l="1"/>
  <c r="C42" i="1" l="1"/>
  <c r="D41" i="1" s="1"/>
  <c r="D39" i="1"/>
  <c r="D37" i="1"/>
  <c r="D34" i="1"/>
  <c r="D33" i="1"/>
  <c r="D30" i="1"/>
  <c r="D29" i="1"/>
  <c r="D26" i="1"/>
  <c r="D25" i="1"/>
  <c r="D22" i="1"/>
  <c r="D21" i="1"/>
  <c r="D20" i="1"/>
  <c r="D19" i="1"/>
  <c r="D18" i="1"/>
  <c r="D17" i="1"/>
  <c r="D16" i="1"/>
  <c r="D15" i="1"/>
  <c r="D14" i="1"/>
  <c r="D13" i="1"/>
  <c r="D11" i="1"/>
  <c r="C11" i="1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27" i="1" l="1"/>
  <c r="D31" i="1"/>
  <c r="D35" i="1"/>
  <c r="D40" i="1"/>
  <c r="D24" i="1"/>
  <c r="D28" i="1"/>
  <c r="D32" i="1"/>
  <c r="D36" i="1"/>
  <c r="C43" i="1"/>
  <c r="C12" i="27" l="1"/>
  <c r="C26" i="27"/>
  <c r="C11" i="27" l="1"/>
</calcChain>
</file>

<file path=xl/sharedStrings.xml><?xml version="1.0" encoding="utf-8"?>
<sst xmlns="http://schemas.openxmlformats.org/spreadsheetml/2006/main" count="4409" uniqueCount="1216">
  <si>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</si>
  <si>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</si>
  <si>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</si>
  <si>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</si>
  <si>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</si>
  <si>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</si>
  <si>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</si>
  <si>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</si>
  <si>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</si>
  <si>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</si>
  <si>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</si>
  <si>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</si>
  <si>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</si>
  <si>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</si>
  <si>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</si>
  <si>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</si>
  <si>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</si>
  <si>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</si>
  <si>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</si>
  <si>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</si>
  <si>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</si>
  <si>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</si>
  <si>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</si>
  <si>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</si>
  <si>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</si>
  <si>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</si>
  <si>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</si>
  <si>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</si>
  <si>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</si>
  <si>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</si>
  <si>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</si>
  <si>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</si>
  <si>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</si>
  <si>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</si>
  <si>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</si>
  <si>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</si>
  <si>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</si>
  <si>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</si>
  <si>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</si>
  <si>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</si>
  <si>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</si>
  <si>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</si>
  <si>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</si>
  <si>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</si>
  <si>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</si>
  <si>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</si>
  <si>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</si>
  <si>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</si>
  <si>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</si>
  <si>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</si>
  <si>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</si>
  <si>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</si>
  <si>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</si>
  <si>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</si>
  <si>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</si>
  <si>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</si>
  <si>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</si>
  <si>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</si>
  <si>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</si>
  <si>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</si>
  <si>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</si>
  <si>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</si>
  <si>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</si>
  <si>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</si>
  <si>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</si>
  <si>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</si>
  <si>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</si>
  <si>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</si>
  <si>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</si>
  <si>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</si>
  <si>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</si>
  <si>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</si>
  <si>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</si>
  <si>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</si>
  <si>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</si>
  <si>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</si>
  <si>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</si>
  <si>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</si>
  <si>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</si>
  <si>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</si>
  <si>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</si>
  <si>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</si>
  <si>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</si>
  <si>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</si>
  <si>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</si>
  <si>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</si>
  <si>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</si>
  <si>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</si>
  <si>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</si>
  <si>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</si>
  <si>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</si>
  <si>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</si>
  <si>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</si>
  <si>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</si>
  <si>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</si>
  <si>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</si>
  <si>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</si>
  <si>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</si>
  <si>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</si>
  <si>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</si>
  <si>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</si>
  <si>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</si>
  <si>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</si>
  <si>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</si>
  <si>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</si>
  <si>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</si>
  <si>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</si>
  <si>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</si>
  <si>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</si>
  <si>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</si>
  <si>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</si>
  <si>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</si>
  <si>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</si>
  <si>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</si>
  <si>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</si>
  <si>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</si>
  <si>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</si>
  <si>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</si>
  <si>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</si>
  <si>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</si>
  <si>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</si>
  <si>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</si>
  <si>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</si>
  <si>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</si>
  <si>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</si>
  <si>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</si>
  <si>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</si>
  <si>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</si>
  <si>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</si>
  <si>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</si>
  <si>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</si>
  <si>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</si>
  <si>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</si>
  <si>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</si>
  <si>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</si>
  <si>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</si>
  <si>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</si>
  <si>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</si>
  <si>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</si>
  <si>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</si>
  <si>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</si>
  <si>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</si>
  <si>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</si>
  <si>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</si>
  <si>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</si>
  <si>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</si>
  <si>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</si>
  <si>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</si>
  <si>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</si>
  <si>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</si>
  <si>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</si>
  <si>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</si>
  <si>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</si>
  <si>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</si>
  <si>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</si>
  <si>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</si>
  <si>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</si>
  <si>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</si>
  <si>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</si>
  <si>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</si>
  <si>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</si>
  <si>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</si>
  <si>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</si>
  <si>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</si>
  <si>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</si>
  <si>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</si>
  <si>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</si>
  <si>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</si>
  <si>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</si>
  <si>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</si>
  <si>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</si>
  <si>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</si>
  <si>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</si>
  <si>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</si>
  <si>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</si>
  <si>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</si>
  <si>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</si>
  <si>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</si>
  <si>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</si>
  <si>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</si>
  <si>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</si>
  <si>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</si>
  <si>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</si>
  <si>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</si>
  <si>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</si>
  <si>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</si>
  <si>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</si>
  <si>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</si>
  <si>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</si>
  <si>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</si>
  <si>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</si>
  <si>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</si>
  <si>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</si>
  <si>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</si>
  <si>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</si>
  <si>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</si>
  <si>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</si>
  <si>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</si>
  <si>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</si>
  <si>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</si>
  <si>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</si>
  <si>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</si>
  <si>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</si>
  <si>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</si>
  <si>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</si>
  <si>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</si>
  <si>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</si>
  <si>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</si>
  <si>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</si>
  <si>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</si>
  <si>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</si>
  <si>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</si>
  <si>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</si>
  <si>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</si>
  <si>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</si>
  <si>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</si>
  <si>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</si>
  <si>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</si>
  <si>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</si>
  <si>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</si>
  <si>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</si>
  <si>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</si>
  <si>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</si>
  <si>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</si>
  <si>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</si>
  <si>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</si>
  <si>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</si>
  <si>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</si>
  <si>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</si>
  <si>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</si>
  <si>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</si>
  <si>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</si>
  <si>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</si>
  <si>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</si>
  <si>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</si>
  <si>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ממצמ0841- האוצר - ממשלתית צמודה</t>
  </si>
  <si>
    <t>1120583</t>
  </si>
  <si>
    <t>16/01/20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</si>
  <si>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</si>
  <si>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</si>
  <si>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</si>
  <si>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</si>
  <si>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</si>
  <si>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</si>
  <si>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</si>
  <si>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</si>
  <si>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</si>
  <si>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</si>
  <si>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</si>
  <si>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</si>
  <si>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</si>
  <si>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</si>
  <si>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</si>
  <si>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</si>
  <si>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</si>
  <si>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</si>
  <si>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 1023- בנק ישראל- מק"מ</t>
  </si>
  <si>
    <t>8231029</t>
  </si>
  <si>
    <t>24/10/22</t>
  </si>
  <si>
    <t>מ.ק.מ.     1213- בנק ישראל- מק"מ</t>
  </si>
  <si>
    <t>8231219</t>
  </si>
  <si>
    <t>20/12/22</t>
  </si>
  <si>
    <t>מ.ק.מ.  713- בנק ישראל- מק"מ</t>
  </si>
  <si>
    <t>8230716</t>
  </si>
  <si>
    <t>25/07/22</t>
  </si>
  <si>
    <t>מ.ק.מ. 1123- בנק ישראל- מק"מ</t>
  </si>
  <si>
    <t>8231128</t>
  </si>
  <si>
    <t>02/11/22</t>
  </si>
  <si>
    <t>מ.ק.מ. 813- בנק ישראל- מק"מ</t>
  </si>
  <si>
    <t>8230815</t>
  </si>
  <si>
    <t>01/09/22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</si>
  <si>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</si>
  <si>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</si>
  <si>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</si>
  <si>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</si>
  <si>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</si>
  <si>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</si>
  <si>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28/03/22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</si>
  <si>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</si>
  <si>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</si>
  <si>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</si>
  <si>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</si>
  <si>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</si>
  <si>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ממשלתי שקלי 723</t>
  </si>
  <si>
    <t>1167105</t>
  </si>
  <si>
    <t>10/01/21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</si>
  <si>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</si>
  <si>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</si>
  <si>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</si>
  <si>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</si>
  <si>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</si>
  <si>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</si>
  <si>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</si>
  <si>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</si>
  <si>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</si>
  <si>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</si>
  <si>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</si>
  <si>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</si>
  <si>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</si>
  <si>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</si>
  <si>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</si>
  <si>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</si>
  <si>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</si>
  <si>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</si>
  <si>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</si>
  <si>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</si>
  <si>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</si>
  <si>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</si>
  <si>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</si>
  <si>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</si>
  <si>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</si>
  <si>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</si>
  <si>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</si>
  <si>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</si>
  <si>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</si>
  <si>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</si>
  <si>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</si>
  <si>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</si>
  <si>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</si>
  <si>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</si>
  <si>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Aaa.il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</si>
  <si>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</si>
  <si>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</si>
  <si>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</si>
  <si>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</si>
  <si>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</si>
  <si>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</si>
  <si>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</si>
  <si>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</si>
  <si>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</si>
  <si>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</si>
  <si>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אג"ח 31- חשמל</t>
  </si>
  <si>
    <t>6000285</t>
  </si>
  <si>
    <t>520000472</t>
  </si>
  <si>
    <t>אנרגיה</t>
  </si>
  <si>
    <t>Aa1.il</t>
  </si>
  <si>
    <t>28/11/22</t>
  </si>
  <si>
    <t>חשמל אג27</t>
  </si>
  <si>
    <t>6000210</t>
  </si>
  <si>
    <t>29/03/20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</si>
  <si>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</si>
  <si>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</si>
  <si>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</si>
  <si>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</si>
  <si>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</si>
  <si>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</si>
  <si>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</si>
  <si>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</si>
  <si>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</si>
  <si>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</si>
  <si>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</si>
  <si>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</si>
  <si>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</si>
  <si>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</si>
  <si>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</si>
  <si>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</si>
  <si>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</si>
  <si>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</si>
  <si>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</si>
  <si>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</si>
  <si>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</si>
  <si>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אג4- אמות</t>
  </si>
  <si>
    <t>1133149</t>
  </si>
  <si>
    <t>520026683</t>
  </si>
  <si>
    <t>19/09/17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</si>
  <si>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</si>
  <si>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</si>
  <si>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</si>
  <si>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</si>
  <si>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</si>
  <si>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</si>
  <si>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</si>
  <si>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Aa2.il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</si>
  <si>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</si>
  <si>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</si>
  <si>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</si>
  <si>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</si>
  <si>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</si>
  <si>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</si>
  <si>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</si>
  <si>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</si>
  <si>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</si>
  <si>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</si>
  <si>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</si>
  <si>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</si>
  <si>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</si>
  <si>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</si>
  <si>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</si>
  <si>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</si>
  <si>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</si>
  <si>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</si>
  <si>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</si>
  <si>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</si>
  <si>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</si>
  <si>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</si>
  <si>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</si>
  <si>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</si>
  <si>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</si>
  <si>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</si>
  <si>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</si>
  <si>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</si>
  <si>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</si>
  <si>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</si>
  <si>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</si>
  <si>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</si>
  <si>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</si>
  <si>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</si>
  <si>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</si>
  <si>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</si>
  <si>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</si>
  <si>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</si>
  <si>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</si>
  <si>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</si>
  <si>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</si>
  <si>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</si>
  <si>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</si>
  <si>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</si>
  <si>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</si>
  <si>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</si>
  <si>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</si>
  <si>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</si>
  <si>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</si>
  <si>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</si>
  <si>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</si>
  <si>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</si>
  <si>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</si>
  <si>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</si>
  <si>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</si>
  <si>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</si>
  <si>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</si>
  <si>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</si>
  <si>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</si>
  <si>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</si>
  <si>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</si>
  <si>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</si>
  <si>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</si>
  <si>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</si>
  <si>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</si>
  <si>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</si>
  <si>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</si>
  <si>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</si>
  <si>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</si>
  <si>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</si>
  <si>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</si>
  <si>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</si>
  <si>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</si>
  <si>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</si>
  <si>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</si>
  <si>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</si>
  <si>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</si>
  <si>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</si>
  <si>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</si>
  <si>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</si>
  <si>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</si>
  <si>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</si>
  <si>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</si>
  <si>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</si>
  <si>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</si>
  <si>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</si>
  <si>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</si>
  <si>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</si>
  <si>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</si>
  <si>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</si>
  <si>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</si>
  <si>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</si>
  <si>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</si>
  <si>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</si>
  <si>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</si>
  <si>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</si>
  <si>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</si>
  <si>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</si>
  <si>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</si>
  <si>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</si>
  <si>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</si>
  <si>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</si>
  <si>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</si>
  <si>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</si>
  <si>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</si>
  <si>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</si>
  <si>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</si>
  <si>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</si>
  <si>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לאומי מסחרי 3- לאומי</t>
  </si>
  <si>
    <t>1189364</t>
  </si>
  <si>
    <t>520018078</t>
  </si>
  <si>
    <t>12/09/22</t>
  </si>
  <si>
    <t>נמלי ישראל אג"ח ג- נמלי ישראל</t>
  </si>
  <si>
    <t>1145580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</si>
  <si>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</si>
  <si>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</si>
  <si>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</si>
  <si>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</si>
  <si>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</si>
  <si>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</si>
  <si>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</si>
  <si>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אמות אגח ז- אמות</t>
  </si>
  <si>
    <t>1162866</t>
  </si>
  <si>
    <t>20/11/22</t>
  </si>
  <si>
    <t>ישראכרט אגח א- ישראכרט</t>
  </si>
  <si>
    <t>1157536</t>
  </si>
  <si>
    <t>510706153</t>
  </si>
  <si>
    <t>שרותים פיננסים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</si>
  <si>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</si>
  <si>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</si>
  <si>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</si>
  <si>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</si>
  <si>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</si>
  <si>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</si>
  <si>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</si>
  <si>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</si>
  <si>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אלוני חץ אגח יג- אלוני חץ</t>
  </si>
  <si>
    <t>1189406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</si>
  <si>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</si>
  <si>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</si>
  <si>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</si>
  <si>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</si>
  <si>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</si>
  <si>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</si>
  <si>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</si>
  <si>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</si>
  <si>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</si>
  <si>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פניקס הון אגח יא- הפניקס גיוסי הון</t>
  </si>
  <si>
    <t>1159359</t>
  </si>
  <si>
    <t>514290345</t>
  </si>
  <si>
    <t>31/07/22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</si>
  <si>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</si>
  <si>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</si>
  <si>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</si>
  <si>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</si>
  <si>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</si>
  <si>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</si>
  <si>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</si>
  <si>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</si>
  <si>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</si>
  <si>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</si>
  <si>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</si>
  <si>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</si>
  <si>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</si>
  <si>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</si>
  <si>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</si>
  <si>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</si>
  <si>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</si>
  <si>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מגדל הון אגח ט- מגדל ביטוח הון</t>
  </si>
  <si>
    <t>1185628</t>
  </si>
  <si>
    <t>513230029</t>
  </si>
  <si>
    <t>13/07/22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</si>
  <si>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</si>
  <si>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</si>
  <si>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</si>
  <si>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</si>
  <si>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</si>
  <si>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</si>
  <si>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</si>
  <si>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</si>
  <si>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</si>
  <si>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</si>
  <si>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</si>
  <si>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אלון רבוע אגח ד- אלון רבוע כחול</t>
  </si>
  <si>
    <t>1139583</t>
  </si>
  <si>
    <t>01/02/18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</si>
  <si>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</si>
  <si>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</si>
  <si>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</si>
  <si>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</si>
  <si>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</si>
  <si>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</si>
  <si>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</si>
  <si>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</si>
  <si>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</si>
  <si>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</si>
  <si>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</si>
  <si>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</si>
  <si>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</si>
  <si>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</si>
  <si>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</si>
  <si>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</si>
  <si>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</si>
  <si>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</si>
  <si>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</si>
  <si>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</si>
  <si>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</si>
  <si>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</si>
  <si>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</si>
  <si>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</si>
  <si>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</si>
  <si>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</si>
  <si>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</si>
  <si>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</si>
  <si>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</si>
  <si>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</si>
  <si>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</si>
  <si>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</si>
  <si>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</si>
  <si>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</si>
  <si>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</si>
  <si>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</si>
  <si>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</si>
  <si>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</si>
  <si>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</si>
  <si>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</si>
  <si>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</si>
  <si>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</si>
  <si>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</si>
  <si>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</si>
  <si>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</si>
  <si>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</si>
  <si>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</si>
  <si>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</si>
  <si>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</si>
  <si>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</si>
  <si>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</si>
  <si>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</si>
  <si>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</si>
  <si>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</si>
  <si>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</si>
  <si>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</si>
  <si>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</si>
  <si>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</si>
  <si>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</si>
  <si>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</si>
  <si>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</si>
  <si>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</si>
  <si>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</si>
  <si>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</si>
  <si>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</si>
  <si>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</si>
  <si>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</si>
  <si>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</si>
  <si>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</si>
  <si>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</si>
  <si>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</si>
  <si>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</si>
  <si>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</si>
  <si>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</si>
  <si>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</si>
  <si>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</si>
  <si>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</si>
  <si>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</si>
  <si>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</si>
  <si>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</si>
  <si>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</si>
  <si>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</si>
  <si>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</si>
  <si>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</si>
  <si>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</si>
  <si>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</si>
  <si>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</si>
  <si>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</si>
  <si>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</si>
  <si>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</si>
  <si>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</si>
  <si>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</si>
  <si>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</si>
  <si>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</si>
  <si>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</si>
  <si>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27/04/17</t>
  </si>
  <si>
    <t>חברה לישראל אג"ח 13</t>
  </si>
  <si>
    <t>5760269</t>
  </si>
  <si>
    <t>520028010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</si>
  <si>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</si>
  <si>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</si>
  <si>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</si>
  <si>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</si>
  <si>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</si>
  <si>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</si>
  <si>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</si>
  <si>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</si>
  <si>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</si>
  <si>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</si>
  <si>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</si>
  <si>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</si>
  <si>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</si>
  <si>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</si>
  <si>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</si>
  <si>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</si>
  <si>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</si>
  <si>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</si>
  <si>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</si>
  <si>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</si>
  <si>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</si>
  <si>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</si>
  <si>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</si>
  <si>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</si>
  <si>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</si>
  <si>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</si>
  <si>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</si>
  <si>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</si>
  <si>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</si>
  <si>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</si>
  <si>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</si>
  <si>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</si>
  <si>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</si>
  <si>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</si>
  <si>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</si>
  <si>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</si>
  <si>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</si>
  <si>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</si>
  <si>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</si>
  <si>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</si>
  <si>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</si>
  <si>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</si>
  <si>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</si>
  <si>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</si>
  <si>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</si>
  <si>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</si>
  <si>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</si>
  <si>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</si>
  <si>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</si>
  <si>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</si>
  <si>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</si>
  <si>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</si>
  <si>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</si>
  <si>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</si>
  <si>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</si>
  <si>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</si>
  <si>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</si>
  <si>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</si>
  <si>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</si>
  <si>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</si>
  <si>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</si>
  <si>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</si>
  <si>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</si>
  <si>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</si>
  <si>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</si>
  <si>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</si>
  <si>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</si>
  <si>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</si>
  <si>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</si>
  <si>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</si>
  <si>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</si>
  <si>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</si>
  <si>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</si>
  <si>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</si>
  <si>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</si>
  <si>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</si>
  <si>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</si>
  <si>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</si>
  <si>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</si>
  <si>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</si>
  <si>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</si>
  <si>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</si>
  <si>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</si>
  <si>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</si>
  <si>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</si>
  <si>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</si>
  <si>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</si>
  <si>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</si>
  <si>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</si>
  <si>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</si>
  <si>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</si>
  <si>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</si>
  <si>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</si>
  <si>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</si>
  <si>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שוב אנרגיה- שוב אנרגיה</t>
  </si>
  <si>
    <t>1188242</t>
  </si>
  <si>
    <t>510459928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</si>
  <si>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</si>
  <si>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</si>
  <si>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</si>
  <si>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</si>
  <si>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</si>
  <si>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</si>
  <si>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</si>
  <si>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</si>
  <si>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</si>
  <si>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</si>
  <si>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</si>
  <si>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</si>
  <si>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</si>
  <si>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</si>
  <si>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</si>
  <si>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</si>
  <si>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</si>
  <si>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</si>
  <si>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סאמיט- סאמיט</t>
  </si>
  <si>
    <t>1081686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</si>
  <si>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</si>
  <si>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</si>
  <si>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</si>
  <si>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</si>
  <si>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</si>
  <si>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</si>
  <si>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</si>
  <si>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</si>
  <si>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</si>
  <si>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</si>
  <si>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</si>
  <si>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</si>
  <si>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</si>
  <si>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</si>
  <si>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</si>
  <si>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</si>
  <si>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</si>
  <si>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</si>
  <si>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</si>
  <si>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</si>
  <si>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</si>
  <si>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</si>
  <si>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</si>
  <si>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</si>
  <si>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</si>
  <si>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</si>
  <si>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</si>
  <si>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</si>
  <si>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</si>
  <si>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</si>
  <si>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</si>
  <si>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</si>
  <si>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</si>
  <si>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</si>
  <si>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</si>
  <si>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</si>
  <si>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</si>
  <si>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</si>
  <si>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</si>
  <si>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</si>
  <si>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</si>
  <si>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</si>
  <si>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</si>
  <si>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</si>
  <si>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</si>
  <si>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</si>
  <si>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</si>
  <si>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</si>
  <si>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</si>
  <si>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</si>
  <si>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</si>
  <si>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</si>
  <si>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</si>
  <si>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</si>
  <si>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PERION NETWORK</t>
  </si>
  <si>
    <t>IL0010958192</t>
  </si>
  <si>
    <t>NASDAQ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</si>
  <si>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</si>
  <si>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</si>
  <si>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</si>
  <si>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</si>
  <si>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</si>
  <si>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</si>
  <si>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</si>
  <si>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</si>
  <si>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</si>
  <si>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LEONARDO DRS- LEONARDO DRS</t>
  </si>
  <si>
    <t>US52661A1088</t>
  </si>
  <si>
    <t>253583</t>
  </si>
  <si>
    <t>AEROSPACE &amp; DEFENSE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</si>
  <si>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</si>
  <si>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</si>
  <si>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</si>
  <si>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</si>
  <si>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</si>
  <si>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</si>
  <si>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</si>
  <si>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</si>
  <si>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</si>
  <si>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</si>
  <si>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</si>
  <si>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</si>
  <si>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</si>
  <si>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</si>
  <si>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</si>
  <si>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</si>
  <si>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</si>
  <si>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</si>
  <si>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</si>
  <si>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</si>
  <si>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</si>
  <si>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</si>
  <si>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</si>
  <si>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</si>
  <si>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</si>
  <si>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</si>
  <si>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</si>
  <si>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</t>
  </si>
  <si>
    <t>1165653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</si>
  <si>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</si>
  <si>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</si>
  <si>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</si>
  <si>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</si>
  <si>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</si>
  <si>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</si>
  <si>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</si>
  <si>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</si>
  <si>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</si>
  <si>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</si>
  <si>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</si>
  <si>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</si>
  <si>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</si>
  <si>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</si>
  <si>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</si>
  <si>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</si>
  <si>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</si>
  <si>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</si>
  <si>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</si>
  <si>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</si>
  <si>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</si>
  <si>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</si>
  <si>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תכלית תל בונד מאגר- מיטב קרנות נאמנ</t>
  </si>
  <si>
    <t>1144013</t>
  </si>
  <si>
    <t>אג"ח</t>
  </si>
  <si>
    <t>פסגות סל תל בונד 60 סדרה 3- פסגות קרנות נאמ</t>
  </si>
  <si>
    <t>1148006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</si>
  <si>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</si>
  <si>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</si>
  <si>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</si>
  <si>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</si>
  <si>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</si>
  <si>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</si>
  <si>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EWY - SOUTH KOREA- BlackRock</t>
  </si>
  <si>
    <t>US4642867729</t>
  </si>
  <si>
    <t>2235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</si>
  <si>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</si>
  <si>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</si>
  <si>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</si>
  <si>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</si>
  <si>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</si>
  <si>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</si>
  <si>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</si>
  <si>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</si>
  <si>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</si>
  <si>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</si>
  <si>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</si>
  <si>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</si>
  <si>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</si>
  <si>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</si>
  <si>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</si>
  <si>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</si>
  <si>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</si>
  <si>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</si>
  <si>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</si>
  <si>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</si>
  <si>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</si>
  <si>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</si>
  <si>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</si>
  <si>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</si>
  <si>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</si>
  <si>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</si>
  <si>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</si>
  <si>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</si>
  <si>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</si>
  <si>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</si>
  <si>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</si>
  <si>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</si>
  <si>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</si>
  <si>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</si>
  <si>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</si>
  <si>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</si>
  <si>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</si>
  <si>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</si>
  <si>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</si>
  <si>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</si>
  <si>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</si>
  <si>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</si>
  <si>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</si>
  <si>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</si>
  <si>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</si>
  <si>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</si>
  <si>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</si>
  <si>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</si>
  <si>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</si>
  <si>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</si>
  <si>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</si>
  <si>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</si>
  <si>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100 - Z H3 - 17/03/2023</t>
  </si>
  <si>
    <t>GB00K0S0MK63</t>
  </si>
  <si>
    <t>Other</t>
  </si>
  <si>
    <t>FUT VAL GBP HSB - רוו"ה מחוזים</t>
  </si>
  <si>
    <t>333732</t>
  </si>
  <si>
    <t>FUT VAL USD - רוו"ה מחוזים</t>
  </si>
  <si>
    <t>415349</t>
  </si>
  <si>
    <t>NASDAQ 100 MINI - NQH3 - 17/03/2023</t>
  </si>
  <si>
    <t>BBG013ZHH944</t>
  </si>
  <si>
    <t>S&amp;P500 EMINI  ESH3 17/03/23</t>
  </si>
  <si>
    <t>BBG011BQCMM0</t>
  </si>
  <si>
    <t>US TREASURY NOTE 2 YEAR- TUH3 -31/03/23</t>
  </si>
  <si>
    <t>BBG018JV8511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</si>
  <si>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</si>
  <si>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</si>
  <si>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</si>
  <si>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</si>
  <si>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</si>
  <si>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</si>
  <si>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</si>
  <si>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</si>
  <si>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</si>
  <si>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</si>
  <si>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</si>
  <si>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</si>
  <si>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</si>
  <si>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</si>
  <si>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</si>
  <si>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</si>
  <si>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</si>
  <si>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</si>
  <si>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</si>
  <si>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</si>
  <si>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</si>
  <si>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</si>
  <si>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</si>
  <si>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</si>
  <si>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</si>
  <si>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</si>
  <si>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</si>
  <si>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</si>
  <si>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</si>
  <si>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</si>
  <si>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</si>
  <si>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</si>
  <si>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</si>
  <si>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</si>
  <si>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</si>
  <si>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</si>
  <si>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</si>
  <si>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</si>
  <si>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</si>
  <si>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</si>
  <si>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</si>
  <si>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</si>
  <si>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</si>
  <si>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</si>
  <si>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</si>
  <si>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</si>
  <si>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</si>
  <si>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</si>
  <si>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</si>
  <si>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</si>
  <si>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</si>
  <si>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</si>
  <si>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</si>
  <si>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</si>
  <si>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</si>
  <si>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</si>
  <si>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</si>
  <si>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</si>
  <si>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</si>
  <si>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</si>
  <si>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11/10/22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</si>
  <si>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</si>
  <si>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</si>
  <si>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</si>
  <si>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</si>
  <si>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</si>
  <si>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</si>
  <si>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</si>
  <si>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</si>
  <si>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</si>
  <si>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</si>
  <si>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</si>
  <si>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</si>
  <si>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</si>
  <si>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</si>
  <si>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</si>
  <si>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</si>
  <si>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</si>
  <si>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</si>
  <si>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</si>
  <si>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02/10/22</t>
  </si>
  <si>
    <t>סה"כ קרנות השקעה אחרות</t>
  </si>
  <si>
    <t>קרן גיזה הלוואות מורכבות- קרן גיזה חוב</t>
  </si>
  <si>
    <t>15/12/22</t>
  </si>
  <si>
    <t>קרן להב 3- קרן להב</t>
  </si>
  <si>
    <t>18/12/22</t>
  </si>
  <si>
    <t>קרן קוגיטו 2- קרן קוגיטו</t>
  </si>
  <si>
    <t>קרן ריאלטי חוב 4- קרן ריאלטי חוב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</si>
  <si>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</si>
  <si>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</si>
  <si>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</si>
  <si>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</si>
  <si>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</si>
  <si>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</si>
  <si>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</si>
  <si>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</si>
  <si>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</si>
  <si>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</si>
  <si>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</si>
  <si>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</si>
  <si>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</si>
  <si>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</si>
  <si>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</si>
  <si>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</si>
  <si>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</si>
  <si>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</si>
  <si>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</si>
  <si>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</si>
  <si>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</si>
  <si>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</si>
  <si>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</si>
  <si>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</si>
  <si>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</si>
  <si>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</si>
  <si>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</si>
  <si>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</si>
  <si>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</si>
  <si>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</si>
  <si>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</si>
  <si>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24/11/22</t>
  </si>
  <si>
    <t>LCN Sterling Fund SLP- LCN Sterling Fund SLP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</si>
  <si>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</si>
  <si>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</si>
  <si>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</si>
  <si>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</si>
  <si>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</si>
  <si>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</si>
  <si>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</si>
  <si>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</si>
  <si>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</si>
  <si>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</si>
  <si>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</si>
  <si>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</si>
  <si>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</si>
  <si>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13/12/22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</si>
  <si>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</si>
  <si>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</si>
  <si>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</si>
  <si>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</si>
  <si>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</si>
  <si>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</si>
  <si>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</si>
  <si>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</si>
  <si>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</si>
  <si>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</si>
  <si>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</si>
  <si>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</si>
  <si>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</si>
  <si>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</si>
  <si>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</si>
  <si>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</si>
  <si>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</si>
  <si>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</si>
  <si>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</si>
  <si>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דולר/שקל 3.45 24/01/23 154226</t>
  </si>
  <si>
    <t>154226</t>
  </si>
  <si>
    <t>22/11/22</t>
  </si>
  <si>
    <t>פורוורד דולר/שקל 3.4847 24/01/23 154205</t>
  </si>
  <si>
    <t>154205</t>
  </si>
  <si>
    <t>27/10/22</t>
  </si>
  <si>
    <t>פורוורד ליש"ט/שקל 3.915 24/01/23 154184</t>
  </si>
  <si>
    <t>154184</t>
  </si>
  <si>
    <t>פורוורד אירו/דולר 1.05985 24/01/23 154242</t>
  </si>
  <si>
    <t>154242</t>
  </si>
  <si>
    <t>פורוורד אירו/דולר 1.0692 24/01/23 154249</t>
  </si>
  <si>
    <t>154249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</si>
  <si>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</si>
  <si>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</si>
  <si>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</si>
  <si>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</si>
  <si>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</si>
  <si>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</si>
  <si>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</si>
  <si>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</si>
  <si>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</si>
  <si>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</si>
  <si>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</si>
  <si>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</si>
  <si>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</si>
  <si>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</si>
  <si>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</si>
  <si>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</si>
  <si>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</si>
  <si>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</si>
  <si>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</si>
  <si>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</si>
  <si>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</si>
  <si>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</si>
  <si>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</si>
  <si>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</si>
  <si>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</si>
  <si>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</si>
  <si>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</si>
  <si>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</si>
  <si>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</si>
  <si>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</si>
  <si>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</si>
  <si>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</si>
  <si>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</si>
  <si>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</si>
  <si>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</si>
  <si>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</si>
  <si>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</si>
  <si>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</si>
  <si>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</si>
  <si>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</si>
  <si>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</si>
  <si>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</si>
  <si>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</si>
  <si>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</si>
  <si>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</si>
  <si>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</si>
  <si>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</si>
  <si>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</si>
  <si>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</si>
  <si>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</si>
  <si>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</si>
  <si>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</si>
  <si>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</si>
  <si>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</si>
  <si>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</si>
  <si>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</si>
  <si>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</si>
  <si>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</si>
  <si>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</si>
  <si>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</si>
  <si>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</si>
  <si>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</si>
  <si>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</si>
  <si>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ריאלטי חוב 4</t>
  </si>
  <si>
    <t>קרן גיזה הלוואות מורכבות</t>
  </si>
  <si>
    <t xml:space="preserve"> first time3 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</si>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</sst>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 applyFill="1"/>
    <xf numFmtId="0" fontId="1" fillId="0" borderId="0" xfId="0" applyFont="1"/>
    <xf numFmtId="10" fontId="0" fillId="0" borderId="0" xfId="12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19310.486472866</v>
      </c>
      <c r="D11" s="76">
        <f>C11/$C$42</f>
        <v>0.15388583012083024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24321.364869699999</v>
      </c>
      <c r="D13" s="78">
        <f t="shared" ref="D13:D22" si="0">C13/$C$42</f>
        <v>0.19381766626669042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16535.606625067001</v>
      </c>
      <c r="D15" s="78">
        <f t="shared" si="0"/>
        <v>0.13177273165155404</v>
      </c>
    </row>
    <row r="16" spans="1:36">
      <c r="A16" s="10" t="s">
        <v>13</v>
      </c>
      <c r="B16" s="70" t="s">
        <v>19</v>
      </c>
      <c r="C16" s="77">
        <v>17171.045307682001</v>
      </c>
      <c r="D16" s="78">
        <f t="shared" si="0"/>
        <v>0.13683656105339215</v>
      </c>
    </row>
    <row r="17" spans="1:4">
      <c r="A17" s="10" t="s">
        <v>13</v>
      </c>
      <c r="B17" s="70" t="s">
        <v>195</v>
      </c>
      <c r="C17" s="77">
        <v>18483.149446955998</v>
      </c>
      <c r="D17" s="78">
        <f t="shared" si="0"/>
        <v>0.1472927572222911</v>
      </c>
    </row>
    <row r="18" spans="1:4">
      <c r="A18" s="10" t="s">
        <v>13</v>
      </c>
      <c r="B18" s="70" t="s">
        <v>20</v>
      </c>
      <c r="C18" s="77">
        <v>844.85026359999995</v>
      </c>
      <c r="D18" s="78">
        <f t="shared" si="0"/>
        <v>6.7326364006712923E-3</v>
      </c>
    </row>
    <row r="19" spans="1:4">
      <c r="A19" s="10" t="s">
        <v>13</v>
      </c>
      <c r="B19" s="70" t="s">
        <v>21</v>
      </c>
      <c r="C19" s="77">
        <v>71.144683999999998</v>
      </c>
      <c r="D19" s="78">
        <f t="shared" si="0"/>
        <v>5.6695406257154001E-4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-431.72251290357622</v>
      </c>
      <c r="D21" s="78">
        <f t="shared" si="0"/>
        <v>-3.4404093016180476E-3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464.25731980400002</v>
      </c>
      <c r="D26" s="78">
        <f t="shared" si="1"/>
        <v>3.6996801270696841E-3</v>
      </c>
    </row>
    <row r="27" spans="1:4">
      <c r="A27" s="10" t="s">
        <v>13</v>
      </c>
      <c r="B27" s="70" t="s">
        <v>28</v>
      </c>
      <c r="C27" s="77">
        <v>5444.9906239437851</v>
      </c>
      <c r="D27" s="78">
        <f t="shared" si="1"/>
        <v>4.3391289149711784E-2</v>
      </c>
    </row>
    <row r="28" spans="1:4">
      <c r="A28" s="10" t="s">
        <v>13</v>
      </c>
      <c r="B28" s="70" t="s">
        <v>29</v>
      </c>
      <c r="C28" s="77">
        <v>21047.501203568925</v>
      </c>
      <c r="D28" s="78">
        <f t="shared" si="1"/>
        <v>0.16772815119036555</v>
      </c>
    </row>
    <row r="29" spans="1:4">
      <c r="A29" s="10" t="s">
        <v>13</v>
      </c>
      <c r="B29" s="70" t="s">
        <v>30</v>
      </c>
      <c r="C29" s="77">
        <v>82.110040600767519</v>
      </c>
      <c r="D29" s="78">
        <f t="shared" si="1"/>
        <v>6.5433730925727697E-4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-998.00182094486775</v>
      </c>
      <c r="D31" s="78">
        <f t="shared" si="1"/>
        <v>-7.953105629627753E-3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819.49641897562503</v>
      </c>
      <c r="D33" s="78">
        <f t="shared" si="1"/>
        <v>6.5305908731151229E-3</v>
      </c>
    </row>
    <row r="34" spans="1:4">
      <c r="A34" s="10" t="s">
        <v>13</v>
      </c>
      <c r="B34" s="69" t="s">
        <v>35</v>
      </c>
      <c r="C34" s="77">
        <v>1137.75795268401</v>
      </c>
      <c r="D34" s="78">
        <f t="shared" si="1"/>
        <v>9.0668263210962816E-3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1181.76291913</v>
      </c>
      <c r="D37" s="78">
        <f t="shared" si="1"/>
        <v>9.4175031826293013E-3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SUM(C10:C41)</f>
        <v>125485.79981472967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6728.8216889699988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110</v>
      </c>
      <c r="D48">
        <v>3.7530000000000001</v>
      </c>
    </row>
    <row r="49" spans="3:4">
      <c r="C49" t="s">
        <v>106</v>
      </c>
      <c r="D49">
        <v>3.5190000000000001</v>
      </c>
    </row>
    <row r="50" spans="3:4">
      <c r="C50" t="s">
        <v>113</v>
      </c>
      <c r="D50">
        <v>4.2375999999999996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19310.486472866</v>
      </c>
      <c r="K11" s="76">
        <f>J11/$J$11</f>
        <v>1</v>
      </c>
      <c r="L11" s="76">
        <f>J11/'סכום נכסי הקרן'!$C$42</f>
        <v>0.15388583012083024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19310.486472866</v>
      </c>
      <c r="K12" s="80">
        <f t="shared" ref="K12:K26" si="0">J12/$J$11</f>
        <v>1</v>
      </c>
      <c r="L12" s="80">
        <f>J12/'סכום נכסי הקרן'!$C$42</f>
        <v>0.15388583012083024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14232.929169999999</v>
      </c>
      <c r="K13" s="80">
        <f t="shared" si="0"/>
        <v>0.73705699698447802</v>
      </c>
      <c r="L13" s="80">
        <f>J13/'סכום נכסי הקרן'!$C$42</f>
        <v>0.11342262782732267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6.0804099999999996</v>
      </c>
      <c r="K14" s="78">
        <f t="shared" si="0"/>
        <v>3.1487606532045929E-4</v>
      </c>
      <c r="L14" s="78">
        <f>J14/'סכום נכסי הקרן'!$C$42</f>
        <v>4.8454964697019635E-5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13553.5817+673.267059999998</f>
        <v>14226.848759999999</v>
      </c>
      <c r="K15" s="78">
        <f t="shared" si="0"/>
        <v>0.73674212091915758</v>
      </c>
      <c r="L15" s="78">
        <f>J15/'סכום נכסי הקרן'!$C$42</f>
        <v>0.11337417286262565</v>
      </c>
    </row>
    <row r="16" spans="2:13">
      <c r="B16" s="79" t="s">
        <v>211</v>
      </c>
      <c r="D16" s="16"/>
      <c r="I16" s="80">
        <v>0</v>
      </c>
      <c r="J16" s="81">
        <v>5077.5573028660001</v>
      </c>
      <c r="K16" s="80">
        <f t="shared" si="0"/>
        <v>0.26294300301552193</v>
      </c>
      <c r="L16" s="80">
        <f>J16/'סכום נכסי הקרן'!$C$42</f>
        <v>4.0463202293507555E-2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266.74379945999999</v>
      </c>
      <c r="K17" s="78">
        <f t="shared" si="0"/>
        <v>1.3813416862118583E-2</v>
      </c>
      <c r="L17" s="78">
        <f>J17/'סכום נכסי הקרן'!$C$42</f>
        <v>2.1256891206321918E-3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73.500825149999997</v>
      </c>
      <c r="K18" s="78">
        <f t="shared" si="0"/>
        <v>3.8062648112609275E-3</v>
      </c>
      <c r="L18" s="78">
        <f>J18/'סכום נכסי הקרן'!$C$42</f>
        <v>5.8573022014059306E-4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4604.5954533599997</v>
      </c>
      <c r="K19" s="78">
        <f t="shared" si="0"/>
        <v>0.23845051546630461</v>
      </c>
      <c r="L19" s="78">
        <f>J19/'סכום נכסי הקרן'!$C$42</f>
        <v>3.669415551527215E-2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132.717224896</v>
      </c>
      <c r="K20" s="78">
        <f t="shared" si="0"/>
        <v>6.8728058758378112E-3</v>
      </c>
      <c r="L20" s="78">
        <f>J20/'סכום נכסי הקרן'!$C$42</f>
        <v>1.057627437462621E-3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3.15</v>
      </c>
      <c r="I11" s="7"/>
      <c r="J11" s="7"/>
      <c r="K11" s="76">
        <v>2.76E-2</v>
      </c>
      <c r="L11" s="75">
        <v>23369020</v>
      </c>
      <c r="M11" s="7"/>
      <c r="N11" s="75">
        <v>0</v>
      </c>
      <c r="O11" s="75">
        <v>24321.364869699999</v>
      </c>
      <c r="P11" s="7"/>
      <c r="Q11" s="76">
        <v>1</v>
      </c>
      <c r="R11" s="76">
        <v>0.19489999999999999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3.15</v>
      </c>
      <c r="K12" s="80">
        <v>2.76E-2</v>
      </c>
      <c r="L12" s="81">
        <v>23369020</v>
      </c>
      <c r="N12" s="81">
        <v>0</v>
      </c>
      <c r="O12" s="81">
        <v>24321.364869699999</v>
      </c>
      <c r="Q12" s="80">
        <v>1</v>
      </c>
      <c r="R12" s="80">
        <v>0.19489999999999999</v>
      </c>
    </row>
    <row r="13" spans="2:53">
      <c r="B13" s="79" t="s">
        <v>229</v>
      </c>
      <c r="C13" s="16"/>
      <c r="D13" s="16"/>
      <c r="H13" s="81">
        <v>2.69</v>
      </c>
      <c r="K13" s="80">
        <v>6.6E-3</v>
      </c>
      <c r="L13" s="81">
        <v>6207353</v>
      </c>
      <c r="N13" s="81">
        <v>0</v>
      </c>
      <c r="O13" s="81">
        <v>7411.8019264000004</v>
      </c>
      <c r="Q13" s="80">
        <v>0.30470000000000003</v>
      </c>
      <c r="R13" s="80">
        <v>5.9400000000000001E-2</v>
      </c>
    </row>
    <row r="14" spans="2:53">
      <c r="B14" s="79" t="s">
        <v>230</v>
      </c>
      <c r="C14" s="16"/>
      <c r="D14" s="16"/>
      <c r="H14" s="81">
        <v>2.69</v>
      </c>
      <c r="K14" s="80">
        <v>6.6E-3</v>
      </c>
      <c r="L14" s="81">
        <v>6207353</v>
      </c>
      <c r="N14" s="81">
        <v>0</v>
      </c>
      <c r="O14" s="81">
        <v>7411.8019264000004</v>
      </c>
      <c r="Q14" s="80">
        <v>0.30470000000000003</v>
      </c>
      <c r="R14" s="80">
        <v>5.9400000000000001E-2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1790614</v>
      </c>
      <c r="M15" s="77">
        <v>142.6</v>
      </c>
      <c r="N15" s="77">
        <v>0</v>
      </c>
      <c r="O15" s="77">
        <v>2553.4155639999999</v>
      </c>
      <c r="P15" s="78">
        <v>1E-4</v>
      </c>
      <c r="Q15" s="78">
        <v>0.105</v>
      </c>
      <c r="R15" s="78">
        <v>2.0500000000000001E-2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15.28</v>
      </c>
      <c r="I16" t="s">
        <v>102</v>
      </c>
      <c r="J16" s="78">
        <v>2.75E-2</v>
      </c>
      <c r="K16" s="78">
        <v>1.03E-2</v>
      </c>
      <c r="L16" s="77">
        <v>56149</v>
      </c>
      <c r="M16" s="77">
        <v>150.15</v>
      </c>
      <c r="N16" s="77">
        <v>0</v>
      </c>
      <c r="O16" s="77">
        <v>84.307723499999994</v>
      </c>
      <c r="P16" s="78">
        <v>0</v>
      </c>
      <c r="Q16" s="78">
        <v>3.5000000000000001E-3</v>
      </c>
      <c r="R16" s="78">
        <v>6.9999999999999999E-4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0.75</v>
      </c>
      <c r="I17" t="s">
        <v>102</v>
      </c>
      <c r="J17" s="78">
        <v>1.7500000000000002E-2</v>
      </c>
      <c r="K17" s="78">
        <v>5.8999999999999999E-3</v>
      </c>
      <c r="L17" s="77">
        <v>2638283</v>
      </c>
      <c r="M17" s="77">
        <v>111.17</v>
      </c>
      <c r="N17" s="77">
        <v>0</v>
      </c>
      <c r="O17" s="77">
        <v>2932.9792111000002</v>
      </c>
      <c r="P17" s="78">
        <v>2.0000000000000001E-4</v>
      </c>
      <c r="Q17" s="78">
        <v>0.1206</v>
      </c>
      <c r="R17" s="78">
        <v>2.35E-2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6.31</v>
      </c>
      <c r="I18" t="s">
        <v>102</v>
      </c>
      <c r="J18" s="78">
        <v>5.0000000000000001E-3</v>
      </c>
      <c r="K18" s="78">
        <v>8.6E-3</v>
      </c>
      <c r="L18" s="77">
        <v>751010</v>
      </c>
      <c r="M18" s="77">
        <v>105.8</v>
      </c>
      <c r="N18" s="77">
        <v>0</v>
      </c>
      <c r="O18" s="77">
        <v>794.56858</v>
      </c>
      <c r="P18" s="78">
        <v>0</v>
      </c>
      <c r="Q18" s="78">
        <v>3.27E-2</v>
      </c>
      <c r="R18" s="78">
        <v>6.4000000000000003E-3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3.58</v>
      </c>
      <c r="I19" t="s">
        <v>102</v>
      </c>
      <c r="J19" s="78">
        <v>1E-3</v>
      </c>
      <c r="K19" s="78">
        <v>8.8000000000000005E-3</v>
      </c>
      <c r="L19" s="77">
        <v>58601</v>
      </c>
      <c r="M19" s="77">
        <v>105.01</v>
      </c>
      <c r="N19" s="77">
        <v>0</v>
      </c>
      <c r="O19" s="77">
        <v>61.5369101</v>
      </c>
      <c r="P19" s="78">
        <v>0</v>
      </c>
      <c r="Q19" s="78">
        <v>2.5000000000000001E-3</v>
      </c>
      <c r="R19" s="78">
        <v>5.0000000000000001E-4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234</v>
      </c>
      <c r="H20" s="77">
        <v>2.81</v>
      </c>
      <c r="I20" t="s">
        <v>102</v>
      </c>
      <c r="J20" s="78">
        <v>7.4999999999999997E-3</v>
      </c>
      <c r="K20" s="78">
        <v>8.6999999999999994E-3</v>
      </c>
      <c r="L20" s="77">
        <v>669347</v>
      </c>
      <c r="M20" s="77">
        <v>108.1</v>
      </c>
      <c r="N20" s="77">
        <v>0</v>
      </c>
      <c r="O20" s="77">
        <v>723.56410700000004</v>
      </c>
      <c r="P20" s="78">
        <v>0</v>
      </c>
      <c r="Q20" s="78">
        <v>2.98E-2</v>
      </c>
      <c r="R20" s="78">
        <v>5.7999999999999996E-3</v>
      </c>
    </row>
    <row r="21" spans="2:18">
      <c r="B21" t="s">
        <v>249</v>
      </c>
      <c r="C21" t="s">
        <v>250</v>
      </c>
      <c r="D21" t="s">
        <v>100</v>
      </c>
      <c r="E21" t="s">
        <v>233</v>
      </c>
      <c r="G21" t="s">
        <v>251</v>
      </c>
      <c r="H21" s="77">
        <v>20.059999999999999</v>
      </c>
      <c r="I21" t="s">
        <v>102</v>
      </c>
      <c r="J21" s="78">
        <v>0.01</v>
      </c>
      <c r="K21" s="78">
        <v>1.09E-2</v>
      </c>
      <c r="L21" s="77">
        <v>243349</v>
      </c>
      <c r="M21" s="77">
        <v>107.43</v>
      </c>
      <c r="N21" s="77">
        <v>0</v>
      </c>
      <c r="O21" s="77">
        <v>261.42983070000002</v>
      </c>
      <c r="P21" s="78">
        <v>0</v>
      </c>
      <c r="Q21" s="78">
        <v>1.0699999999999999E-2</v>
      </c>
      <c r="R21" s="78">
        <v>2.0999999999999999E-3</v>
      </c>
    </row>
    <row r="22" spans="2:18">
      <c r="B22" s="79" t="s">
        <v>252</v>
      </c>
      <c r="C22" s="16"/>
      <c r="D22" s="16"/>
      <c r="H22" s="81">
        <v>3.35</v>
      </c>
      <c r="K22" s="80">
        <v>3.6799999999999999E-2</v>
      </c>
      <c r="L22" s="81">
        <v>17161667</v>
      </c>
      <c r="N22" s="81">
        <v>0</v>
      </c>
      <c r="O22" s="81">
        <v>16909.562943299999</v>
      </c>
      <c r="Q22" s="80">
        <v>0.69530000000000003</v>
      </c>
      <c r="R22" s="80">
        <v>0.13550000000000001</v>
      </c>
    </row>
    <row r="23" spans="2:18">
      <c r="B23" s="79" t="s">
        <v>253</v>
      </c>
      <c r="C23" s="16"/>
      <c r="D23" s="16"/>
      <c r="H23" s="81">
        <v>0.76</v>
      </c>
      <c r="K23" s="80">
        <v>3.7100000000000001E-2</v>
      </c>
      <c r="L23" s="81">
        <v>10104445</v>
      </c>
      <c r="N23" s="81">
        <v>0</v>
      </c>
      <c r="O23" s="81">
        <v>9829.6170707000001</v>
      </c>
      <c r="Q23" s="80">
        <v>0.4042</v>
      </c>
      <c r="R23" s="80">
        <v>7.8799999999999995E-2</v>
      </c>
    </row>
    <row r="24" spans="2:18">
      <c r="B24" t="s">
        <v>254</v>
      </c>
      <c r="C24" t="s">
        <v>255</v>
      </c>
      <c r="D24" t="s">
        <v>100</v>
      </c>
      <c r="E24" t="s">
        <v>233</v>
      </c>
      <c r="G24" t="s">
        <v>234</v>
      </c>
      <c r="H24" s="77">
        <v>0.68</v>
      </c>
      <c r="I24" t="s">
        <v>102</v>
      </c>
      <c r="J24" s="78">
        <v>0</v>
      </c>
      <c r="K24" s="78">
        <v>3.6999999999999998E-2</v>
      </c>
      <c r="L24" s="77">
        <v>1755414</v>
      </c>
      <c r="M24" s="77">
        <v>97.55</v>
      </c>
      <c r="N24" s="77">
        <v>0</v>
      </c>
      <c r="O24" s="77">
        <v>1712.4063570000001</v>
      </c>
      <c r="P24" s="78">
        <v>1E-4</v>
      </c>
      <c r="Q24" s="78">
        <v>7.0400000000000004E-2</v>
      </c>
      <c r="R24" s="78">
        <v>1.37E-2</v>
      </c>
    </row>
    <row r="25" spans="2:18">
      <c r="B25" t="s">
        <v>256</v>
      </c>
      <c r="C25" t="s">
        <v>257</v>
      </c>
      <c r="D25" t="s">
        <v>100</v>
      </c>
      <c r="E25" t="s">
        <v>233</v>
      </c>
      <c r="G25" t="s">
        <v>258</v>
      </c>
      <c r="H25" s="77">
        <v>0.78</v>
      </c>
      <c r="I25" t="s">
        <v>102</v>
      </c>
      <c r="J25" s="78">
        <v>0</v>
      </c>
      <c r="K25" s="78">
        <v>3.7199999999999997E-2</v>
      </c>
      <c r="L25" s="77">
        <v>583684</v>
      </c>
      <c r="M25" s="77">
        <v>97.2</v>
      </c>
      <c r="N25" s="77">
        <v>0</v>
      </c>
      <c r="O25" s="77">
        <v>567.34084800000005</v>
      </c>
      <c r="P25" s="78">
        <v>0</v>
      </c>
      <c r="Q25" s="78">
        <v>2.3300000000000001E-2</v>
      </c>
      <c r="R25" s="78">
        <v>4.4999999999999997E-3</v>
      </c>
    </row>
    <row r="26" spans="2:18">
      <c r="B26" t="s">
        <v>259</v>
      </c>
      <c r="C26" t="s">
        <v>260</v>
      </c>
      <c r="D26" t="s">
        <v>100</v>
      </c>
      <c r="E26" t="s">
        <v>233</v>
      </c>
      <c r="G26" t="s">
        <v>261</v>
      </c>
      <c r="H26" s="77">
        <v>0.93</v>
      </c>
      <c r="I26" t="s">
        <v>102</v>
      </c>
      <c r="J26" s="78">
        <v>0</v>
      </c>
      <c r="K26" s="78">
        <v>3.6999999999999998E-2</v>
      </c>
      <c r="L26" s="77">
        <v>3169736</v>
      </c>
      <c r="M26" s="77">
        <v>96.67</v>
      </c>
      <c r="N26" s="77">
        <v>0</v>
      </c>
      <c r="O26" s="77">
        <v>3064.1837912000001</v>
      </c>
      <c r="P26" s="78">
        <v>1E-4</v>
      </c>
      <c r="Q26" s="78">
        <v>0.126</v>
      </c>
      <c r="R26" s="78">
        <v>2.46E-2</v>
      </c>
    </row>
    <row r="27" spans="2:18">
      <c r="B27" t="s">
        <v>262</v>
      </c>
      <c r="C27" t="s">
        <v>263</v>
      </c>
      <c r="D27" t="s">
        <v>100</v>
      </c>
      <c r="E27" t="s">
        <v>233</v>
      </c>
      <c r="G27" t="s">
        <v>264</v>
      </c>
      <c r="H27" s="77">
        <v>0.51</v>
      </c>
      <c r="I27" t="s">
        <v>102</v>
      </c>
      <c r="J27" s="78">
        <v>0</v>
      </c>
      <c r="K27" s="78">
        <v>3.73E-2</v>
      </c>
      <c r="L27" s="77">
        <v>714224</v>
      </c>
      <c r="M27" s="77">
        <v>98.15</v>
      </c>
      <c r="N27" s="77">
        <v>0</v>
      </c>
      <c r="O27" s="77">
        <v>701.01085599999999</v>
      </c>
      <c r="P27" s="78">
        <v>1E-4</v>
      </c>
      <c r="Q27" s="78">
        <v>2.8799999999999999E-2</v>
      </c>
      <c r="R27" s="78">
        <v>5.5999999999999999E-3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0.85</v>
      </c>
      <c r="I28" t="s">
        <v>102</v>
      </c>
      <c r="J28" s="78">
        <v>0</v>
      </c>
      <c r="K28" s="78">
        <v>3.6999999999999998E-2</v>
      </c>
      <c r="L28" s="77">
        <v>1509488</v>
      </c>
      <c r="M28" s="77">
        <v>96.94</v>
      </c>
      <c r="N28" s="77">
        <v>0</v>
      </c>
      <c r="O28" s="77">
        <v>1463.2976672</v>
      </c>
      <c r="P28" s="78">
        <v>1E-4</v>
      </c>
      <c r="Q28" s="78">
        <v>6.0199999999999997E-2</v>
      </c>
      <c r="R28" s="78">
        <v>1.17E-2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7">
        <v>0.59</v>
      </c>
      <c r="I29" t="s">
        <v>102</v>
      </c>
      <c r="J29" s="78">
        <v>0</v>
      </c>
      <c r="K29" s="78">
        <v>3.7400000000000003E-2</v>
      </c>
      <c r="L29" s="77">
        <v>2371899</v>
      </c>
      <c r="M29" s="77">
        <v>97.87</v>
      </c>
      <c r="N29" s="77">
        <v>0</v>
      </c>
      <c r="O29" s="77">
        <v>2321.3775513000001</v>
      </c>
      <c r="P29" s="78">
        <v>2.0000000000000001E-4</v>
      </c>
      <c r="Q29" s="78">
        <v>9.5399999999999999E-2</v>
      </c>
      <c r="R29" s="78">
        <v>1.8599999999999998E-2</v>
      </c>
    </row>
    <row r="30" spans="2:18">
      <c r="B30" s="79" t="s">
        <v>271</v>
      </c>
      <c r="C30" s="16"/>
      <c r="D30" s="16"/>
      <c r="H30" s="81">
        <v>6.94</v>
      </c>
      <c r="K30" s="80">
        <v>3.6299999999999999E-2</v>
      </c>
      <c r="L30" s="81">
        <v>7057222</v>
      </c>
      <c r="N30" s="81">
        <v>0</v>
      </c>
      <c r="O30" s="81">
        <v>7079.9458726000003</v>
      </c>
      <c r="Q30" s="80">
        <v>0.29110000000000003</v>
      </c>
      <c r="R30" s="80">
        <v>5.67E-2</v>
      </c>
    </row>
    <row r="31" spans="2:18">
      <c r="B31" t="s">
        <v>272</v>
      </c>
      <c r="C31" t="s">
        <v>273</v>
      </c>
      <c r="D31" t="s">
        <v>100</v>
      </c>
      <c r="E31" t="s">
        <v>233</v>
      </c>
      <c r="G31" t="s">
        <v>274</v>
      </c>
      <c r="H31" s="77">
        <v>1.83</v>
      </c>
      <c r="I31" t="s">
        <v>102</v>
      </c>
      <c r="J31" s="78">
        <v>4.0000000000000001E-3</v>
      </c>
      <c r="K31" s="78">
        <v>3.56E-2</v>
      </c>
      <c r="L31" s="77">
        <v>1900296</v>
      </c>
      <c r="M31" s="77">
        <v>94.54</v>
      </c>
      <c r="N31" s="77">
        <v>0</v>
      </c>
      <c r="O31" s="77">
        <v>1796.5398384</v>
      </c>
      <c r="P31" s="78">
        <v>1E-4</v>
      </c>
      <c r="Q31" s="78">
        <v>7.3899999999999993E-2</v>
      </c>
      <c r="R31" s="78">
        <v>1.44E-2</v>
      </c>
    </row>
    <row r="32" spans="2:18">
      <c r="B32" t="s">
        <v>275</v>
      </c>
      <c r="C32" t="s">
        <v>276</v>
      </c>
      <c r="D32" t="s">
        <v>100</v>
      </c>
      <c r="E32" t="s">
        <v>233</v>
      </c>
      <c r="G32" t="s">
        <v>277</v>
      </c>
      <c r="H32" s="77">
        <v>15.92</v>
      </c>
      <c r="I32" t="s">
        <v>102</v>
      </c>
      <c r="J32" s="78">
        <v>3.7499999999999999E-2</v>
      </c>
      <c r="K32" s="78">
        <v>3.73E-2</v>
      </c>
      <c r="L32" s="77">
        <v>1274981</v>
      </c>
      <c r="M32" s="77">
        <v>103.13</v>
      </c>
      <c r="N32" s="77">
        <v>0</v>
      </c>
      <c r="O32" s="77">
        <v>1314.8879053000001</v>
      </c>
      <c r="P32" s="78">
        <v>1E-4</v>
      </c>
      <c r="Q32" s="78">
        <v>5.4100000000000002E-2</v>
      </c>
      <c r="R32" s="78">
        <v>1.0500000000000001E-2</v>
      </c>
    </row>
    <row r="33" spans="2:18">
      <c r="B33" t="s">
        <v>278</v>
      </c>
      <c r="C33" t="s">
        <v>279</v>
      </c>
      <c r="D33" t="s">
        <v>100</v>
      </c>
      <c r="E33" t="s">
        <v>233</v>
      </c>
      <c r="G33" t="s">
        <v>280</v>
      </c>
      <c r="H33" s="77">
        <v>12.69</v>
      </c>
      <c r="I33" t="s">
        <v>102</v>
      </c>
      <c r="J33" s="78">
        <v>1.4999999999999999E-2</v>
      </c>
      <c r="K33" s="78">
        <v>3.6600000000000001E-2</v>
      </c>
      <c r="L33" s="77">
        <v>886565</v>
      </c>
      <c r="M33" s="77">
        <v>77</v>
      </c>
      <c r="N33" s="77">
        <v>0</v>
      </c>
      <c r="O33" s="77">
        <v>682.65504999999996</v>
      </c>
      <c r="P33" s="78">
        <v>0</v>
      </c>
      <c r="Q33" s="78">
        <v>2.81E-2</v>
      </c>
      <c r="R33" s="78">
        <v>5.4999999999999997E-3</v>
      </c>
    </row>
    <row r="34" spans="2:18">
      <c r="B34" t="s">
        <v>281</v>
      </c>
      <c r="C34" t="s">
        <v>282</v>
      </c>
      <c r="D34" t="s">
        <v>100</v>
      </c>
      <c r="E34" t="s">
        <v>233</v>
      </c>
      <c r="G34" t="s">
        <v>274</v>
      </c>
      <c r="H34" s="77">
        <v>1.21</v>
      </c>
      <c r="I34" t="s">
        <v>102</v>
      </c>
      <c r="J34" s="78">
        <v>3.7499999999999999E-2</v>
      </c>
      <c r="K34" s="78">
        <v>3.6200000000000003E-2</v>
      </c>
      <c r="L34" s="77">
        <v>1424065</v>
      </c>
      <c r="M34" s="77">
        <v>102.96</v>
      </c>
      <c r="N34" s="77">
        <v>0</v>
      </c>
      <c r="O34" s="77">
        <v>1466.217324</v>
      </c>
      <c r="P34" s="78">
        <v>1E-4</v>
      </c>
      <c r="Q34" s="78">
        <v>6.0299999999999999E-2</v>
      </c>
      <c r="R34" s="78">
        <v>1.17E-2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0.57999999999999996</v>
      </c>
      <c r="I35" t="s">
        <v>102</v>
      </c>
      <c r="J35" s="78">
        <v>1.5E-3</v>
      </c>
      <c r="K35" s="78">
        <v>3.61E-2</v>
      </c>
      <c r="L35" s="77">
        <v>710012</v>
      </c>
      <c r="M35" s="77">
        <v>98.11</v>
      </c>
      <c r="N35" s="77">
        <v>0</v>
      </c>
      <c r="O35" s="77">
        <v>696.59277320000001</v>
      </c>
      <c r="P35" s="78">
        <v>0</v>
      </c>
      <c r="Q35" s="78">
        <v>2.86E-2</v>
      </c>
      <c r="R35" s="78">
        <v>5.5999999999999999E-3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285</v>
      </c>
      <c r="H36" s="77">
        <v>12.56</v>
      </c>
      <c r="I36" t="s">
        <v>102</v>
      </c>
      <c r="J36" s="78">
        <v>5.5E-2</v>
      </c>
      <c r="K36" s="78">
        <v>3.6299999999999999E-2</v>
      </c>
      <c r="L36" s="77">
        <v>861303</v>
      </c>
      <c r="M36" s="77">
        <v>130.38999999999999</v>
      </c>
      <c r="N36" s="77">
        <v>0</v>
      </c>
      <c r="O36" s="77">
        <v>1123.0529816999999</v>
      </c>
      <c r="P36" s="78">
        <v>0</v>
      </c>
      <c r="Q36" s="78">
        <v>4.6199999999999998E-2</v>
      </c>
      <c r="R36" s="78">
        <v>8.9999999999999993E-3</v>
      </c>
    </row>
    <row r="37" spans="2:18">
      <c r="B37" s="79" t="s">
        <v>288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221</v>
      </c>
      <c r="C38" t="s">
        <v>221</v>
      </c>
      <c r="D38" s="16"/>
      <c r="E38" t="s">
        <v>221</v>
      </c>
      <c r="H38" s="77">
        <v>0</v>
      </c>
      <c r="I38" t="s">
        <v>221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221</v>
      </c>
      <c r="C40" t="s">
        <v>221</v>
      </c>
      <c r="D40" s="16"/>
      <c r="E40" t="s">
        <v>221</v>
      </c>
      <c r="H40" s="77">
        <v>0</v>
      </c>
      <c r="I40" t="s">
        <v>221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221</v>
      </c>
      <c r="C43" t="s">
        <v>221</v>
      </c>
      <c r="D43" s="16"/>
      <c r="E43" t="s">
        <v>221</v>
      </c>
      <c r="H43" s="77">
        <v>0</v>
      </c>
      <c r="I43" t="s">
        <v>221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291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221</v>
      </c>
      <c r="C45" t="s">
        <v>221</v>
      </c>
      <c r="D45" s="16"/>
      <c r="E45" t="s">
        <v>221</v>
      </c>
      <c r="H45" s="77">
        <v>0</v>
      </c>
      <c r="I45" t="s">
        <v>221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292</v>
      </c>
      <c r="C46" s="16"/>
      <c r="D46" s="16"/>
    </row>
    <row r="47" spans="2:18">
      <c r="B47" t="s">
        <v>293</v>
      </c>
      <c r="C47" s="16"/>
      <c r="D47" s="16"/>
    </row>
    <row r="48" spans="2:18">
      <c r="B48" t="s">
        <v>294</v>
      </c>
      <c r="C48" s="16"/>
      <c r="D48" s="16"/>
    </row>
    <row r="49" spans="2:4">
      <c r="B49" t="s">
        <v>295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4.32</v>
      </c>
      <c r="L11" s="7"/>
      <c r="M11" s="7"/>
      <c r="N11" s="76">
        <v>2.18E-2</v>
      </c>
      <c r="O11" s="75">
        <v>15646009.689999999</v>
      </c>
      <c r="P11" s="33"/>
      <c r="Q11" s="75">
        <v>271.63391000000001</v>
      </c>
      <c r="R11" s="75">
        <v>16535.606625067001</v>
      </c>
      <c r="S11" s="7"/>
      <c r="T11" s="76">
        <v>1</v>
      </c>
      <c r="U11" s="76">
        <v>0.13250000000000001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4.28</v>
      </c>
      <c r="N12" s="80">
        <v>1.9599999999999999E-2</v>
      </c>
      <c r="O12" s="81">
        <v>15437009.689999999</v>
      </c>
      <c r="Q12" s="81">
        <v>271.63391000000001</v>
      </c>
      <c r="R12" s="81">
        <v>15817.127521251999</v>
      </c>
      <c r="T12" s="80">
        <v>0.95650000000000002</v>
      </c>
      <c r="U12" s="80">
        <v>0.12670000000000001</v>
      </c>
    </row>
    <row r="13" spans="2:66">
      <c r="B13" s="79" t="s">
        <v>296</v>
      </c>
      <c r="C13" s="16"/>
      <c r="D13" s="16"/>
      <c r="E13" s="16"/>
      <c r="F13" s="16"/>
      <c r="K13" s="81">
        <v>5.16</v>
      </c>
      <c r="N13" s="80">
        <v>2.8400000000000002E-2</v>
      </c>
      <c r="O13" s="81">
        <v>8616570.3100000005</v>
      </c>
      <c r="Q13" s="81">
        <v>152.26258999999999</v>
      </c>
      <c r="R13" s="81">
        <v>9037.2336828269999</v>
      </c>
      <c r="T13" s="80">
        <v>0.54649999999999999</v>
      </c>
      <c r="U13" s="80">
        <v>7.2400000000000006E-2</v>
      </c>
    </row>
    <row r="14" spans="2:66">
      <c r="B14" t="s">
        <v>300</v>
      </c>
      <c r="C14" t="s">
        <v>301</v>
      </c>
      <c r="D14" t="s">
        <v>100</v>
      </c>
      <c r="E14" t="s">
        <v>123</v>
      </c>
      <c r="F14" t="s">
        <v>302</v>
      </c>
      <c r="G14" t="s">
        <v>303</v>
      </c>
      <c r="H14" t="s">
        <v>206</v>
      </c>
      <c r="I14" t="s">
        <v>207</v>
      </c>
      <c r="J14" t="s">
        <v>304</v>
      </c>
      <c r="K14" s="77">
        <v>4.16</v>
      </c>
      <c r="L14" t="s">
        <v>102</v>
      </c>
      <c r="M14" s="78">
        <v>1E-3</v>
      </c>
      <c r="N14" s="78">
        <v>1.7600000000000001E-2</v>
      </c>
      <c r="O14" s="77">
        <v>426000</v>
      </c>
      <c r="P14" s="77">
        <v>97.15</v>
      </c>
      <c r="Q14" s="77">
        <v>0</v>
      </c>
      <c r="R14" s="77">
        <v>413.85899999999998</v>
      </c>
      <c r="S14" s="78">
        <v>4.0000000000000002E-4</v>
      </c>
      <c r="T14" s="78">
        <v>2.5000000000000001E-2</v>
      </c>
      <c r="U14" s="78">
        <v>3.3E-3</v>
      </c>
    </row>
    <row r="15" spans="2:66">
      <c r="B15" t="s">
        <v>305</v>
      </c>
      <c r="C15" t="s">
        <v>306</v>
      </c>
      <c r="D15" t="s">
        <v>100</v>
      </c>
      <c r="E15" t="s">
        <v>123</v>
      </c>
      <c r="F15" t="s">
        <v>302</v>
      </c>
      <c r="G15" t="s">
        <v>303</v>
      </c>
      <c r="H15" t="s">
        <v>206</v>
      </c>
      <c r="I15" t="s">
        <v>207</v>
      </c>
      <c r="J15" t="s">
        <v>307</v>
      </c>
      <c r="K15" s="77">
        <v>3.46</v>
      </c>
      <c r="L15" t="s">
        <v>102</v>
      </c>
      <c r="M15" s="78">
        <v>3.8E-3</v>
      </c>
      <c r="N15" s="78">
        <v>1.6500000000000001E-2</v>
      </c>
      <c r="O15" s="77">
        <v>164357</v>
      </c>
      <c r="P15" s="77">
        <v>101.89</v>
      </c>
      <c r="Q15" s="77">
        <v>0</v>
      </c>
      <c r="R15" s="77">
        <v>167.46334730000001</v>
      </c>
      <c r="S15" s="78">
        <v>1E-4</v>
      </c>
      <c r="T15" s="78">
        <v>1.01E-2</v>
      </c>
      <c r="U15" s="78">
        <v>1.2999999999999999E-3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311</v>
      </c>
      <c r="H16" t="s">
        <v>206</v>
      </c>
      <c r="I16" t="s">
        <v>207</v>
      </c>
      <c r="J16" t="s">
        <v>312</v>
      </c>
      <c r="K16" s="77">
        <v>13.15</v>
      </c>
      <c r="L16" t="s">
        <v>102</v>
      </c>
      <c r="M16" s="78">
        <v>2.07E-2</v>
      </c>
      <c r="N16" s="78">
        <v>2.1700000000000001E-2</v>
      </c>
      <c r="O16" s="77">
        <v>271182.48</v>
      </c>
      <c r="P16" s="77">
        <v>105</v>
      </c>
      <c r="Q16" s="77">
        <v>12.269259999999999</v>
      </c>
      <c r="R16" s="77">
        <v>297.01086400000003</v>
      </c>
      <c r="S16" s="78">
        <v>1E-4</v>
      </c>
      <c r="T16" s="78">
        <v>1.7999999999999999E-2</v>
      </c>
      <c r="U16" s="78">
        <v>2.3999999999999998E-3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316</v>
      </c>
      <c r="H17" t="s">
        <v>206</v>
      </c>
      <c r="I17" t="s">
        <v>207</v>
      </c>
      <c r="J17" t="s">
        <v>307</v>
      </c>
      <c r="K17" s="77">
        <v>2.88</v>
      </c>
      <c r="L17" t="s">
        <v>102</v>
      </c>
      <c r="M17" s="78">
        <v>8.3000000000000001E-3</v>
      </c>
      <c r="N17" s="78">
        <v>1.6400000000000001E-2</v>
      </c>
      <c r="O17" s="77">
        <v>161038.79999999999</v>
      </c>
      <c r="P17" s="77">
        <v>106.3</v>
      </c>
      <c r="Q17" s="77">
        <v>20.271439999999998</v>
      </c>
      <c r="R17" s="77">
        <v>191.4556844</v>
      </c>
      <c r="S17" s="78">
        <v>1E-4</v>
      </c>
      <c r="T17" s="78">
        <v>1.1599999999999999E-2</v>
      </c>
      <c r="U17" s="78">
        <v>1.5E-3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319</v>
      </c>
      <c r="G18" t="s">
        <v>303</v>
      </c>
      <c r="H18" t="s">
        <v>320</v>
      </c>
      <c r="I18" t="s">
        <v>150</v>
      </c>
      <c r="J18" t="s">
        <v>321</v>
      </c>
      <c r="K18" s="77">
        <v>4.83</v>
      </c>
      <c r="L18" t="s">
        <v>102</v>
      </c>
      <c r="M18" s="78">
        <v>1E-3</v>
      </c>
      <c r="N18" s="78">
        <v>1.6500000000000001E-2</v>
      </c>
      <c r="O18" s="77">
        <v>448200</v>
      </c>
      <c r="P18" s="77">
        <v>97.57</v>
      </c>
      <c r="Q18" s="77">
        <v>0</v>
      </c>
      <c r="R18" s="77">
        <v>437.30874</v>
      </c>
      <c r="S18" s="78">
        <v>2.0000000000000001E-4</v>
      </c>
      <c r="T18" s="78">
        <v>2.64E-2</v>
      </c>
      <c r="U18" s="78">
        <v>3.5000000000000001E-3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319</v>
      </c>
      <c r="G19" t="s">
        <v>303</v>
      </c>
      <c r="H19" t="s">
        <v>206</v>
      </c>
      <c r="I19" t="s">
        <v>207</v>
      </c>
      <c r="J19" t="s">
        <v>324</v>
      </c>
      <c r="K19" s="77">
        <v>5.17</v>
      </c>
      <c r="L19" t="s">
        <v>102</v>
      </c>
      <c r="M19" s="78">
        <v>1.3899999999999999E-2</v>
      </c>
      <c r="N19" s="78">
        <v>1.78E-2</v>
      </c>
      <c r="O19" s="77">
        <v>274000</v>
      </c>
      <c r="P19" s="77">
        <v>98.24</v>
      </c>
      <c r="Q19" s="77">
        <v>0</v>
      </c>
      <c r="R19" s="77">
        <v>269.17759999999998</v>
      </c>
      <c r="S19" s="78">
        <v>1E-4</v>
      </c>
      <c r="T19" s="78">
        <v>1.6299999999999999E-2</v>
      </c>
      <c r="U19" s="78">
        <v>2.2000000000000001E-3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327</v>
      </c>
      <c r="G20" t="s">
        <v>303</v>
      </c>
      <c r="H20" t="s">
        <v>206</v>
      </c>
      <c r="I20" t="s">
        <v>207</v>
      </c>
      <c r="J20" t="s">
        <v>328</v>
      </c>
      <c r="K20" s="77">
        <v>0.59</v>
      </c>
      <c r="L20" t="s">
        <v>102</v>
      </c>
      <c r="M20" s="78">
        <v>0.05</v>
      </c>
      <c r="N20" s="78">
        <v>1.77E-2</v>
      </c>
      <c r="O20" s="77">
        <v>95376.52</v>
      </c>
      <c r="P20" s="77">
        <v>115.69</v>
      </c>
      <c r="Q20" s="77">
        <v>0</v>
      </c>
      <c r="R20" s="77">
        <v>110.34109598800001</v>
      </c>
      <c r="S20" s="78">
        <v>1E-4</v>
      </c>
      <c r="T20" s="78">
        <v>6.7000000000000002E-3</v>
      </c>
      <c r="U20" s="78">
        <v>8.9999999999999998E-4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327</v>
      </c>
      <c r="G21" t="s">
        <v>303</v>
      </c>
      <c r="H21" t="s">
        <v>320</v>
      </c>
      <c r="I21" t="s">
        <v>150</v>
      </c>
      <c r="J21" t="s">
        <v>307</v>
      </c>
      <c r="K21" s="77">
        <v>4.34</v>
      </c>
      <c r="L21" t="s">
        <v>102</v>
      </c>
      <c r="M21" s="78">
        <v>1.7500000000000002E-2</v>
      </c>
      <c r="N21" s="78">
        <v>2.9999999999999997E-4</v>
      </c>
      <c r="O21" s="77">
        <v>84317.8</v>
      </c>
      <c r="P21" s="77">
        <v>107.76</v>
      </c>
      <c r="Q21" s="77">
        <v>0</v>
      </c>
      <c r="R21" s="77">
        <v>90.860861279999995</v>
      </c>
      <c r="S21" s="78">
        <v>0</v>
      </c>
      <c r="T21" s="78">
        <v>5.4999999999999997E-3</v>
      </c>
      <c r="U21" s="78">
        <v>6.9999999999999999E-4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334</v>
      </c>
      <c r="H22" t="s">
        <v>335</v>
      </c>
      <c r="I22" t="s">
        <v>150</v>
      </c>
      <c r="J22" t="s">
        <v>336</v>
      </c>
      <c r="K22" s="77">
        <v>7.3</v>
      </c>
      <c r="L22" t="s">
        <v>102</v>
      </c>
      <c r="M22" s="78">
        <v>2.3900000000000001E-2</v>
      </c>
      <c r="N22" s="78">
        <v>1.17E-2</v>
      </c>
      <c r="O22" s="77">
        <v>329000</v>
      </c>
      <c r="P22" s="77">
        <v>109.95</v>
      </c>
      <c r="Q22" s="77">
        <v>0</v>
      </c>
      <c r="R22" s="77">
        <v>361.7355</v>
      </c>
      <c r="S22" s="78">
        <v>1E-4</v>
      </c>
      <c r="T22" s="78">
        <v>2.1899999999999999E-2</v>
      </c>
      <c r="U22" s="78">
        <v>2.8999999999999998E-3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333</v>
      </c>
      <c r="G23" t="s">
        <v>334</v>
      </c>
      <c r="H23" t="s">
        <v>335</v>
      </c>
      <c r="I23" t="s">
        <v>150</v>
      </c>
      <c r="J23" t="s">
        <v>339</v>
      </c>
      <c r="K23" s="77">
        <v>4.83</v>
      </c>
      <c r="L23" t="s">
        <v>102</v>
      </c>
      <c r="M23" s="78">
        <v>3.85E-2</v>
      </c>
      <c r="N23" s="78">
        <v>2.0500000000000001E-2</v>
      </c>
      <c r="O23" s="77">
        <v>79993.69</v>
      </c>
      <c r="P23" s="77">
        <v>119.26</v>
      </c>
      <c r="Q23" s="77">
        <v>0</v>
      </c>
      <c r="R23" s="77">
        <v>95.400474693999996</v>
      </c>
      <c r="S23" s="78">
        <v>0</v>
      </c>
      <c r="T23" s="78">
        <v>5.7999999999999996E-3</v>
      </c>
      <c r="U23" s="78">
        <v>8.0000000000000004E-4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311</v>
      </c>
      <c r="H24" t="s">
        <v>343</v>
      </c>
      <c r="I24" t="s">
        <v>207</v>
      </c>
      <c r="J24" t="s">
        <v>344</v>
      </c>
      <c r="K24" s="77">
        <v>6.87</v>
      </c>
      <c r="L24" t="s">
        <v>102</v>
      </c>
      <c r="M24" s="78">
        <v>2.6499999999999999E-2</v>
      </c>
      <c r="N24" s="78">
        <v>2.3E-2</v>
      </c>
      <c r="O24" s="77">
        <v>169412.06</v>
      </c>
      <c r="P24" s="77">
        <v>113.56</v>
      </c>
      <c r="Q24" s="77">
        <v>3.6096400000000002</v>
      </c>
      <c r="R24" s="77">
        <v>195.99397533600001</v>
      </c>
      <c r="S24" s="78">
        <v>1E-4</v>
      </c>
      <c r="T24" s="78">
        <v>1.1900000000000001E-2</v>
      </c>
      <c r="U24" s="78">
        <v>1.6000000000000001E-3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347</v>
      </c>
      <c r="G25" t="s">
        <v>316</v>
      </c>
      <c r="H25" t="s">
        <v>343</v>
      </c>
      <c r="I25" t="s">
        <v>207</v>
      </c>
      <c r="J25" t="s">
        <v>348</v>
      </c>
      <c r="K25" s="77">
        <v>8.44</v>
      </c>
      <c r="L25" t="s">
        <v>102</v>
      </c>
      <c r="M25" s="78">
        <v>8.9999999999999993E-3</v>
      </c>
      <c r="N25" s="78">
        <v>2.69E-2</v>
      </c>
      <c r="O25" s="77">
        <v>227565</v>
      </c>
      <c r="P25" s="77">
        <v>91.48</v>
      </c>
      <c r="Q25" s="77">
        <v>1.0876600000000001</v>
      </c>
      <c r="R25" s="77">
        <v>209.26412199999999</v>
      </c>
      <c r="S25" s="78">
        <v>1E-4</v>
      </c>
      <c r="T25" s="78">
        <v>1.2699999999999999E-2</v>
      </c>
      <c r="U25" s="78">
        <v>1.6999999999999999E-3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347</v>
      </c>
      <c r="G26" t="s">
        <v>316</v>
      </c>
      <c r="H26" t="s">
        <v>335</v>
      </c>
      <c r="I26" t="s">
        <v>150</v>
      </c>
      <c r="J26" t="s">
        <v>351</v>
      </c>
      <c r="K26" s="77">
        <v>3.87</v>
      </c>
      <c r="L26" t="s">
        <v>102</v>
      </c>
      <c r="M26" s="78">
        <v>1.34E-2</v>
      </c>
      <c r="N26" s="78">
        <v>1.8800000000000001E-2</v>
      </c>
      <c r="O26" s="77">
        <v>180840</v>
      </c>
      <c r="P26" s="77">
        <v>106.99</v>
      </c>
      <c r="Q26" s="77">
        <v>13.16682</v>
      </c>
      <c r="R26" s="77">
        <v>206.647536</v>
      </c>
      <c r="S26" s="78">
        <v>1E-4</v>
      </c>
      <c r="T26" s="78">
        <v>1.2500000000000001E-2</v>
      </c>
      <c r="U26" s="78">
        <v>1.6999999999999999E-3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347</v>
      </c>
      <c r="G27" t="s">
        <v>316</v>
      </c>
      <c r="H27" t="s">
        <v>343</v>
      </c>
      <c r="I27" t="s">
        <v>207</v>
      </c>
      <c r="J27" t="s">
        <v>354</v>
      </c>
      <c r="K27" s="77">
        <v>11.89</v>
      </c>
      <c r="L27" t="s">
        <v>102</v>
      </c>
      <c r="M27" s="78">
        <v>1.6899999999999998E-2</v>
      </c>
      <c r="N27" s="78">
        <v>2.8899999999999999E-2</v>
      </c>
      <c r="O27" s="77">
        <v>410016</v>
      </c>
      <c r="P27" s="77">
        <v>92.36</v>
      </c>
      <c r="Q27" s="77">
        <v>3.6798999999999999</v>
      </c>
      <c r="R27" s="77">
        <v>382.37067760000002</v>
      </c>
      <c r="S27" s="78">
        <v>2.0000000000000001E-4</v>
      </c>
      <c r="T27" s="78">
        <v>2.3099999999999999E-2</v>
      </c>
      <c r="U27" s="78">
        <v>3.0999999999999999E-3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358</v>
      </c>
      <c r="H28" t="s">
        <v>359</v>
      </c>
      <c r="I28" t="s">
        <v>207</v>
      </c>
      <c r="J28" t="s">
        <v>360</v>
      </c>
      <c r="K28" s="77">
        <v>4.63</v>
      </c>
      <c r="L28" t="s">
        <v>102</v>
      </c>
      <c r="M28" s="78">
        <v>5.0000000000000001E-3</v>
      </c>
      <c r="N28" s="78">
        <v>3.2000000000000001E-2</v>
      </c>
      <c r="O28" s="77">
        <v>309000</v>
      </c>
      <c r="P28" s="77">
        <v>93.14</v>
      </c>
      <c r="Q28" s="77">
        <v>0</v>
      </c>
      <c r="R28" s="77">
        <v>287.80259999999998</v>
      </c>
      <c r="S28" s="78">
        <v>5.0000000000000001E-4</v>
      </c>
      <c r="T28" s="78">
        <v>1.7399999999999999E-2</v>
      </c>
      <c r="U28" s="78">
        <v>2.3E-3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316</v>
      </c>
      <c r="H29" t="s">
        <v>359</v>
      </c>
      <c r="I29" t="s">
        <v>207</v>
      </c>
      <c r="J29" t="s">
        <v>364</v>
      </c>
      <c r="K29" s="77">
        <v>2.66</v>
      </c>
      <c r="L29" t="s">
        <v>102</v>
      </c>
      <c r="M29" s="78">
        <v>3.2000000000000001E-2</v>
      </c>
      <c r="N29" s="78">
        <v>2.7E-2</v>
      </c>
      <c r="O29" s="77">
        <v>87112</v>
      </c>
      <c r="P29" s="77">
        <v>113.1</v>
      </c>
      <c r="Q29" s="77">
        <v>0</v>
      </c>
      <c r="R29" s="77">
        <v>98.523672000000005</v>
      </c>
      <c r="S29" s="78">
        <v>0</v>
      </c>
      <c r="T29" s="78">
        <v>6.0000000000000001E-3</v>
      </c>
      <c r="U29" s="78">
        <v>8.0000000000000004E-4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316</v>
      </c>
      <c r="H30" t="s">
        <v>359</v>
      </c>
      <c r="I30" t="s">
        <v>207</v>
      </c>
      <c r="J30" t="s">
        <v>368</v>
      </c>
      <c r="K30" s="77">
        <v>2.82</v>
      </c>
      <c r="L30" t="s">
        <v>102</v>
      </c>
      <c r="M30" s="78">
        <v>2.3400000000000001E-2</v>
      </c>
      <c r="N30" s="78">
        <v>2.1000000000000001E-2</v>
      </c>
      <c r="O30" s="77">
        <v>125477.65</v>
      </c>
      <c r="P30" s="77">
        <v>110.4</v>
      </c>
      <c r="Q30" s="77">
        <v>0</v>
      </c>
      <c r="R30" s="77">
        <v>138.52732560000001</v>
      </c>
      <c r="S30" s="78">
        <v>0</v>
      </c>
      <c r="T30" s="78">
        <v>8.3999999999999995E-3</v>
      </c>
      <c r="U30" s="78">
        <v>1.1000000000000001E-3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371</v>
      </c>
      <c r="G31" t="s">
        <v>316</v>
      </c>
      <c r="H31" t="s">
        <v>372</v>
      </c>
      <c r="I31" t="s">
        <v>150</v>
      </c>
      <c r="J31" t="s">
        <v>373</v>
      </c>
      <c r="K31" s="77">
        <v>6.87</v>
      </c>
      <c r="L31" t="s">
        <v>102</v>
      </c>
      <c r="M31" s="78">
        <v>5.8999999999999999E-3</v>
      </c>
      <c r="N31" s="78">
        <v>2.8400000000000002E-2</v>
      </c>
      <c r="O31" s="77">
        <v>218149</v>
      </c>
      <c r="P31" s="77">
        <v>89.83</v>
      </c>
      <c r="Q31" s="77">
        <v>0.67420999999999998</v>
      </c>
      <c r="R31" s="77">
        <v>196.6374567</v>
      </c>
      <c r="S31" s="78">
        <v>2.0000000000000001E-4</v>
      </c>
      <c r="T31" s="78">
        <v>1.1900000000000001E-2</v>
      </c>
      <c r="U31" s="78">
        <v>1.6000000000000001E-3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316</v>
      </c>
      <c r="H32" t="s">
        <v>359</v>
      </c>
      <c r="I32" t="s">
        <v>207</v>
      </c>
      <c r="J32" t="s">
        <v>377</v>
      </c>
      <c r="K32" s="77">
        <v>4.8099999999999996</v>
      </c>
      <c r="L32" t="s">
        <v>102</v>
      </c>
      <c r="M32" s="78">
        <v>2.81E-2</v>
      </c>
      <c r="N32" s="78">
        <v>2.3E-2</v>
      </c>
      <c r="O32" s="77">
        <v>5800.8</v>
      </c>
      <c r="P32" s="77">
        <v>110.61</v>
      </c>
      <c r="Q32" s="77">
        <v>8.8919999999999999E-2</v>
      </c>
      <c r="R32" s="77">
        <v>6.5051848799999998</v>
      </c>
      <c r="S32" s="78">
        <v>0</v>
      </c>
      <c r="T32" s="78">
        <v>4.0000000000000002E-4</v>
      </c>
      <c r="U32" s="78">
        <v>1E-4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376</v>
      </c>
      <c r="G33" t="s">
        <v>316</v>
      </c>
      <c r="H33" t="s">
        <v>359</v>
      </c>
      <c r="I33" t="s">
        <v>207</v>
      </c>
      <c r="J33" t="s">
        <v>380</v>
      </c>
      <c r="K33" s="77">
        <v>1.62</v>
      </c>
      <c r="L33" t="s">
        <v>102</v>
      </c>
      <c r="M33" s="78">
        <v>2.8500000000000001E-2</v>
      </c>
      <c r="N33" s="78">
        <v>1.8599999999999998E-2</v>
      </c>
      <c r="O33" s="77">
        <v>147112.38</v>
      </c>
      <c r="P33" s="77">
        <v>112.51</v>
      </c>
      <c r="Q33" s="77">
        <v>0</v>
      </c>
      <c r="R33" s="77">
        <v>165.516138738</v>
      </c>
      <c r="S33" s="78">
        <v>2.9999999999999997E-4</v>
      </c>
      <c r="T33" s="78">
        <v>0.01</v>
      </c>
      <c r="U33" s="78">
        <v>1.2999999999999999E-3</v>
      </c>
    </row>
    <row r="34" spans="2:21">
      <c r="B34" t="s">
        <v>381</v>
      </c>
      <c r="C34" t="s">
        <v>382</v>
      </c>
      <c r="D34" t="s">
        <v>100</v>
      </c>
      <c r="E34" t="s">
        <v>123</v>
      </c>
      <c r="F34" t="s">
        <v>383</v>
      </c>
      <c r="G34" t="s">
        <v>316</v>
      </c>
      <c r="H34" t="s">
        <v>359</v>
      </c>
      <c r="I34" t="s">
        <v>207</v>
      </c>
      <c r="J34" t="s">
        <v>384</v>
      </c>
      <c r="K34" s="77">
        <v>6.6</v>
      </c>
      <c r="L34" t="s">
        <v>102</v>
      </c>
      <c r="M34" s="78">
        <v>2.5000000000000001E-3</v>
      </c>
      <c r="N34" s="78">
        <v>2.5100000000000001E-2</v>
      </c>
      <c r="O34" s="77">
        <v>243460</v>
      </c>
      <c r="P34" s="77">
        <v>91.26</v>
      </c>
      <c r="Q34" s="77">
        <v>5.8090299999999999</v>
      </c>
      <c r="R34" s="77">
        <v>227.99062599999999</v>
      </c>
      <c r="S34" s="78">
        <v>2.0000000000000001E-4</v>
      </c>
      <c r="T34" s="78">
        <v>1.38E-2</v>
      </c>
      <c r="U34" s="78">
        <v>1.8E-3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327</v>
      </c>
      <c r="G35" t="s">
        <v>303</v>
      </c>
      <c r="H35" t="s">
        <v>359</v>
      </c>
      <c r="I35" t="s">
        <v>207</v>
      </c>
      <c r="J35" t="s">
        <v>387</v>
      </c>
      <c r="K35" s="77">
        <v>0.33</v>
      </c>
      <c r="L35" t="s">
        <v>102</v>
      </c>
      <c r="M35" s="78">
        <v>1.4200000000000001E-2</v>
      </c>
      <c r="N35" s="78">
        <v>0.04</v>
      </c>
      <c r="O35" s="77">
        <v>7</v>
      </c>
      <c r="P35" s="77">
        <v>5462000</v>
      </c>
      <c r="Q35" s="77">
        <v>0</v>
      </c>
      <c r="R35" s="77">
        <v>382.34</v>
      </c>
      <c r="S35" s="78">
        <v>0</v>
      </c>
      <c r="T35" s="78">
        <v>2.3099999999999999E-2</v>
      </c>
      <c r="U35" s="78">
        <v>3.0999999999999999E-3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316</v>
      </c>
      <c r="H36" t="s">
        <v>359</v>
      </c>
      <c r="I36" t="s">
        <v>207</v>
      </c>
      <c r="J36" t="s">
        <v>391</v>
      </c>
      <c r="K36" s="77">
        <v>1.19</v>
      </c>
      <c r="L36" t="s">
        <v>102</v>
      </c>
      <c r="M36" s="78">
        <v>0.04</v>
      </c>
      <c r="N36" s="78">
        <v>1.5100000000000001E-2</v>
      </c>
      <c r="O36" s="77">
        <v>13195.13</v>
      </c>
      <c r="P36" s="77">
        <v>112.02</v>
      </c>
      <c r="Q36" s="77">
        <v>0</v>
      </c>
      <c r="R36" s="77">
        <v>14.781184626</v>
      </c>
      <c r="S36" s="78">
        <v>1E-4</v>
      </c>
      <c r="T36" s="78">
        <v>8.9999999999999998E-4</v>
      </c>
      <c r="U36" s="78">
        <v>1E-4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395</v>
      </c>
      <c r="H37" t="s">
        <v>359</v>
      </c>
      <c r="I37" t="s">
        <v>207</v>
      </c>
      <c r="J37" t="s">
        <v>396</v>
      </c>
      <c r="K37" s="77">
        <v>3.11</v>
      </c>
      <c r="L37" t="s">
        <v>102</v>
      </c>
      <c r="M37" s="78">
        <v>4.2999999999999997E-2</v>
      </c>
      <c r="N37" s="78">
        <v>1.72E-2</v>
      </c>
      <c r="O37" s="77">
        <v>125627.15</v>
      </c>
      <c r="P37" s="77">
        <v>117.55</v>
      </c>
      <c r="Q37" s="77">
        <v>0</v>
      </c>
      <c r="R37" s="77">
        <v>147.674714825</v>
      </c>
      <c r="S37" s="78">
        <v>2.0000000000000001E-4</v>
      </c>
      <c r="T37" s="78">
        <v>8.8999999999999999E-3</v>
      </c>
      <c r="U37" s="78">
        <v>1.1999999999999999E-3</v>
      </c>
    </row>
    <row r="38" spans="2:21">
      <c r="B38" t="s">
        <v>397</v>
      </c>
      <c r="C38" t="s">
        <v>398</v>
      </c>
      <c r="D38" t="s">
        <v>100</v>
      </c>
      <c r="E38" t="s">
        <v>123</v>
      </c>
      <c r="F38" t="s">
        <v>399</v>
      </c>
      <c r="G38" t="s">
        <v>400</v>
      </c>
      <c r="H38" t="s">
        <v>401</v>
      </c>
      <c r="I38" t="s">
        <v>207</v>
      </c>
      <c r="J38" t="s">
        <v>402</v>
      </c>
      <c r="K38" s="77">
        <v>6.31</v>
      </c>
      <c r="L38" t="s">
        <v>102</v>
      </c>
      <c r="M38" s="78">
        <v>5.1499999999999997E-2</v>
      </c>
      <c r="N38" s="78">
        <v>2.76E-2</v>
      </c>
      <c r="O38" s="77">
        <v>47185.77</v>
      </c>
      <c r="P38" s="77">
        <v>150.84</v>
      </c>
      <c r="Q38" s="77">
        <v>0</v>
      </c>
      <c r="R38" s="77">
        <v>71.175015467999998</v>
      </c>
      <c r="S38" s="78">
        <v>0</v>
      </c>
      <c r="T38" s="78">
        <v>4.3E-3</v>
      </c>
      <c r="U38" s="78">
        <v>5.9999999999999995E-4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405</v>
      </c>
      <c r="G39" t="s">
        <v>316</v>
      </c>
      <c r="H39" t="s">
        <v>401</v>
      </c>
      <c r="I39" t="s">
        <v>207</v>
      </c>
      <c r="J39" t="s">
        <v>307</v>
      </c>
      <c r="K39" s="77">
        <v>0.15</v>
      </c>
      <c r="L39" t="s">
        <v>102</v>
      </c>
      <c r="M39" s="78">
        <v>4.4499999999999998E-2</v>
      </c>
      <c r="N39" s="78">
        <v>1.9400000000000001E-2</v>
      </c>
      <c r="O39" s="77">
        <v>57050.66</v>
      </c>
      <c r="P39" s="77">
        <v>115.95</v>
      </c>
      <c r="Q39" s="77">
        <v>0</v>
      </c>
      <c r="R39" s="77">
        <v>66.150240269999998</v>
      </c>
      <c r="S39" s="78">
        <v>2.9999999999999997E-4</v>
      </c>
      <c r="T39" s="78">
        <v>4.0000000000000001E-3</v>
      </c>
      <c r="U39" s="78">
        <v>5.0000000000000001E-4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408</v>
      </c>
      <c r="G40" t="s">
        <v>316</v>
      </c>
      <c r="H40" t="s">
        <v>409</v>
      </c>
      <c r="I40" t="s">
        <v>150</v>
      </c>
      <c r="J40" t="s">
        <v>410</v>
      </c>
      <c r="K40" s="77">
        <v>5.52</v>
      </c>
      <c r="L40" t="s">
        <v>102</v>
      </c>
      <c r="M40" s="78">
        <v>1.3299999999999999E-2</v>
      </c>
      <c r="N40" s="78">
        <v>3.6999999999999998E-2</v>
      </c>
      <c r="O40" s="77">
        <v>184000</v>
      </c>
      <c r="P40" s="77">
        <v>94.95</v>
      </c>
      <c r="Q40" s="77">
        <v>0</v>
      </c>
      <c r="R40" s="77">
        <v>174.708</v>
      </c>
      <c r="S40" s="78">
        <v>1E-4</v>
      </c>
      <c r="T40" s="78">
        <v>1.06E-2</v>
      </c>
      <c r="U40" s="78">
        <v>1.4E-3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408</v>
      </c>
      <c r="G41" t="s">
        <v>316</v>
      </c>
      <c r="H41" t="s">
        <v>401</v>
      </c>
      <c r="I41" t="s">
        <v>207</v>
      </c>
      <c r="J41" t="s">
        <v>413</v>
      </c>
      <c r="K41" s="77">
        <v>6.04</v>
      </c>
      <c r="L41" t="s">
        <v>102</v>
      </c>
      <c r="M41" s="78">
        <v>1.8700000000000001E-2</v>
      </c>
      <c r="N41" s="78">
        <v>3.8199999999999998E-2</v>
      </c>
      <c r="O41" s="77">
        <v>257000</v>
      </c>
      <c r="P41" s="77">
        <v>92.39</v>
      </c>
      <c r="Q41" s="77">
        <v>0</v>
      </c>
      <c r="R41" s="77">
        <v>237.44229999999999</v>
      </c>
      <c r="S41" s="78">
        <v>4.0000000000000002E-4</v>
      </c>
      <c r="T41" s="78">
        <v>1.44E-2</v>
      </c>
      <c r="U41" s="78">
        <v>1.9E-3</v>
      </c>
    </row>
    <row r="42" spans="2:21">
      <c r="B42" t="s">
        <v>414</v>
      </c>
      <c r="C42" t="s">
        <v>415</v>
      </c>
      <c r="D42" t="s">
        <v>100</v>
      </c>
      <c r="E42" t="s">
        <v>123</v>
      </c>
      <c r="F42" t="s">
        <v>416</v>
      </c>
      <c r="G42" t="s">
        <v>316</v>
      </c>
      <c r="H42" t="s">
        <v>409</v>
      </c>
      <c r="I42" t="s">
        <v>150</v>
      </c>
      <c r="J42" t="s">
        <v>368</v>
      </c>
      <c r="K42" s="77">
        <v>4.55</v>
      </c>
      <c r="L42" t="s">
        <v>102</v>
      </c>
      <c r="M42" s="78">
        <v>1.9599999999999999E-2</v>
      </c>
      <c r="N42" s="78">
        <v>2.52E-2</v>
      </c>
      <c r="O42" s="77">
        <v>12597</v>
      </c>
      <c r="P42" s="77">
        <v>106.25</v>
      </c>
      <c r="Q42" s="77">
        <v>0</v>
      </c>
      <c r="R42" s="77">
        <v>13.3843125</v>
      </c>
      <c r="S42" s="78">
        <v>0</v>
      </c>
      <c r="T42" s="78">
        <v>8.0000000000000004E-4</v>
      </c>
      <c r="U42" s="78">
        <v>1E-4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419</v>
      </c>
      <c r="G43" t="s">
        <v>316</v>
      </c>
      <c r="H43" t="s">
        <v>401</v>
      </c>
      <c r="I43" t="s">
        <v>207</v>
      </c>
      <c r="J43" t="s">
        <v>420</v>
      </c>
      <c r="K43" s="77">
        <v>2.9</v>
      </c>
      <c r="L43" t="s">
        <v>102</v>
      </c>
      <c r="M43" s="78">
        <v>2.1499999999999998E-2</v>
      </c>
      <c r="N43" s="78">
        <v>2.8299999999999999E-2</v>
      </c>
      <c r="O43" s="77">
        <v>168765.1</v>
      </c>
      <c r="P43" s="77">
        <v>107.47</v>
      </c>
      <c r="Q43" s="77">
        <v>0</v>
      </c>
      <c r="R43" s="77">
        <v>181.37185296999999</v>
      </c>
      <c r="S43" s="78">
        <v>1E-4</v>
      </c>
      <c r="T43" s="78">
        <v>1.0999999999999999E-2</v>
      </c>
      <c r="U43" s="78">
        <v>1.5E-3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424</v>
      </c>
      <c r="H44" t="s">
        <v>425</v>
      </c>
      <c r="I44" t="s">
        <v>150</v>
      </c>
      <c r="J44" t="s">
        <v>396</v>
      </c>
      <c r="K44" s="77">
        <v>5.3</v>
      </c>
      <c r="L44" t="s">
        <v>102</v>
      </c>
      <c r="M44" s="78">
        <v>1E-3</v>
      </c>
      <c r="N44" s="78">
        <v>2.4400000000000002E-2</v>
      </c>
      <c r="O44" s="77">
        <v>142890.45000000001</v>
      </c>
      <c r="P44" s="77">
        <v>94.36</v>
      </c>
      <c r="Q44" s="77">
        <v>7.6270000000000004E-2</v>
      </c>
      <c r="R44" s="77">
        <v>134.90769861999999</v>
      </c>
      <c r="S44" s="78">
        <v>8.0000000000000004E-4</v>
      </c>
      <c r="T44" s="78">
        <v>8.2000000000000007E-3</v>
      </c>
      <c r="U44" s="78">
        <v>1.1000000000000001E-3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316</v>
      </c>
      <c r="H45" t="s">
        <v>425</v>
      </c>
      <c r="I45" t="s">
        <v>150</v>
      </c>
      <c r="J45" t="s">
        <v>429</v>
      </c>
      <c r="K45" s="77">
        <v>7.5</v>
      </c>
      <c r="L45" t="s">
        <v>102</v>
      </c>
      <c r="M45" s="78">
        <v>3.8999999999999998E-3</v>
      </c>
      <c r="N45" s="78">
        <v>3.8300000000000001E-2</v>
      </c>
      <c r="O45" s="77">
        <v>414186.56</v>
      </c>
      <c r="P45" s="77">
        <v>80.83</v>
      </c>
      <c r="Q45" s="77">
        <v>28.73753</v>
      </c>
      <c r="R45" s="77">
        <v>363.52452644800002</v>
      </c>
      <c r="S45" s="78">
        <v>1.8E-3</v>
      </c>
      <c r="T45" s="78">
        <v>2.1999999999999999E-2</v>
      </c>
      <c r="U45" s="78">
        <v>2.8999999999999998E-3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316</v>
      </c>
      <c r="H46" t="s">
        <v>433</v>
      </c>
      <c r="I46" t="s">
        <v>207</v>
      </c>
      <c r="J46" t="s">
        <v>434</v>
      </c>
      <c r="K46" s="77">
        <v>6.6</v>
      </c>
      <c r="L46" t="s">
        <v>102</v>
      </c>
      <c r="M46" s="78">
        <v>5.0000000000000001E-3</v>
      </c>
      <c r="N46" s="78">
        <v>3.2899999999999999E-2</v>
      </c>
      <c r="O46" s="77">
        <v>258400</v>
      </c>
      <c r="P46" s="77">
        <v>88.54</v>
      </c>
      <c r="Q46" s="77">
        <v>0</v>
      </c>
      <c r="R46" s="77">
        <v>228.78736000000001</v>
      </c>
      <c r="S46" s="78">
        <v>1.4E-3</v>
      </c>
      <c r="T46" s="78">
        <v>1.38E-2</v>
      </c>
      <c r="U46" s="78">
        <v>1.8E-3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438</v>
      </c>
      <c r="H47" t="s">
        <v>425</v>
      </c>
      <c r="I47" t="s">
        <v>150</v>
      </c>
      <c r="J47" t="s">
        <v>396</v>
      </c>
      <c r="K47" s="77">
        <v>1.78</v>
      </c>
      <c r="L47" t="s">
        <v>102</v>
      </c>
      <c r="M47" s="78">
        <v>1.8499999999999999E-2</v>
      </c>
      <c r="N47" s="78">
        <v>2.63E-2</v>
      </c>
      <c r="O47" s="77">
        <v>166873.96</v>
      </c>
      <c r="P47" s="77">
        <v>106.35</v>
      </c>
      <c r="Q47" s="77">
        <v>30.332529999999998</v>
      </c>
      <c r="R47" s="77">
        <v>207.80298646</v>
      </c>
      <c r="S47" s="78">
        <v>2.0000000000000001E-4</v>
      </c>
      <c r="T47" s="78">
        <v>1.26E-2</v>
      </c>
      <c r="U47" s="78">
        <v>1.6999999999999999E-3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334</v>
      </c>
      <c r="H48" t="s">
        <v>433</v>
      </c>
      <c r="I48" t="s">
        <v>207</v>
      </c>
      <c r="J48" t="s">
        <v>307</v>
      </c>
      <c r="K48" s="77">
        <v>4.2699999999999996</v>
      </c>
      <c r="L48" t="s">
        <v>102</v>
      </c>
      <c r="M48" s="78">
        <v>1.23E-2</v>
      </c>
      <c r="N48" s="78">
        <v>2.3099999999999999E-2</v>
      </c>
      <c r="O48" s="77">
        <v>133218.43</v>
      </c>
      <c r="P48" s="77">
        <v>103.68</v>
      </c>
      <c r="Q48" s="77">
        <v>0</v>
      </c>
      <c r="R48" s="77">
        <v>138.12086822399999</v>
      </c>
      <c r="S48" s="78">
        <v>1E-4</v>
      </c>
      <c r="T48" s="78">
        <v>8.3999999999999995E-3</v>
      </c>
      <c r="U48" s="78">
        <v>1.1000000000000001E-3</v>
      </c>
    </row>
    <row r="49" spans="2:21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358</v>
      </c>
      <c r="H49" t="s">
        <v>445</v>
      </c>
      <c r="I49" t="s">
        <v>150</v>
      </c>
      <c r="J49" t="s">
        <v>307</v>
      </c>
      <c r="K49" s="77">
        <v>1.46</v>
      </c>
      <c r="L49" t="s">
        <v>102</v>
      </c>
      <c r="M49" s="78">
        <v>4.65E-2</v>
      </c>
      <c r="N49" s="78">
        <v>3.39E-2</v>
      </c>
      <c r="O49" s="77">
        <v>104247.6</v>
      </c>
      <c r="P49" s="77">
        <v>110.35</v>
      </c>
      <c r="Q49" s="77">
        <v>2.62582</v>
      </c>
      <c r="R49" s="77">
        <v>117.6630466</v>
      </c>
      <c r="S49" s="78">
        <v>2.0000000000000001E-4</v>
      </c>
      <c r="T49" s="78">
        <v>7.1000000000000004E-3</v>
      </c>
      <c r="U49" s="78">
        <v>8.9999999999999998E-4</v>
      </c>
    </row>
    <row r="50" spans="2:21">
      <c r="B50" t="s">
        <v>446</v>
      </c>
      <c r="C50" t="s">
        <v>447</v>
      </c>
      <c r="D50" t="s">
        <v>100</v>
      </c>
      <c r="E50" t="s">
        <v>123</v>
      </c>
      <c r="F50" t="s">
        <v>444</v>
      </c>
      <c r="G50" t="s">
        <v>358</v>
      </c>
      <c r="H50" t="s">
        <v>445</v>
      </c>
      <c r="I50" t="s">
        <v>150</v>
      </c>
      <c r="J50" t="s">
        <v>448</v>
      </c>
      <c r="K50" s="77">
        <v>5.73</v>
      </c>
      <c r="L50" t="s">
        <v>102</v>
      </c>
      <c r="M50" s="78">
        <v>4.3E-3</v>
      </c>
      <c r="N50" s="78">
        <v>4.7399999999999998E-2</v>
      </c>
      <c r="O50" s="77">
        <v>446000</v>
      </c>
      <c r="P50" s="77">
        <v>82.6</v>
      </c>
      <c r="Q50" s="77">
        <v>0</v>
      </c>
      <c r="R50" s="77">
        <v>368.39600000000002</v>
      </c>
      <c r="S50" s="78">
        <v>1.1999999999999999E-3</v>
      </c>
      <c r="T50" s="78">
        <v>2.23E-2</v>
      </c>
      <c r="U50" s="78">
        <v>3.0000000000000001E-3</v>
      </c>
    </row>
    <row r="51" spans="2:21">
      <c r="B51" t="s">
        <v>449</v>
      </c>
      <c r="C51" t="s">
        <v>450</v>
      </c>
      <c r="D51" t="s">
        <v>100</v>
      </c>
      <c r="E51" t="s">
        <v>123</v>
      </c>
      <c r="F51" t="s">
        <v>451</v>
      </c>
      <c r="G51" t="s">
        <v>358</v>
      </c>
      <c r="H51" t="s">
        <v>452</v>
      </c>
      <c r="I51" t="s">
        <v>207</v>
      </c>
      <c r="J51" t="s">
        <v>453</v>
      </c>
      <c r="K51" s="77">
        <v>5.37</v>
      </c>
      <c r="L51" t="s">
        <v>102</v>
      </c>
      <c r="M51" s="78">
        <v>7.4000000000000003E-3</v>
      </c>
      <c r="N51" s="78">
        <v>4.6600000000000003E-2</v>
      </c>
      <c r="O51" s="77">
        <v>327000</v>
      </c>
      <c r="P51" s="77">
        <v>85.91</v>
      </c>
      <c r="Q51" s="77">
        <v>1.27626</v>
      </c>
      <c r="R51" s="77">
        <v>282.20195999999999</v>
      </c>
      <c r="S51" s="78">
        <v>1.1000000000000001E-3</v>
      </c>
      <c r="T51" s="78">
        <v>1.7100000000000001E-2</v>
      </c>
      <c r="U51" s="78">
        <v>2.3E-3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456</v>
      </c>
      <c r="G52" t="s">
        <v>358</v>
      </c>
      <c r="H52" t="s">
        <v>445</v>
      </c>
      <c r="I52" t="s">
        <v>150</v>
      </c>
      <c r="J52" t="s">
        <v>307</v>
      </c>
      <c r="K52" s="77">
        <v>0.33</v>
      </c>
      <c r="L52" t="s">
        <v>102</v>
      </c>
      <c r="M52" s="78">
        <v>3.6999999999999998E-2</v>
      </c>
      <c r="N52" s="78">
        <v>1.8599999999999998E-2</v>
      </c>
      <c r="O52" s="77">
        <v>62600.12</v>
      </c>
      <c r="P52" s="77">
        <v>109.45</v>
      </c>
      <c r="Q52" s="77">
        <v>0</v>
      </c>
      <c r="R52" s="77">
        <v>68.515831340000005</v>
      </c>
      <c r="S52" s="78">
        <v>2.0000000000000001E-4</v>
      </c>
      <c r="T52" s="78">
        <v>4.1000000000000003E-3</v>
      </c>
      <c r="U52" s="78">
        <v>5.0000000000000001E-4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459</v>
      </c>
      <c r="G53" t="s">
        <v>316</v>
      </c>
      <c r="H53" t="s">
        <v>452</v>
      </c>
      <c r="I53" t="s">
        <v>207</v>
      </c>
      <c r="J53" t="s">
        <v>460</v>
      </c>
      <c r="K53" s="77">
        <v>2.63</v>
      </c>
      <c r="L53" t="s">
        <v>102</v>
      </c>
      <c r="M53" s="78">
        <v>3.0599999999999999E-2</v>
      </c>
      <c r="N53" s="78">
        <v>2.3599999999999999E-2</v>
      </c>
      <c r="O53" s="77">
        <v>92512.2</v>
      </c>
      <c r="P53" s="77">
        <v>110.78</v>
      </c>
      <c r="Q53" s="77">
        <v>24.759689999999999</v>
      </c>
      <c r="R53" s="77">
        <v>127.24470516</v>
      </c>
      <c r="S53" s="78">
        <v>2.9999999999999997E-4</v>
      </c>
      <c r="T53" s="78">
        <v>7.7000000000000002E-3</v>
      </c>
      <c r="U53" s="78">
        <v>1E-3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463</v>
      </c>
      <c r="G54" t="s">
        <v>424</v>
      </c>
      <c r="H54" t="s">
        <v>452</v>
      </c>
      <c r="I54" t="s">
        <v>207</v>
      </c>
      <c r="J54" t="s">
        <v>464</v>
      </c>
      <c r="K54" s="77">
        <v>4.96</v>
      </c>
      <c r="L54" t="s">
        <v>102</v>
      </c>
      <c r="M54" s="78">
        <v>7.4999999999999997E-3</v>
      </c>
      <c r="N54" s="78">
        <v>3.4799999999999998E-2</v>
      </c>
      <c r="O54" s="77">
        <v>166000</v>
      </c>
      <c r="P54" s="77">
        <v>92.12</v>
      </c>
      <c r="Q54" s="77">
        <v>0.65536000000000005</v>
      </c>
      <c r="R54" s="77">
        <v>153.57455999999999</v>
      </c>
      <c r="S54" s="78">
        <v>1E-4</v>
      </c>
      <c r="T54" s="78">
        <v>9.2999999999999992E-3</v>
      </c>
      <c r="U54" s="78">
        <v>1.1999999999999999E-3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424</v>
      </c>
      <c r="H55" t="s">
        <v>452</v>
      </c>
      <c r="I55" t="s">
        <v>207</v>
      </c>
      <c r="J55" t="s">
        <v>373</v>
      </c>
      <c r="K55" s="77">
        <v>4.82</v>
      </c>
      <c r="L55" t="s">
        <v>102</v>
      </c>
      <c r="M55" s="78">
        <v>3.2500000000000001E-2</v>
      </c>
      <c r="N55" s="78">
        <v>5.3800000000000001E-2</v>
      </c>
      <c r="O55" s="77">
        <v>219000</v>
      </c>
      <c r="P55" s="77">
        <v>98.83</v>
      </c>
      <c r="Q55" s="77">
        <v>0</v>
      </c>
      <c r="R55" s="77">
        <v>216.43770000000001</v>
      </c>
      <c r="S55" s="78">
        <v>5.0000000000000001E-4</v>
      </c>
      <c r="T55" s="78">
        <v>1.3100000000000001E-2</v>
      </c>
      <c r="U55" s="78">
        <v>1.6999999999999999E-3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467</v>
      </c>
      <c r="G56" t="s">
        <v>424</v>
      </c>
      <c r="H56" t="s">
        <v>452</v>
      </c>
      <c r="I56" t="s">
        <v>207</v>
      </c>
      <c r="J56" t="s">
        <v>470</v>
      </c>
      <c r="K56" s="77">
        <v>4.09</v>
      </c>
      <c r="L56" t="s">
        <v>102</v>
      </c>
      <c r="M56" s="78">
        <v>3.9E-2</v>
      </c>
      <c r="N56" s="78">
        <v>5.2900000000000003E-2</v>
      </c>
      <c r="O56" s="77">
        <v>227402</v>
      </c>
      <c r="P56" s="77">
        <v>103.34</v>
      </c>
      <c r="Q56" s="77">
        <v>0</v>
      </c>
      <c r="R56" s="77">
        <v>234.99722679999999</v>
      </c>
      <c r="S56" s="78">
        <v>1E-4</v>
      </c>
      <c r="T56" s="78">
        <v>1.4200000000000001E-2</v>
      </c>
      <c r="U56" s="78">
        <v>1.9E-3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473</v>
      </c>
      <c r="G57" t="s">
        <v>334</v>
      </c>
      <c r="H57" t="s">
        <v>474</v>
      </c>
      <c r="I57" t="s">
        <v>150</v>
      </c>
      <c r="J57" t="s">
        <v>475</v>
      </c>
      <c r="K57" s="77">
        <v>4.54</v>
      </c>
      <c r="L57" t="s">
        <v>102</v>
      </c>
      <c r="M57" s="78">
        <v>1.7999999999999999E-2</v>
      </c>
      <c r="N57" s="78">
        <v>3.0200000000000001E-2</v>
      </c>
      <c r="O57" s="77">
        <v>356400</v>
      </c>
      <c r="P57" s="77">
        <v>102.89</v>
      </c>
      <c r="Q57" s="77">
        <v>0</v>
      </c>
      <c r="R57" s="77">
        <v>366.69995999999998</v>
      </c>
      <c r="S57" s="78">
        <v>2.9999999999999997E-4</v>
      </c>
      <c r="T57" s="78">
        <v>2.2200000000000001E-2</v>
      </c>
      <c r="U57" s="78">
        <v>2.8999999999999998E-3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316</v>
      </c>
      <c r="H58" t="s">
        <v>479</v>
      </c>
      <c r="I58" t="s">
        <v>207</v>
      </c>
      <c r="J58" t="s">
        <v>480</v>
      </c>
      <c r="K58" s="77">
        <v>3.48</v>
      </c>
      <c r="L58" t="s">
        <v>102</v>
      </c>
      <c r="M58" s="78">
        <v>3.3000000000000002E-2</v>
      </c>
      <c r="N58" s="78">
        <v>4.0500000000000001E-2</v>
      </c>
      <c r="O58" s="77">
        <v>177000</v>
      </c>
      <c r="P58" s="77">
        <v>104.97</v>
      </c>
      <c r="Q58" s="77">
        <v>3.1422500000000002</v>
      </c>
      <c r="R58" s="77">
        <v>188.93915000000001</v>
      </c>
      <c r="S58" s="78">
        <v>2.9999999999999997E-4</v>
      </c>
      <c r="T58" s="78">
        <v>1.14E-2</v>
      </c>
      <c r="U58" s="78">
        <v>1.5E-3</v>
      </c>
    </row>
    <row r="59" spans="2:21">
      <c r="B59" s="79" t="s">
        <v>252</v>
      </c>
      <c r="C59" s="16"/>
      <c r="D59" s="16"/>
      <c r="E59" s="16"/>
      <c r="F59" s="16"/>
      <c r="K59" s="81">
        <v>3.28</v>
      </c>
      <c r="N59" s="80">
        <v>-9.4000000000000004E-3</v>
      </c>
      <c r="O59" s="81">
        <v>5373159.75</v>
      </c>
      <c r="Q59" s="81">
        <v>87.503270000000001</v>
      </c>
      <c r="R59" s="81">
        <v>5448.1746866619997</v>
      </c>
      <c r="T59" s="80">
        <v>0.32950000000000002</v>
      </c>
      <c r="U59" s="80">
        <v>4.3700000000000003E-2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303</v>
      </c>
      <c r="H60" t="s">
        <v>206</v>
      </c>
      <c r="I60" t="s">
        <v>207</v>
      </c>
      <c r="J60" t="s">
        <v>484</v>
      </c>
      <c r="K60" s="77">
        <v>0.69</v>
      </c>
      <c r="L60" t="s">
        <v>102</v>
      </c>
      <c r="M60" s="78">
        <v>3.5499999999999997E-2</v>
      </c>
      <c r="N60" s="78">
        <v>-0.92290000000000005</v>
      </c>
      <c r="O60" s="77">
        <v>35400</v>
      </c>
      <c r="P60" s="77">
        <v>1009.26</v>
      </c>
      <c r="Q60" s="77">
        <v>0</v>
      </c>
      <c r="R60" s="77">
        <v>357.27803999999998</v>
      </c>
      <c r="S60" s="78">
        <v>0</v>
      </c>
      <c r="T60" s="78">
        <v>2.1600000000000001E-2</v>
      </c>
      <c r="U60" s="78">
        <v>2.8999999999999998E-3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315</v>
      </c>
      <c r="G61" t="s">
        <v>316</v>
      </c>
      <c r="H61" t="s">
        <v>206</v>
      </c>
      <c r="I61" t="s">
        <v>207</v>
      </c>
      <c r="J61" t="s">
        <v>380</v>
      </c>
      <c r="K61" s="77">
        <v>1.48</v>
      </c>
      <c r="L61" t="s">
        <v>102</v>
      </c>
      <c r="M61" s="78">
        <v>1.6299999999999999E-2</v>
      </c>
      <c r="N61" s="78">
        <v>3.9800000000000002E-2</v>
      </c>
      <c r="O61" s="77">
        <v>96314.5</v>
      </c>
      <c r="P61" s="77">
        <v>96.66</v>
      </c>
      <c r="Q61" s="77">
        <v>49.334690000000002</v>
      </c>
      <c r="R61" s="77">
        <v>142.43228569999999</v>
      </c>
      <c r="S61" s="78">
        <v>5.0000000000000001E-4</v>
      </c>
      <c r="T61" s="78">
        <v>8.6E-3</v>
      </c>
      <c r="U61" s="78">
        <v>1.1000000000000001E-3</v>
      </c>
    </row>
    <row r="62" spans="2:21">
      <c r="B62" t="s">
        <v>487</v>
      </c>
      <c r="C62" t="s">
        <v>488</v>
      </c>
      <c r="D62" t="s">
        <v>100</v>
      </c>
      <c r="E62" t="s">
        <v>123</v>
      </c>
      <c r="F62" t="s">
        <v>319</v>
      </c>
      <c r="G62" t="s">
        <v>303</v>
      </c>
      <c r="H62" t="s">
        <v>320</v>
      </c>
      <c r="I62" t="s">
        <v>150</v>
      </c>
      <c r="J62" t="s">
        <v>324</v>
      </c>
      <c r="K62" s="77">
        <v>2.3199999999999998</v>
      </c>
      <c r="L62" t="s">
        <v>102</v>
      </c>
      <c r="M62" s="78">
        <v>3.7600000000000001E-2</v>
      </c>
      <c r="N62" s="78">
        <v>4.1200000000000001E-2</v>
      </c>
      <c r="O62" s="77">
        <v>274000</v>
      </c>
      <c r="P62" s="77">
        <v>99.6</v>
      </c>
      <c r="Q62" s="77">
        <v>0</v>
      </c>
      <c r="R62" s="77">
        <v>272.904</v>
      </c>
      <c r="S62" s="78">
        <v>2.0000000000000001E-4</v>
      </c>
      <c r="T62" s="78">
        <v>1.6500000000000001E-2</v>
      </c>
      <c r="U62" s="78">
        <v>2.2000000000000001E-3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492</v>
      </c>
      <c r="H63" t="s">
        <v>335</v>
      </c>
      <c r="I63" t="s">
        <v>150</v>
      </c>
      <c r="J63" t="s">
        <v>493</v>
      </c>
      <c r="K63" s="77">
        <v>2.73</v>
      </c>
      <c r="L63" t="s">
        <v>102</v>
      </c>
      <c r="M63" s="78">
        <v>2.6100000000000002E-2</v>
      </c>
      <c r="N63" s="78">
        <v>4.0399999999999998E-2</v>
      </c>
      <c r="O63" s="77">
        <v>158116.06</v>
      </c>
      <c r="P63" s="77">
        <v>96.32</v>
      </c>
      <c r="Q63" s="77">
        <v>2.0634100000000002</v>
      </c>
      <c r="R63" s="77">
        <v>154.36079899200001</v>
      </c>
      <c r="S63" s="78">
        <v>2.9999999999999997E-4</v>
      </c>
      <c r="T63" s="78">
        <v>9.2999999999999992E-3</v>
      </c>
      <c r="U63" s="78">
        <v>1.1999999999999999E-3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363</v>
      </c>
      <c r="G64" t="s">
        <v>316</v>
      </c>
      <c r="H64" t="s">
        <v>359</v>
      </c>
      <c r="I64" t="s">
        <v>207</v>
      </c>
      <c r="J64" t="s">
        <v>496</v>
      </c>
      <c r="K64" s="77">
        <v>6.67</v>
      </c>
      <c r="L64" t="s">
        <v>102</v>
      </c>
      <c r="M64" s="78">
        <v>2.4400000000000002E-2</v>
      </c>
      <c r="N64" s="78">
        <v>5.0200000000000002E-2</v>
      </c>
      <c r="O64" s="77">
        <v>294744</v>
      </c>
      <c r="P64" s="77">
        <v>86.59</v>
      </c>
      <c r="Q64" s="77">
        <v>0</v>
      </c>
      <c r="R64" s="77">
        <v>255.21882959999999</v>
      </c>
      <c r="S64" s="78">
        <v>2.9999999999999997E-4</v>
      </c>
      <c r="T64" s="78">
        <v>1.54E-2</v>
      </c>
      <c r="U64" s="78">
        <v>2E-3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500</v>
      </c>
      <c r="H65" t="s">
        <v>372</v>
      </c>
      <c r="I65" t="s">
        <v>150</v>
      </c>
      <c r="J65" t="s">
        <v>501</v>
      </c>
      <c r="K65" s="77">
        <v>0.91</v>
      </c>
      <c r="L65" t="s">
        <v>102</v>
      </c>
      <c r="M65" s="78">
        <v>1.49E-2</v>
      </c>
      <c r="N65" s="78">
        <v>3.8399999999999997E-2</v>
      </c>
      <c r="O65" s="77">
        <v>1449.96</v>
      </c>
      <c r="P65" s="77">
        <v>98.07</v>
      </c>
      <c r="Q65" s="77">
        <v>0</v>
      </c>
      <c r="R65" s="77">
        <v>1.4219757719999999</v>
      </c>
      <c r="S65" s="78">
        <v>0</v>
      </c>
      <c r="T65" s="78">
        <v>1E-4</v>
      </c>
      <c r="U65" s="78">
        <v>0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400</v>
      </c>
      <c r="H66" t="s">
        <v>359</v>
      </c>
      <c r="I66" t="s">
        <v>207</v>
      </c>
      <c r="J66" t="s">
        <v>505</v>
      </c>
      <c r="K66" s="77">
        <v>0.74</v>
      </c>
      <c r="L66" t="s">
        <v>102</v>
      </c>
      <c r="M66" s="78">
        <v>2.4500000000000001E-2</v>
      </c>
      <c r="N66" s="78">
        <v>3.9300000000000002E-2</v>
      </c>
      <c r="O66" s="77">
        <v>59898</v>
      </c>
      <c r="P66" s="77">
        <v>99.57</v>
      </c>
      <c r="Q66" s="77">
        <v>0</v>
      </c>
      <c r="R66" s="77">
        <v>59.640438600000003</v>
      </c>
      <c r="S66" s="78">
        <v>1E-4</v>
      </c>
      <c r="T66" s="78">
        <v>3.5999999999999999E-3</v>
      </c>
      <c r="U66" s="78">
        <v>5.0000000000000001E-4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358</v>
      </c>
      <c r="H67" t="s">
        <v>372</v>
      </c>
      <c r="I67" t="s">
        <v>150</v>
      </c>
      <c r="J67" t="s">
        <v>460</v>
      </c>
      <c r="K67" s="77">
        <v>4.99</v>
      </c>
      <c r="L67" t="s">
        <v>102</v>
      </c>
      <c r="M67" s="78">
        <v>3.6900000000000002E-2</v>
      </c>
      <c r="N67" s="78">
        <v>5.33E-2</v>
      </c>
      <c r="O67" s="77">
        <v>100229.64</v>
      </c>
      <c r="P67" s="77">
        <v>93.99</v>
      </c>
      <c r="Q67" s="77">
        <v>0</v>
      </c>
      <c r="R67" s="77">
        <v>94.205838635999996</v>
      </c>
      <c r="S67" s="78">
        <v>2.9999999999999997E-4</v>
      </c>
      <c r="T67" s="78">
        <v>5.7000000000000002E-3</v>
      </c>
      <c r="U67" s="78">
        <v>8.0000000000000004E-4</v>
      </c>
    </row>
    <row r="68" spans="2:21">
      <c r="B68" t="s">
        <v>509</v>
      </c>
      <c r="C68" t="s">
        <v>510</v>
      </c>
      <c r="D68" t="s">
        <v>100</v>
      </c>
      <c r="E68" t="s">
        <v>123</v>
      </c>
      <c r="F68" t="s">
        <v>405</v>
      </c>
      <c r="G68" t="s">
        <v>316</v>
      </c>
      <c r="H68" t="s">
        <v>409</v>
      </c>
      <c r="I68" t="s">
        <v>150</v>
      </c>
      <c r="J68" t="s">
        <v>484</v>
      </c>
      <c r="K68" s="77">
        <v>7.57</v>
      </c>
      <c r="L68" t="s">
        <v>102</v>
      </c>
      <c r="M68" s="78">
        <v>4.9399999999999999E-2</v>
      </c>
      <c r="N68" s="78">
        <v>5.7599999999999998E-2</v>
      </c>
      <c r="O68" s="77">
        <v>266000</v>
      </c>
      <c r="P68" s="77">
        <v>95.61</v>
      </c>
      <c r="Q68" s="77">
        <v>0</v>
      </c>
      <c r="R68" s="77">
        <v>254.32259999999999</v>
      </c>
      <c r="S68" s="78">
        <v>8.9999999999999998E-4</v>
      </c>
      <c r="T68" s="78">
        <v>1.54E-2</v>
      </c>
      <c r="U68" s="78">
        <v>2E-3</v>
      </c>
    </row>
    <row r="69" spans="2:21">
      <c r="B69" t="s">
        <v>511</v>
      </c>
      <c r="C69" t="s">
        <v>512</v>
      </c>
      <c r="D69" t="s">
        <v>100</v>
      </c>
      <c r="E69" t="s">
        <v>123</v>
      </c>
      <c r="F69" t="s">
        <v>513</v>
      </c>
      <c r="G69" t="s">
        <v>132</v>
      </c>
      <c r="H69" t="s">
        <v>401</v>
      </c>
      <c r="I69" t="s">
        <v>207</v>
      </c>
      <c r="J69" t="s">
        <v>514</v>
      </c>
      <c r="K69" s="77">
        <v>1.85</v>
      </c>
      <c r="L69" t="s">
        <v>102</v>
      </c>
      <c r="M69" s="78">
        <v>3.6499999999999998E-2</v>
      </c>
      <c r="N69" s="78">
        <v>4.2299999999999997E-2</v>
      </c>
      <c r="O69" s="77">
        <v>2073.39</v>
      </c>
      <c r="P69" s="77">
        <v>99.32</v>
      </c>
      <c r="Q69" s="77">
        <v>0</v>
      </c>
      <c r="R69" s="77">
        <v>2.0592909480000001</v>
      </c>
      <c r="S69" s="78">
        <v>0</v>
      </c>
      <c r="T69" s="78">
        <v>1E-4</v>
      </c>
      <c r="U69" s="78">
        <v>0</v>
      </c>
    </row>
    <row r="70" spans="2:21">
      <c r="B70" t="s">
        <v>515</v>
      </c>
      <c r="C70" t="s">
        <v>516</v>
      </c>
      <c r="D70" t="s">
        <v>100</v>
      </c>
      <c r="E70" t="s">
        <v>123</v>
      </c>
      <c r="F70" t="s">
        <v>517</v>
      </c>
      <c r="G70" t="s">
        <v>518</v>
      </c>
      <c r="H70" t="s">
        <v>401</v>
      </c>
      <c r="I70" t="s">
        <v>207</v>
      </c>
      <c r="J70" t="s">
        <v>519</v>
      </c>
      <c r="K70" s="77">
        <v>1.53</v>
      </c>
      <c r="L70" t="s">
        <v>102</v>
      </c>
      <c r="M70" s="78">
        <v>3.9199999999999999E-2</v>
      </c>
      <c r="N70" s="78">
        <v>4.2700000000000002E-2</v>
      </c>
      <c r="O70" s="77">
        <v>149705</v>
      </c>
      <c r="P70" s="77">
        <v>101.16</v>
      </c>
      <c r="Q70" s="77">
        <v>0</v>
      </c>
      <c r="R70" s="77">
        <v>151.44157799999999</v>
      </c>
      <c r="S70" s="78">
        <v>2.0000000000000001E-4</v>
      </c>
      <c r="T70" s="78">
        <v>9.1999999999999998E-3</v>
      </c>
      <c r="U70" s="78">
        <v>1.1999999999999999E-3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518</v>
      </c>
      <c r="H71" t="s">
        <v>409</v>
      </c>
      <c r="I71" t="s">
        <v>150</v>
      </c>
      <c r="J71" t="s">
        <v>523</v>
      </c>
      <c r="K71" s="77">
        <v>5.81</v>
      </c>
      <c r="L71" t="s">
        <v>102</v>
      </c>
      <c r="M71" s="78">
        <v>2.6200000000000001E-2</v>
      </c>
      <c r="N71" s="78">
        <v>4.9299999999999997E-2</v>
      </c>
      <c r="O71" s="77">
        <v>276377</v>
      </c>
      <c r="P71" s="77">
        <v>88.29</v>
      </c>
      <c r="Q71" s="77">
        <v>0</v>
      </c>
      <c r="R71" s="77">
        <v>244.0132533</v>
      </c>
      <c r="S71" s="78">
        <v>2.0000000000000001E-4</v>
      </c>
      <c r="T71" s="78">
        <v>1.4800000000000001E-2</v>
      </c>
      <c r="U71" s="78">
        <v>2E-3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527</v>
      </c>
      <c r="H72" t="s">
        <v>401</v>
      </c>
      <c r="I72" t="s">
        <v>207</v>
      </c>
      <c r="J72" t="s">
        <v>528</v>
      </c>
      <c r="K72" s="77">
        <v>1.83</v>
      </c>
      <c r="L72" t="s">
        <v>102</v>
      </c>
      <c r="M72" s="78">
        <v>2.75E-2</v>
      </c>
      <c r="N72" s="78">
        <v>4.3200000000000002E-2</v>
      </c>
      <c r="O72" s="77">
        <v>5611.08</v>
      </c>
      <c r="P72" s="77">
        <v>98.16</v>
      </c>
      <c r="Q72" s="77">
        <v>0</v>
      </c>
      <c r="R72" s="77">
        <v>5.5078361280000001</v>
      </c>
      <c r="S72" s="78">
        <v>0</v>
      </c>
      <c r="T72" s="78">
        <v>2.9999999999999997E-4</v>
      </c>
      <c r="U72" s="78">
        <v>0</v>
      </c>
    </row>
    <row r="73" spans="2:21">
      <c r="B73" t="s">
        <v>529</v>
      </c>
      <c r="C73" t="s">
        <v>530</v>
      </c>
      <c r="D73" t="s">
        <v>100</v>
      </c>
      <c r="E73" t="s">
        <v>123</v>
      </c>
      <c r="F73" t="s">
        <v>531</v>
      </c>
      <c r="G73" t="s">
        <v>532</v>
      </c>
      <c r="H73" t="s">
        <v>433</v>
      </c>
      <c r="I73" t="s">
        <v>207</v>
      </c>
      <c r="J73" t="s">
        <v>533</v>
      </c>
      <c r="K73" s="77">
        <v>2.4</v>
      </c>
      <c r="L73" t="s">
        <v>102</v>
      </c>
      <c r="M73" s="78">
        <v>3.9E-2</v>
      </c>
      <c r="N73" s="78">
        <v>5.5500000000000001E-2</v>
      </c>
      <c r="O73" s="77">
        <v>65151</v>
      </c>
      <c r="P73" s="77">
        <v>97.29</v>
      </c>
      <c r="Q73" s="77">
        <v>0</v>
      </c>
      <c r="R73" s="77">
        <v>63.385407899999997</v>
      </c>
      <c r="S73" s="78">
        <v>1E-4</v>
      </c>
      <c r="T73" s="78">
        <v>3.8E-3</v>
      </c>
      <c r="U73" s="78">
        <v>5.0000000000000001E-4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536</v>
      </c>
      <c r="G74" t="s">
        <v>424</v>
      </c>
      <c r="H74" t="s">
        <v>425</v>
      </c>
      <c r="I74" t="s">
        <v>150</v>
      </c>
      <c r="J74" t="s">
        <v>537</v>
      </c>
      <c r="K74" s="77">
        <v>1.51</v>
      </c>
      <c r="L74" t="s">
        <v>102</v>
      </c>
      <c r="M74" s="78">
        <v>4.1700000000000001E-2</v>
      </c>
      <c r="N74" s="78">
        <v>4.7300000000000002E-2</v>
      </c>
      <c r="O74" s="77">
        <v>121776</v>
      </c>
      <c r="P74" s="77">
        <v>99.24</v>
      </c>
      <c r="Q74" s="77">
        <v>2.5390299999999999</v>
      </c>
      <c r="R74" s="77">
        <v>123.38953239999999</v>
      </c>
      <c r="S74" s="78">
        <v>4.0000000000000002E-4</v>
      </c>
      <c r="T74" s="78">
        <v>7.4999999999999997E-3</v>
      </c>
      <c r="U74" s="78">
        <v>1E-3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536</v>
      </c>
      <c r="G75" t="s">
        <v>424</v>
      </c>
      <c r="H75" t="s">
        <v>425</v>
      </c>
      <c r="I75" t="s">
        <v>150</v>
      </c>
      <c r="J75" t="s">
        <v>540</v>
      </c>
      <c r="K75" s="77">
        <v>3.16</v>
      </c>
      <c r="L75" t="s">
        <v>102</v>
      </c>
      <c r="M75" s="78">
        <v>2.58E-2</v>
      </c>
      <c r="N75" s="78">
        <v>7.2800000000000004E-2</v>
      </c>
      <c r="O75" s="77">
        <v>148541.35999999999</v>
      </c>
      <c r="P75" s="77">
        <v>90.83</v>
      </c>
      <c r="Q75" s="77">
        <v>1.91618</v>
      </c>
      <c r="R75" s="77">
        <v>136.836297288</v>
      </c>
      <c r="S75" s="78">
        <v>5.0000000000000001E-4</v>
      </c>
      <c r="T75" s="78">
        <v>8.3000000000000001E-3</v>
      </c>
      <c r="U75" s="78">
        <v>1.1000000000000001E-3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518</v>
      </c>
      <c r="H76" t="s">
        <v>425</v>
      </c>
      <c r="I76" t="s">
        <v>150</v>
      </c>
      <c r="J76" t="s">
        <v>544</v>
      </c>
      <c r="K76" s="77">
        <v>4.7699999999999996</v>
      </c>
      <c r="L76" t="s">
        <v>102</v>
      </c>
      <c r="M76" s="78">
        <v>3.2599999999999997E-2</v>
      </c>
      <c r="N76" s="78">
        <v>5.1700000000000003E-2</v>
      </c>
      <c r="O76" s="77">
        <v>258000</v>
      </c>
      <c r="P76" s="77">
        <v>93.8</v>
      </c>
      <c r="Q76" s="77">
        <v>0</v>
      </c>
      <c r="R76" s="77">
        <v>242.00399999999999</v>
      </c>
      <c r="S76" s="78">
        <v>2.9999999999999997E-4</v>
      </c>
      <c r="T76" s="78">
        <v>1.46E-2</v>
      </c>
      <c r="U76" s="78">
        <v>1.9E-3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132</v>
      </c>
      <c r="H77" t="s">
        <v>433</v>
      </c>
      <c r="I77" t="s">
        <v>207</v>
      </c>
      <c r="J77" t="s">
        <v>460</v>
      </c>
      <c r="K77" s="77">
        <v>0.97</v>
      </c>
      <c r="L77" t="s">
        <v>102</v>
      </c>
      <c r="M77" s="78">
        <v>2.1600000000000001E-2</v>
      </c>
      <c r="N77" s="78">
        <v>4.1799999999999997E-2</v>
      </c>
      <c r="O77" s="77">
        <v>9970.17</v>
      </c>
      <c r="P77" s="77">
        <v>98.16</v>
      </c>
      <c r="Q77" s="77">
        <v>0</v>
      </c>
      <c r="R77" s="77">
        <v>9.7867188719999998</v>
      </c>
      <c r="S77" s="78">
        <v>0</v>
      </c>
      <c r="T77" s="78">
        <v>5.9999999999999995E-4</v>
      </c>
      <c r="U77" s="78">
        <v>1E-4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551</v>
      </c>
      <c r="H78" t="s">
        <v>433</v>
      </c>
      <c r="I78" t="s">
        <v>207</v>
      </c>
      <c r="J78" t="s">
        <v>552</v>
      </c>
      <c r="K78" s="77">
        <v>6.57</v>
      </c>
      <c r="L78" t="s">
        <v>102</v>
      </c>
      <c r="M78" s="78">
        <v>2.3400000000000001E-2</v>
      </c>
      <c r="N78" s="78">
        <v>5.2600000000000001E-2</v>
      </c>
      <c r="O78" s="77">
        <v>32500.31</v>
      </c>
      <c r="P78" s="77">
        <v>82.74</v>
      </c>
      <c r="Q78" s="77">
        <v>0</v>
      </c>
      <c r="R78" s="77">
        <v>26.890756494000001</v>
      </c>
      <c r="S78" s="78">
        <v>0</v>
      </c>
      <c r="T78" s="78">
        <v>1.6000000000000001E-3</v>
      </c>
      <c r="U78" s="78">
        <v>2.0000000000000001E-4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423</v>
      </c>
      <c r="G79" t="s">
        <v>424</v>
      </c>
      <c r="H79" t="s">
        <v>445</v>
      </c>
      <c r="I79" t="s">
        <v>150</v>
      </c>
      <c r="J79" t="s">
        <v>555</v>
      </c>
      <c r="K79" s="77">
        <v>2.57</v>
      </c>
      <c r="L79" t="s">
        <v>102</v>
      </c>
      <c r="M79" s="78">
        <v>2.9499999999999998E-2</v>
      </c>
      <c r="N79" s="78">
        <v>5.1400000000000001E-2</v>
      </c>
      <c r="O79" s="77">
        <v>29924.12</v>
      </c>
      <c r="P79" s="77">
        <v>94.75</v>
      </c>
      <c r="Q79" s="77">
        <v>7.0068900000000003</v>
      </c>
      <c r="R79" s="77">
        <v>35.359993699999997</v>
      </c>
      <c r="S79" s="78">
        <v>1E-4</v>
      </c>
      <c r="T79" s="78">
        <v>2.0999999999999999E-3</v>
      </c>
      <c r="U79" s="78">
        <v>2.9999999999999997E-4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531</v>
      </c>
      <c r="G80" t="s">
        <v>532</v>
      </c>
      <c r="H80" t="s">
        <v>445</v>
      </c>
      <c r="I80" t="s">
        <v>150</v>
      </c>
      <c r="J80" t="s">
        <v>558</v>
      </c>
      <c r="K80" s="77">
        <v>0.5</v>
      </c>
      <c r="L80" t="s">
        <v>102</v>
      </c>
      <c r="M80" s="78">
        <v>4.5999999999999999E-2</v>
      </c>
      <c r="N80" s="78">
        <v>4.7100000000000003E-2</v>
      </c>
      <c r="O80" s="77">
        <v>120914.61</v>
      </c>
      <c r="P80" s="77">
        <v>99.99</v>
      </c>
      <c r="Q80" s="77">
        <v>0</v>
      </c>
      <c r="R80" s="77">
        <v>120.902518539</v>
      </c>
      <c r="S80" s="78">
        <v>4.0000000000000002E-4</v>
      </c>
      <c r="T80" s="78">
        <v>7.3000000000000001E-3</v>
      </c>
      <c r="U80" s="78">
        <v>1E-3</v>
      </c>
    </row>
    <row r="81" spans="2:21">
      <c r="B81" t="s">
        <v>559</v>
      </c>
      <c r="C81" t="s">
        <v>560</v>
      </c>
      <c r="D81" t="s">
        <v>100</v>
      </c>
      <c r="E81" t="s">
        <v>123</v>
      </c>
      <c r="F81" t="s">
        <v>561</v>
      </c>
      <c r="G81" t="s">
        <v>562</v>
      </c>
      <c r="H81" t="s">
        <v>445</v>
      </c>
      <c r="I81" t="s">
        <v>150</v>
      </c>
      <c r="J81" t="s">
        <v>563</v>
      </c>
      <c r="K81" s="77">
        <v>5.35</v>
      </c>
      <c r="L81" t="s">
        <v>123</v>
      </c>
      <c r="M81" s="78">
        <v>1.4999999999999999E-2</v>
      </c>
      <c r="N81" s="78">
        <v>5.6000000000000001E-2</v>
      </c>
      <c r="O81" s="77">
        <v>191000</v>
      </c>
      <c r="P81" s="77">
        <v>81.180000000000007</v>
      </c>
      <c r="Q81" s="77">
        <v>0</v>
      </c>
      <c r="R81" s="77">
        <v>155.0538</v>
      </c>
      <c r="S81" s="78">
        <v>5.0000000000000001E-4</v>
      </c>
      <c r="T81" s="78">
        <v>9.4000000000000004E-3</v>
      </c>
      <c r="U81" s="78">
        <v>1.1999999999999999E-3</v>
      </c>
    </row>
    <row r="82" spans="2:21">
      <c r="B82" t="s">
        <v>564</v>
      </c>
      <c r="C82" t="s">
        <v>565</v>
      </c>
      <c r="D82" t="s">
        <v>100</v>
      </c>
      <c r="E82" t="s">
        <v>123</v>
      </c>
      <c r="F82" t="s">
        <v>566</v>
      </c>
      <c r="G82" t="s">
        <v>562</v>
      </c>
      <c r="H82" t="s">
        <v>452</v>
      </c>
      <c r="I82" t="s">
        <v>207</v>
      </c>
      <c r="J82" t="s">
        <v>567</v>
      </c>
      <c r="K82" s="77">
        <v>3.47</v>
      </c>
      <c r="L82" t="s">
        <v>102</v>
      </c>
      <c r="M82" s="78">
        <v>2.0500000000000001E-2</v>
      </c>
      <c r="N82" s="78">
        <v>5.21E-2</v>
      </c>
      <c r="O82" s="77">
        <v>149531.57999999999</v>
      </c>
      <c r="P82" s="77">
        <v>90.54</v>
      </c>
      <c r="Q82" s="77">
        <v>0</v>
      </c>
      <c r="R82" s="77">
        <v>135.38589253200001</v>
      </c>
      <c r="S82" s="78">
        <v>2.9999999999999997E-4</v>
      </c>
      <c r="T82" s="78">
        <v>8.2000000000000007E-3</v>
      </c>
      <c r="U82" s="78">
        <v>1.1000000000000001E-3</v>
      </c>
    </row>
    <row r="83" spans="2:21">
      <c r="B83" t="s">
        <v>568</v>
      </c>
      <c r="C83" t="s">
        <v>569</v>
      </c>
      <c r="D83" t="s">
        <v>100</v>
      </c>
      <c r="E83" t="s">
        <v>123</v>
      </c>
      <c r="F83" t="s">
        <v>456</v>
      </c>
      <c r="G83" t="s">
        <v>358</v>
      </c>
      <c r="H83" t="s">
        <v>445</v>
      </c>
      <c r="I83" t="s">
        <v>150</v>
      </c>
      <c r="J83" t="s">
        <v>570</v>
      </c>
      <c r="K83" s="77">
        <v>3.95</v>
      </c>
      <c r="L83" t="s">
        <v>102</v>
      </c>
      <c r="M83" s="78">
        <v>2.3E-2</v>
      </c>
      <c r="N83" s="78">
        <v>5.3699999999999998E-2</v>
      </c>
      <c r="O83" s="77">
        <v>363855</v>
      </c>
      <c r="P83" s="77">
        <v>89.56</v>
      </c>
      <c r="Q83" s="77">
        <v>0</v>
      </c>
      <c r="R83" s="77">
        <v>325.868538</v>
      </c>
      <c r="S83" s="78">
        <v>5.9999999999999995E-4</v>
      </c>
      <c r="T83" s="78">
        <v>1.9699999999999999E-2</v>
      </c>
      <c r="U83" s="78">
        <v>2.5999999999999999E-3</v>
      </c>
    </row>
    <row r="84" spans="2:21">
      <c r="B84" t="s">
        <v>571</v>
      </c>
      <c r="C84" t="s">
        <v>572</v>
      </c>
      <c r="D84" t="s">
        <v>100</v>
      </c>
      <c r="E84" t="s">
        <v>123</v>
      </c>
      <c r="F84" t="s">
        <v>573</v>
      </c>
      <c r="G84" t="s">
        <v>424</v>
      </c>
      <c r="H84" t="s">
        <v>445</v>
      </c>
      <c r="I84" t="s">
        <v>150</v>
      </c>
      <c r="J84" t="s">
        <v>574</v>
      </c>
      <c r="K84" s="77">
        <v>3.22</v>
      </c>
      <c r="L84" t="s">
        <v>102</v>
      </c>
      <c r="M84" s="78">
        <v>2.4E-2</v>
      </c>
      <c r="N84" s="78">
        <v>5.3800000000000001E-2</v>
      </c>
      <c r="O84" s="77">
        <v>77509</v>
      </c>
      <c r="P84" s="77">
        <v>91.74</v>
      </c>
      <c r="Q84" s="77">
        <v>0</v>
      </c>
      <c r="R84" s="77">
        <v>71.106756599999997</v>
      </c>
      <c r="S84" s="78">
        <v>2.9999999999999997E-4</v>
      </c>
      <c r="T84" s="78">
        <v>4.3E-3</v>
      </c>
      <c r="U84" s="78">
        <v>5.9999999999999995E-4</v>
      </c>
    </row>
    <row r="85" spans="2:21">
      <c r="B85" t="s">
        <v>575</v>
      </c>
      <c r="C85" t="s">
        <v>576</v>
      </c>
      <c r="D85" t="s">
        <v>100</v>
      </c>
      <c r="E85" t="s">
        <v>123</v>
      </c>
      <c r="F85" t="s">
        <v>577</v>
      </c>
      <c r="G85" t="s">
        <v>424</v>
      </c>
      <c r="H85" t="s">
        <v>452</v>
      </c>
      <c r="I85" t="s">
        <v>207</v>
      </c>
      <c r="J85" t="s">
        <v>578</v>
      </c>
      <c r="K85" s="77">
        <v>1.29</v>
      </c>
      <c r="L85" t="s">
        <v>102</v>
      </c>
      <c r="M85" s="78">
        <v>3.4200000000000001E-2</v>
      </c>
      <c r="N85" s="78">
        <v>4.8800000000000003E-2</v>
      </c>
      <c r="O85" s="77">
        <v>139200</v>
      </c>
      <c r="P85" s="77">
        <v>99.63</v>
      </c>
      <c r="Q85" s="77">
        <v>0</v>
      </c>
      <c r="R85" s="77">
        <v>138.68495999999999</v>
      </c>
      <c r="S85" s="78">
        <v>5.0000000000000001E-4</v>
      </c>
      <c r="T85" s="78">
        <v>8.3999999999999995E-3</v>
      </c>
      <c r="U85" s="78">
        <v>1.1000000000000001E-3</v>
      </c>
    </row>
    <row r="86" spans="2:21">
      <c r="B86" t="s">
        <v>579</v>
      </c>
      <c r="C86" t="s">
        <v>580</v>
      </c>
      <c r="D86" t="s">
        <v>100</v>
      </c>
      <c r="E86" t="s">
        <v>123</v>
      </c>
      <c r="F86" t="s">
        <v>463</v>
      </c>
      <c r="G86" t="s">
        <v>424</v>
      </c>
      <c r="H86" t="s">
        <v>452</v>
      </c>
      <c r="I86" t="s">
        <v>207</v>
      </c>
      <c r="J86" t="s">
        <v>537</v>
      </c>
      <c r="K86" s="77">
        <v>1.31</v>
      </c>
      <c r="L86" t="s">
        <v>102</v>
      </c>
      <c r="M86" s="78">
        <v>4.2000000000000003E-2</v>
      </c>
      <c r="N86" s="78">
        <v>4.6699999999999998E-2</v>
      </c>
      <c r="O86" s="77">
        <v>12849</v>
      </c>
      <c r="P86" s="77">
        <v>100.06</v>
      </c>
      <c r="Q86" s="77">
        <v>0</v>
      </c>
      <c r="R86" s="77">
        <v>12.8567094</v>
      </c>
      <c r="S86" s="78">
        <v>0</v>
      </c>
      <c r="T86" s="78">
        <v>8.0000000000000004E-4</v>
      </c>
      <c r="U86" s="78">
        <v>1E-4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583</v>
      </c>
      <c r="G87" t="s">
        <v>334</v>
      </c>
      <c r="H87" t="s">
        <v>452</v>
      </c>
      <c r="I87" t="s">
        <v>207</v>
      </c>
      <c r="J87" t="s">
        <v>537</v>
      </c>
      <c r="K87" s="77">
        <v>3.54</v>
      </c>
      <c r="L87" t="s">
        <v>102</v>
      </c>
      <c r="M87" s="78">
        <v>2.7E-2</v>
      </c>
      <c r="N87" s="78">
        <v>5.4600000000000003E-2</v>
      </c>
      <c r="O87" s="77">
        <v>165662</v>
      </c>
      <c r="P87" s="77">
        <v>91.59</v>
      </c>
      <c r="Q87" s="77">
        <v>0</v>
      </c>
      <c r="R87" s="77">
        <v>151.72982579999999</v>
      </c>
      <c r="S87" s="78">
        <v>2.0000000000000001E-4</v>
      </c>
      <c r="T87" s="78">
        <v>9.1999999999999998E-3</v>
      </c>
      <c r="U87" s="78">
        <v>1.1999999999999999E-3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586</v>
      </c>
      <c r="G88" t="s">
        <v>334</v>
      </c>
      <c r="H88" t="s">
        <v>445</v>
      </c>
      <c r="I88" t="s">
        <v>150</v>
      </c>
      <c r="J88" t="s">
        <v>460</v>
      </c>
      <c r="K88" s="77">
        <v>0.5</v>
      </c>
      <c r="L88" t="s">
        <v>102</v>
      </c>
      <c r="M88" s="78">
        <v>4.5499999999999999E-2</v>
      </c>
      <c r="N88" s="78">
        <v>4.6800000000000001E-2</v>
      </c>
      <c r="O88" s="77">
        <v>13814.48</v>
      </c>
      <c r="P88" s="77">
        <v>99.97</v>
      </c>
      <c r="Q88" s="77">
        <v>0.31428</v>
      </c>
      <c r="R88" s="77">
        <v>14.124615656</v>
      </c>
      <c r="S88" s="78">
        <v>2.0000000000000001E-4</v>
      </c>
      <c r="T88" s="78">
        <v>8.9999999999999998E-4</v>
      </c>
      <c r="U88" s="78">
        <v>1E-4</v>
      </c>
    </row>
    <row r="89" spans="2:21">
      <c r="B89" t="s">
        <v>587</v>
      </c>
      <c r="C89" t="s">
        <v>588</v>
      </c>
      <c r="D89" t="s">
        <v>100</v>
      </c>
      <c r="E89" t="s">
        <v>123</v>
      </c>
      <c r="F89" t="s">
        <v>586</v>
      </c>
      <c r="G89" t="s">
        <v>334</v>
      </c>
      <c r="H89" t="s">
        <v>445</v>
      </c>
      <c r="I89" t="s">
        <v>150</v>
      </c>
      <c r="J89" t="s">
        <v>589</v>
      </c>
      <c r="K89" s="77">
        <v>2.57</v>
      </c>
      <c r="L89" t="s">
        <v>102</v>
      </c>
      <c r="M89" s="78">
        <v>3.2899999999999999E-2</v>
      </c>
      <c r="N89" s="78">
        <v>4.8500000000000001E-2</v>
      </c>
      <c r="O89" s="77">
        <v>194166.67</v>
      </c>
      <c r="P89" s="77">
        <v>97.05</v>
      </c>
      <c r="Q89" s="77">
        <v>0</v>
      </c>
      <c r="R89" s="77">
        <v>188.43875323500001</v>
      </c>
      <c r="S89" s="78">
        <v>2.9999999999999997E-4</v>
      </c>
      <c r="T89" s="78">
        <v>1.14E-2</v>
      </c>
      <c r="U89" s="78">
        <v>1.5E-3</v>
      </c>
    </row>
    <row r="90" spans="2:21">
      <c r="B90" t="s">
        <v>590</v>
      </c>
      <c r="C90" t="s">
        <v>591</v>
      </c>
      <c r="D90" t="s">
        <v>100</v>
      </c>
      <c r="E90" t="s">
        <v>123</v>
      </c>
      <c r="F90" t="s">
        <v>592</v>
      </c>
      <c r="G90" t="s">
        <v>316</v>
      </c>
      <c r="H90" t="s">
        <v>452</v>
      </c>
      <c r="I90" t="s">
        <v>207</v>
      </c>
      <c r="J90" t="s">
        <v>344</v>
      </c>
      <c r="K90" s="77">
        <v>4.18</v>
      </c>
      <c r="L90" t="s">
        <v>102</v>
      </c>
      <c r="M90" s="78">
        <v>3.95E-2</v>
      </c>
      <c r="N90" s="78">
        <v>7.0199999999999999E-2</v>
      </c>
      <c r="O90" s="77">
        <v>108725.94</v>
      </c>
      <c r="P90" s="77">
        <v>88.55</v>
      </c>
      <c r="Q90" s="77">
        <v>2.1473399999999998</v>
      </c>
      <c r="R90" s="77">
        <v>98.424159869999997</v>
      </c>
      <c r="S90" s="78">
        <v>1E-4</v>
      </c>
      <c r="T90" s="78">
        <v>6.0000000000000001E-3</v>
      </c>
      <c r="U90" s="78">
        <v>8.0000000000000004E-4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595</v>
      </c>
      <c r="G91" t="s">
        <v>358</v>
      </c>
      <c r="H91" t="s">
        <v>452</v>
      </c>
      <c r="I91" t="s">
        <v>207</v>
      </c>
      <c r="J91" t="s">
        <v>596</v>
      </c>
      <c r="K91" s="77">
        <v>0.08</v>
      </c>
      <c r="L91" t="s">
        <v>102</v>
      </c>
      <c r="M91" s="78">
        <v>4.65E-2</v>
      </c>
      <c r="N91" s="78">
        <v>7.0999999999999994E-2</v>
      </c>
      <c r="O91" s="77">
        <v>233183.38</v>
      </c>
      <c r="P91" s="77">
        <v>101.75</v>
      </c>
      <c r="Q91" s="77">
        <v>0</v>
      </c>
      <c r="R91" s="77">
        <v>237.26408914999999</v>
      </c>
      <c r="S91" s="78">
        <v>1E-3</v>
      </c>
      <c r="T91" s="78">
        <v>1.43E-2</v>
      </c>
      <c r="U91" s="78">
        <v>1.9E-3</v>
      </c>
    </row>
    <row r="92" spans="2:21">
      <c r="B92" t="s">
        <v>597</v>
      </c>
      <c r="C92" t="s">
        <v>598</v>
      </c>
      <c r="D92" t="s">
        <v>100</v>
      </c>
      <c r="E92" t="s">
        <v>123</v>
      </c>
      <c r="F92" t="s">
        <v>599</v>
      </c>
      <c r="G92" t="s">
        <v>424</v>
      </c>
      <c r="H92" t="s">
        <v>474</v>
      </c>
      <c r="I92" t="s">
        <v>150</v>
      </c>
      <c r="J92" t="s">
        <v>600</v>
      </c>
      <c r="K92" s="77">
        <v>0</v>
      </c>
      <c r="L92" t="s">
        <v>102</v>
      </c>
      <c r="M92" s="78">
        <v>6.3E-2</v>
      </c>
      <c r="N92" s="78">
        <v>0.44479999999999997</v>
      </c>
      <c r="O92" s="77">
        <v>1941.25</v>
      </c>
      <c r="P92" s="77">
        <v>103.09</v>
      </c>
      <c r="Q92" s="77">
        <v>0</v>
      </c>
      <c r="R92" s="77">
        <v>2.0012346249999999</v>
      </c>
      <c r="S92" s="78">
        <v>1E-4</v>
      </c>
      <c r="T92" s="78">
        <v>1E-4</v>
      </c>
      <c r="U92" s="78">
        <v>0</v>
      </c>
    </row>
    <row r="93" spans="2:21">
      <c r="B93" t="s">
        <v>601</v>
      </c>
      <c r="C93" t="s">
        <v>602</v>
      </c>
      <c r="D93" t="s">
        <v>100</v>
      </c>
      <c r="E93" t="s">
        <v>123</v>
      </c>
      <c r="F93" t="s">
        <v>603</v>
      </c>
      <c r="G93" t="s">
        <v>334</v>
      </c>
      <c r="H93" t="s">
        <v>479</v>
      </c>
      <c r="I93" t="s">
        <v>207</v>
      </c>
      <c r="J93" t="s">
        <v>410</v>
      </c>
      <c r="K93" s="77">
        <v>4.42</v>
      </c>
      <c r="L93" t="s">
        <v>102</v>
      </c>
      <c r="M93" s="78">
        <v>2.5000000000000001E-2</v>
      </c>
      <c r="N93" s="78">
        <v>5.5800000000000002E-2</v>
      </c>
      <c r="O93" s="77">
        <v>177433</v>
      </c>
      <c r="P93" s="77">
        <v>88.32</v>
      </c>
      <c r="Q93" s="77">
        <v>0</v>
      </c>
      <c r="R93" s="77">
        <v>156.70882560000001</v>
      </c>
      <c r="S93" s="78">
        <v>2.0000000000000001E-4</v>
      </c>
      <c r="T93" s="78">
        <v>9.4999999999999998E-3</v>
      </c>
      <c r="U93" s="78">
        <v>1.2999999999999999E-3</v>
      </c>
    </row>
    <row r="94" spans="2:21">
      <c r="B94" t="s">
        <v>604</v>
      </c>
      <c r="C94" t="s">
        <v>605</v>
      </c>
      <c r="D94" t="s">
        <v>100</v>
      </c>
      <c r="E94" t="s">
        <v>123</v>
      </c>
      <c r="F94" t="s">
        <v>606</v>
      </c>
      <c r="G94" t="s">
        <v>532</v>
      </c>
      <c r="H94" t="s">
        <v>474</v>
      </c>
      <c r="I94" t="s">
        <v>150</v>
      </c>
      <c r="J94" t="s">
        <v>607</v>
      </c>
      <c r="K94" s="77">
        <v>0.99</v>
      </c>
      <c r="L94" t="s">
        <v>102</v>
      </c>
      <c r="M94" s="78">
        <v>2.4500000000000001E-2</v>
      </c>
      <c r="N94" s="78">
        <v>3.1300000000000001E-2</v>
      </c>
      <c r="O94" s="77">
        <v>1</v>
      </c>
      <c r="P94" s="77">
        <v>99.3</v>
      </c>
      <c r="Q94" s="77">
        <v>1.0000000000000001E-5</v>
      </c>
      <c r="R94" s="77">
        <v>1.003E-3</v>
      </c>
      <c r="S94" s="78">
        <v>0</v>
      </c>
      <c r="T94" s="78">
        <v>0</v>
      </c>
      <c r="U94" s="78">
        <v>0</v>
      </c>
    </row>
    <row r="95" spans="2:21">
      <c r="B95" t="s">
        <v>608</v>
      </c>
      <c r="C95" t="s">
        <v>609</v>
      </c>
      <c r="D95" t="s">
        <v>100</v>
      </c>
      <c r="E95" t="s">
        <v>123</v>
      </c>
      <c r="F95" t="s">
        <v>610</v>
      </c>
      <c r="G95" t="s">
        <v>424</v>
      </c>
      <c r="H95" t="s">
        <v>474</v>
      </c>
      <c r="I95" t="s">
        <v>150</v>
      </c>
      <c r="J95" t="s">
        <v>611</v>
      </c>
      <c r="K95" s="77">
        <v>3.79</v>
      </c>
      <c r="L95" t="s">
        <v>102</v>
      </c>
      <c r="M95" s="78">
        <v>4.53E-2</v>
      </c>
      <c r="N95" s="78">
        <v>6.0199999999999997E-2</v>
      </c>
      <c r="O95" s="77">
        <v>256192</v>
      </c>
      <c r="P95" s="77">
        <v>94.9</v>
      </c>
      <c r="Q95" s="77">
        <v>4.4195700000000002</v>
      </c>
      <c r="R95" s="77">
        <v>247.54577800000001</v>
      </c>
      <c r="S95" s="78">
        <v>5.0000000000000001E-4</v>
      </c>
      <c r="T95" s="78">
        <v>1.4999999999999999E-2</v>
      </c>
      <c r="U95" s="78">
        <v>2E-3</v>
      </c>
    </row>
    <row r="96" spans="2:21">
      <c r="B96" t="s">
        <v>612</v>
      </c>
      <c r="C96" t="s">
        <v>613</v>
      </c>
      <c r="D96" t="s">
        <v>100</v>
      </c>
      <c r="E96" t="s">
        <v>123</v>
      </c>
      <c r="F96" t="s">
        <v>614</v>
      </c>
      <c r="G96" t="s">
        <v>424</v>
      </c>
      <c r="H96" t="s">
        <v>615</v>
      </c>
      <c r="I96" t="s">
        <v>150</v>
      </c>
      <c r="J96" t="s">
        <v>616</v>
      </c>
      <c r="K96" s="77">
        <v>1.45</v>
      </c>
      <c r="L96" t="s">
        <v>102</v>
      </c>
      <c r="M96" s="78">
        <v>4.3999999999999997E-2</v>
      </c>
      <c r="N96" s="78">
        <v>5.4600000000000003E-2</v>
      </c>
      <c r="O96" s="77">
        <v>115429.5</v>
      </c>
      <c r="P96" s="77">
        <v>98.6</v>
      </c>
      <c r="Q96" s="77">
        <v>2.53945</v>
      </c>
      <c r="R96" s="77">
        <v>116.352937</v>
      </c>
      <c r="S96" s="78">
        <v>5.9999999999999995E-4</v>
      </c>
      <c r="T96" s="78">
        <v>7.0000000000000001E-3</v>
      </c>
      <c r="U96" s="78">
        <v>8.9999999999999998E-4</v>
      </c>
    </row>
    <row r="97" spans="2:21">
      <c r="B97" t="s">
        <v>617</v>
      </c>
      <c r="C97" t="s">
        <v>618</v>
      </c>
      <c r="D97" t="s">
        <v>100</v>
      </c>
      <c r="E97" t="s">
        <v>123</v>
      </c>
      <c r="F97" t="s">
        <v>614</v>
      </c>
      <c r="G97" t="s">
        <v>424</v>
      </c>
      <c r="H97" t="s">
        <v>615</v>
      </c>
      <c r="I97" t="s">
        <v>150</v>
      </c>
      <c r="J97" t="s">
        <v>619</v>
      </c>
      <c r="K97" s="77">
        <v>3.5</v>
      </c>
      <c r="L97" t="s">
        <v>102</v>
      </c>
      <c r="M97" s="78">
        <v>5.5500000000000001E-2</v>
      </c>
      <c r="N97" s="78">
        <v>6.54E-2</v>
      </c>
      <c r="O97" s="77">
        <v>270000</v>
      </c>
      <c r="P97" s="77">
        <v>96.77</v>
      </c>
      <c r="Q97" s="77">
        <v>9.5657800000000002</v>
      </c>
      <c r="R97" s="77">
        <v>270.84478000000001</v>
      </c>
      <c r="S97" s="78">
        <v>2.7000000000000001E-3</v>
      </c>
      <c r="T97" s="78">
        <v>1.6400000000000001E-2</v>
      </c>
      <c r="U97" s="78">
        <v>2.2000000000000001E-3</v>
      </c>
    </row>
    <row r="98" spans="2:21">
      <c r="B98" t="s">
        <v>620</v>
      </c>
      <c r="C98" t="s">
        <v>621</v>
      </c>
      <c r="D98" t="s">
        <v>100</v>
      </c>
      <c r="E98" t="s">
        <v>123</v>
      </c>
      <c r="F98" t="s">
        <v>622</v>
      </c>
      <c r="G98" t="s">
        <v>424</v>
      </c>
      <c r="H98" t="s">
        <v>623</v>
      </c>
      <c r="I98" t="s">
        <v>207</v>
      </c>
      <c r="J98" t="s">
        <v>624</v>
      </c>
      <c r="K98" s="77">
        <v>1.66</v>
      </c>
      <c r="L98" t="s">
        <v>102</v>
      </c>
      <c r="M98" s="78">
        <v>4.8000000000000001E-2</v>
      </c>
      <c r="N98" s="78">
        <v>5.4899999999999997E-2</v>
      </c>
      <c r="O98" s="77">
        <v>109557.75</v>
      </c>
      <c r="P98" s="77">
        <v>100.19</v>
      </c>
      <c r="Q98" s="77">
        <v>0</v>
      </c>
      <c r="R98" s="77">
        <v>109.765909725</v>
      </c>
      <c r="S98" s="78">
        <v>6.9999999999999999E-4</v>
      </c>
      <c r="T98" s="78">
        <v>6.6E-3</v>
      </c>
      <c r="U98" s="78">
        <v>8.9999999999999998E-4</v>
      </c>
    </row>
    <row r="99" spans="2:21">
      <c r="B99" t="s">
        <v>625</v>
      </c>
      <c r="C99" t="s">
        <v>626</v>
      </c>
      <c r="D99" t="s">
        <v>100</v>
      </c>
      <c r="E99" t="s">
        <v>123</v>
      </c>
      <c r="F99" t="s">
        <v>627</v>
      </c>
      <c r="G99" t="s">
        <v>424</v>
      </c>
      <c r="H99" t="s">
        <v>221</v>
      </c>
      <c r="I99" t="s">
        <v>628</v>
      </c>
      <c r="J99" t="s">
        <v>629</v>
      </c>
      <c r="K99" s="77">
        <v>3.3</v>
      </c>
      <c r="L99" t="s">
        <v>102</v>
      </c>
      <c r="M99" s="78">
        <v>3.95E-2</v>
      </c>
      <c r="N99" s="78">
        <v>7.4300000000000005E-2</v>
      </c>
      <c r="O99" s="77">
        <v>286412</v>
      </c>
      <c r="P99" s="77">
        <v>89.73</v>
      </c>
      <c r="Q99" s="77">
        <v>5.6566400000000003</v>
      </c>
      <c r="R99" s="77">
        <v>262.65412759999998</v>
      </c>
      <c r="S99" s="78">
        <v>2.9999999999999997E-4</v>
      </c>
      <c r="T99" s="78">
        <v>1.5900000000000001E-2</v>
      </c>
      <c r="U99" s="78">
        <v>2.0999999999999999E-3</v>
      </c>
    </row>
    <row r="100" spans="2:21">
      <c r="B100" s="79" t="s">
        <v>297</v>
      </c>
      <c r="C100" s="16"/>
      <c r="D100" s="16"/>
      <c r="E100" s="16"/>
      <c r="F100" s="16"/>
      <c r="K100" s="81">
        <v>2.4500000000000002</v>
      </c>
      <c r="N100" s="80">
        <v>7.85E-2</v>
      </c>
      <c r="O100" s="81">
        <v>1447279.63</v>
      </c>
      <c r="Q100" s="81">
        <v>31.86805</v>
      </c>
      <c r="R100" s="81">
        <v>1331.7191517629999</v>
      </c>
      <c r="T100" s="80">
        <v>8.0500000000000002E-2</v>
      </c>
      <c r="U100" s="80">
        <v>1.0699999999999999E-2</v>
      </c>
    </row>
    <row r="101" spans="2:21">
      <c r="B101" t="s">
        <v>630</v>
      </c>
      <c r="C101" t="s">
        <v>631</v>
      </c>
      <c r="D101" t="s">
        <v>100</v>
      </c>
      <c r="E101" t="s">
        <v>123</v>
      </c>
      <c r="F101" t="s">
        <v>632</v>
      </c>
      <c r="G101" t="s">
        <v>633</v>
      </c>
      <c r="H101" t="s">
        <v>206</v>
      </c>
      <c r="I101" t="s">
        <v>207</v>
      </c>
      <c r="J101" t="s">
        <v>634</v>
      </c>
      <c r="K101" s="77">
        <v>0.64</v>
      </c>
      <c r="L101" t="s">
        <v>102</v>
      </c>
      <c r="M101" s="78">
        <v>2.9000000000000001E-2</v>
      </c>
      <c r="N101" s="78">
        <v>5.8400000000000001E-2</v>
      </c>
      <c r="O101" s="77">
        <v>236727</v>
      </c>
      <c r="P101" s="77">
        <v>96.39</v>
      </c>
      <c r="Q101" s="77">
        <v>0</v>
      </c>
      <c r="R101" s="77">
        <v>228.1811553</v>
      </c>
      <c r="S101" s="78">
        <v>2.0000000000000001E-4</v>
      </c>
      <c r="T101" s="78">
        <v>1.38E-2</v>
      </c>
      <c r="U101" s="78">
        <v>1.8E-3</v>
      </c>
    </row>
    <row r="102" spans="2:21">
      <c r="B102" t="s">
        <v>635</v>
      </c>
      <c r="C102" t="s">
        <v>636</v>
      </c>
      <c r="D102" t="s">
        <v>100</v>
      </c>
      <c r="E102" t="s">
        <v>123</v>
      </c>
      <c r="F102" t="s">
        <v>637</v>
      </c>
      <c r="G102" t="s">
        <v>638</v>
      </c>
      <c r="H102" t="s">
        <v>359</v>
      </c>
      <c r="I102" t="s">
        <v>207</v>
      </c>
      <c r="J102" t="s">
        <v>639</v>
      </c>
      <c r="K102" s="77">
        <v>1.45</v>
      </c>
      <c r="L102" t="s">
        <v>102</v>
      </c>
      <c r="M102" s="78">
        <v>3.49E-2</v>
      </c>
      <c r="N102" s="78">
        <v>6.8000000000000005E-2</v>
      </c>
      <c r="O102" s="77">
        <v>318141.94</v>
      </c>
      <c r="P102" s="77">
        <v>93.84</v>
      </c>
      <c r="Q102" s="77">
        <v>0</v>
      </c>
      <c r="R102" s="77">
        <v>298.54439649599999</v>
      </c>
      <c r="S102" s="78">
        <v>2.9999999999999997E-4</v>
      </c>
      <c r="T102" s="78">
        <v>1.8100000000000002E-2</v>
      </c>
      <c r="U102" s="78">
        <v>2.3999999999999998E-3</v>
      </c>
    </row>
    <row r="103" spans="2:21">
      <c r="B103" t="s">
        <v>640</v>
      </c>
      <c r="C103" t="s">
        <v>641</v>
      </c>
      <c r="D103" t="s">
        <v>100</v>
      </c>
      <c r="E103" t="s">
        <v>123</v>
      </c>
      <c r="F103" t="s">
        <v>642</v>
      </c>
      <c r="G103" t="s">
        <v>129</v>
      </c>
      <c r="H103" t="s">
        <v>401</v>
      </c>
      <c r="I103" t="s">
        <v>207</v>
      </c>
      <c r="J103" t="s">
        <v>643</v>
      </c>
      <c r="K103" s="77">
        <v>1.93</v>
      </c>
      <c r="L103" t="s">
        <v>102</v>
      </c>
      <c r="M103" s="78">
        <v>3.3700000000000001E-2</v>
      </c>
      <c r="N103" s="78">
        <v>6.4000000000000001E-2</v>
      </c>
      <c r="O103" s="77">
        <v>90000</v>
      </c>
      <c r="P103" s="77">
        <v>94.5</v>
      </c>
      <c r="Q103" s="77">
        <v>31.86805</v>
      </c>
      <c r="R103" s="77">
        <v>116.91804999999999</v>
      </c>
      <c r="S103" s="78">
        <v>4.0000000000000002E-4</v>
      </c>
      <c r="T103" s="78">
        <v>7.1000000000000004E-3</v>
      </c>
      <c r="U103" s="78">
        <v>8.9999999999999998E-4</v>
      </c>
    </row>
    <row r="104" spans="2:21">
      <c r="B104" t="s">
        <v>644</v>
      </c>
      <c r="C104" t="s">
        <v>645</v>
      </c>
      <c r="D104" t="s">
        <v>100</v>
      </c>
      <c r="E104" t="s">
        <v>123</v>
      </c>
      <c r="F104" t="s">
        <v>646</v>
      </c>
      <c r="G104" t="s">
        <v>358</v>
      </c>
      <c r="H104" t="s">
        <v>409</v>
      </c>
      <c r="I104" t="s">
        <v>150</v>
      </c>
      <c r="J104" t="s">
        <v>647</v>
      </c>
      <c r="K104" s="77">
        <v>3.82</v>
      </c>
      <c r="L104" t="s">
        <v>102</v>
      </c>
      <c r="M104" s="78">
        <v>4.2999999999999997E-2</v>
      </c>
      <c r="N104" s="78">
        <v>0.1133</v>
      </c>
      <c r="O104" s="77">
        <v>320842.15000000002</v>
      </c>
      <c r="P104" s="77">
        <v>78.209999999999994</v>
      </c>
      <c r="Q104" s="77">
        <v>0</v>
      </c>
      <c r="R104" s="77">
        <v>250.93064551500001</v>
      </c>
      <c r="S104" s="78">
        <v>2.9999999999999997E-4</v>
      </c>
      <c r="T104" s="78">
        <v>1.52E-2</v>
      </c>
      <c r="U104" s="78">
        <v>2E-3</v>
      </c>
    </row>
    <row r="105" spans="2:21">
      <c r="B105" t="s">
        <v>648</v>
      </c>
      <c r="C105" t="s">
        <v>649</v>
      </c>
      <c r="D105" t="s">
        <v>100</v>
      </c>
      <c r="E105" t="s">
        <v>123</v>
      </c>
      <c r="F105" t="s">
        <v>650</v>
      </c>
      <c r="G105" t="s">
        <v>638</v>
      </c>
      <c r="H105" t="s">
        <v>425</v>
      </c>
      <c r="I105" t="s">
        <v>150</v>
      </c>
      <c r="J105" t="s">
        <v>651</v>
      </c>
      <c r="K105" s="77">
        <v>3.76</v>
      </c>
      <c r="L105" t="s">
        <v>102</v>
      </c>
      <c r="M105" s="78">
        <v>4.6899999999999997E-2</v>
      </c>
      <c r="N105" s="78">
        <v>8.3299999999999999E-2</v>
      </c>
      <c r="O105" s="77">
        <v>396434.76</v>
      </c>
      <c r="P105" s="77">
        <v>89.22</v>
      </c>
      <c r="Q105" s="77">
        <v>0</v>
      </c>
      <c r="R105" s="77">
        <v>353.69909287199999</v>
      </c>
      <c r="S105" s="78">
        <v>2.9999999999999997E-4</v>
      </c>
      <c r="T105" s="78">
        <v>2.1399999999999999E-2</v>
      </c>
      <c r="U105" s="78">
        <v>2.8E-3</v>
      </c>
    </row>
    <row r="106" spans="2:21">
      <c r="B106" t="s">
        <v>652</v>
      </c>
      <c r="C106" t="s">
        <v>653</v>
      </c>
      <c r="D106" t="s">
        <v>100</v>
      </c>
      <c r="E106" t="s">
        <v>123</v>
      </c>
      <c r="F106" t="s">
        <v>583</v>
      </c>
      <c r="G106" t="s">
        <v>334</v>
      </c>
      <c r="H106" t="s">
        <v>452</v>
      </c>
      <c r="I106" t="s">
        <v>207</v>
      </c>
      <c r="J106" t="s">
        <v>654</v>
      </c>
      <c r="K106" s="77">
        <v>1.78</v>
      </c>
      <c r="L106" t="s">
        <v>102</v>
      </c>
      <c r="M106" s="78">
        <v>4.7E-2</v>
      </c>
      <c r="N106" s="78">
        <v>7.0300000000000001E-2</v>
      </c>
      <c r="O106" s="77">
        <v>36400</v>
      </c>
      <c r="P106" s="77">
        <v>93.89</v>
      </c>
      <c r="Q106" s="77">
        <v>0</v>
      </c>
      <c r="R106" s="77">
        <v>34.175960000000003</v>
      </c>
      <c r="S106" s="78">
        <v>1E-4</v>
      </c>
      <c r="T106" s="78">
        <v>2.0999999999999999E-3</v>
      </c>
      <c r="U106" s="78">
        <v>2.9999999999999997E-4</v>
      </c>
    </row>
    <row r="107" spans="2:21">
      <c r="B107" t="s">
        <v>655</v>
      </c>
      <c r="C107" t="s">
        <v>656</v>
      </c>
      <c r="D107" t="s">
        <v>100</v>
      </c>
      <c r="E107" t="s">
        <v>123</v>
      </c>
      <c r="F107" t="s">
        <v>657</v>
      </c>
      <c r="G107" t="s">
        <v>532</v>
      </c>
      <c r="H107" t="s">
        <v>452</v>
      </c>
      <c r="I107" t="s">
        <v>207</v>
      </c>
      <c r="J107" t="s">
        <v>460</v>
      </c>
      <c r="K107" s="77">
        <v>2.13</v>
      </c>
      <c r="L107" t="s">
        <v>102</v>
      </c>
      <c r="M107" s="78">
        <v>5.6000000000000001E-2</v>
      </c>
      <c r="N107" s="78">
        <v>6.2199999999999998E-2</v>
      </c>
      <c r="O107" s="77">
        <v>48733.78</v>
      </c>
      <c r="P107" s="77">
        <v>101.1</v>
      </c>
      <c r="Q107" s="77">
        <v>0</v>
      </c>
      <c r="R107" s="77">
        <v>49.269851580000001</v>
      </c>
      <c r="S107" s="78">
        <v>2.0000000000000001E-4</v>
      </c>
      <c r="T107" s="78">
        <v>3.0000000000000001E-3</v>
      </c>
      <c r="U107" s="78">
        <v>4.0000000000000002E-4</v>
      </c>
    </row>
    <row r="108" spans="2:21">
      <c r="B108" s="79" t="s">
        <v>658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221</v>
      </c>
      <c r="C109" t="s">
        <v>221</v>
      </c>
      <c r="D109" s="16"/>
      <c r="E109" s="16"/>
      <c r="F109" s="16"/>
      <c r="G109" t="s">
        <v>221</v>
      </c>
      <c r="H109" t="s">
        <v>221</v>
      </c>
      <c r="K109" s="77">
        <v>0</v>
      </c>
      <c r="L109" t="s">
        <v>221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226</v>
      </c>
      <c r="C110" s="16"/>
      <c r="D110" s="16"/>
      <c r="E110" s="16"/>
      <c r="F110" s="16"/>
      <c r="K110" s="81">
        <v>5.08</v>
      </c>
      <c r="N110" s="80">
        <v>6.93E-2</v>
      </c>
      <c r="O110" s="81">
        <v>209000</v>
      </c>
      <c r="Q110" s="81">
        <v>0</v>
      </c>
      <c r="R110" s="81">
        <v>718.47910381500003</v>
      </c>
      <c r="T110" s="80">
        <v>4.3499999999999997E-2</v>
      </c>
      <c r="U110" s="80">
        <v>5.7999999999999996E-3</v>
      </c>
    </row>
    <row r="111" spans="2:21">
      <c r="B111" s="79" t="s">
        <v>298</v>
      </c>
      <c r="C111" s="16"/>
      <c r="D111" s="16"/>
      <c r="E111" s="16"/>
      <c r="F111" s="16"/>
      <c r="K111" s="81">
        <v>4.34</v>
      </c>
      <c r="N111" s="80">
        <v>7.6799999999999993E-2</v>
      </c>
      <c r="O111" s="81">
        <v>75000</v>
      </c>
      <c r="Q111" s="81">
        <v>0</v>
      </c>
      <c r="R111" s="81">
        <v>261.0594343125</v>
      </c>
      <c r="T111" s="80">
        <v>1.5800000000000002E-2</v>
      </c>
      <c r="U111" s="80">
        <v>2.0999999999999999E-3</v>
      </c>
    </row>
    <row r="112" spans="2:21">
      <c r="B112" t="s">
        <v>659</v>
      </c>
      <c r="C112" t="s">
        <v>660</v>
      </c>
      <c r="D112" t="s">
        <v>661</v>
      </c>
      <c r="E112" t="s">
        <v>662</v>
      </c>
      <c r="F112" t="s">
        <v>663</v>
      </c>
      <c r="G112" t="s">
        <v>664</v>
      </c>
      <c r="H112" t="s">
        <v>665</v>
      </c>
      <c r="I112" t="s">
        <v>666</v>
      </c>
      <c r="J112" t="s">
        <v>667</v>
      </c>
      <c r="K112" s="77">
        <v>4.34</v>
      </c>
      <c r="L112" t="s">
        <v>106</v>
      </c>
      <c r="M112" s="78">
        <v>6.7500000000000004E-2</v>
      </c>
      <c r="N112" s="78">
        <v>7.6799999999999993E-2</v>
      </c>
      <c r="O112" s="77">
        <v>75000</v>
      </c>
      <c r="P112" s="77">
        <v>98.914249999999996</v>
      </c>
      <c r="Q112" s="77">
        <v>0</v>
      </c>
      <c r="R112" s="77">
        <v>261.0594343125</v>
      </c>
      <c r="S112" s="78">
        <v>1E-4</v>
      </c>
      <c r="T112" s="78">
        <v>1.5800000000000002E-2</v>
      </c>
      <c r="U112" s="78">
        <v>2.0999999999999999E-3</v>
      </c>
    </row>
    <row r="113" spans="2:21">
      <c r="B113" s="79" t="s">
        <v>299</v>
      </c>
      <c r="C113" s="16"/>
      <c r="D113" s="16"/>
      <c r="E113" s="16"/>
      <c r="F113" s="16"/>
      <c r="K113" s="81">
        <v>5.51</v>
      </c>
      <c r="N113" s="80">
        <v>6.5100000000000005E-2</v>
      </c>
      <c r="O113" s="81">
        <v>134000</v>
      </c>
      <c r="Q113" s="81">
        <v>0</v>
      </c>
      <c r="R113" s="81">
        <v>457.41966950250003</v>
      </c>
      <c r="T113" s="80">
        <v>2.7699999999999999E-2</v>
      </c>
      <c r="U113" s="80">
        <v>3.7000000000000002E-3</v>
      </c>
    </row>
    <row r="114" spans="2:21">
      <c r="B114" t="s">
        <v>668</v>
      </c>
      <c r="C114" t="s">
        <v>669</v>
      </c>
      <c r="D114" t="s">
        <v>123</v>
      </c>
      <c r="E114" t="s">
        <v>662</v>
      </c>
      <c r="F114" t="s">
        <v>670</v>
      </c>
      <c r="G114" t="s">
        <v>671</v>
      </c>
      <c r="H114" t="s">
        <v>672</v>
      </c>
      <c r="I114" t="s">
        <v>666</v>
      </c>
      <c r="J114" t="s">
        <v>673</v>
      </c>
      <c r="K114" s="77">
        <v>5.54</v>
      </c>
      <c r="L114" t="s">
        <v>106</v>
      </c>
      <c r="M114" s="78">
        <v>6.7500000000000004E-2</v>
      </c>
      <c r="N114" s="78">
        <v>6.5500000000000003E-2</v>
      </c>
      <c r="O114" s="77">
        <v>75000</v>
      </c>
      <c r="P114" s="77">
        <v>102.754</v>
      </c>
      <c r="Q114" s="77">
        <v>0</v>
      </c>
      <c r="R114" s="77">
        <v>271.19349449999999</v>
      </c>
      <c r="S114" s="78">
        <v>1E-4</v>
      </c>
      <c r="T114" s="78">
        <v>1.6400000000000001E-2</v>
      </c>
      <c r="U114" s="78">
        <v>2.2000000000000001E-3</v>
      </c>
    </row>
    <row r="115" spans="2:21">
      <c r="B115" t="s">
        <v>674</v>
      </c>
      <c r="C115" t="s">
        <v>675</v>
      </c>
      <c r="D115" t="s">
        <v>123</v>
      </c>
      <c r="E115" t="s">
        <v>662</v>
      </c>
      <c r="F115" t="s">
        <v>676</v>
      </c>
      <c r="G115" t="s">
        <v>677</v>
      </c>
      <c r="H115" t="s">
        <v>678</v>
      </c>
      <c r="I115" t="s">
        <v>666</v>
      </c>
      <c r="J115" t="s">
        <v>679</v>
      </c>
      <c r="K115" s="77">
        <v>5.46</v>
      </c>
      <c r="L115" t="s">
        <v>106</v>
      </c>
      <c r="M115" s="78">
        <v>4.1300000000000003E-2</v>
      </c>
      <c r="N115" s="78">
        <v>6.4500000000000002E-2</v>
      </c>
      <c r="O115" s="77">
        <v>59000</v>
      </c>
      <c r="P115" s="77">
        <v>89.695250000000001</v>
      </c>
      <c r="Q115" s="77">
        <v>0</v>
      </c>
      <c r="R115" s="77">
        <v>186.22617500250001</v>
      </c>
      <c r="S115" s="78">
        <v>1E-4</v>
      </c>
      <c r="T115" s="78">
        <v>1.1299999999999999E-2</v>
      </c>
      <c r="U115" s="78">
        <v>1.5E-3</v>
      </c>
    </row>
    <row r="116" spans="2:21">
      <c r="B116" t="s">
        <v>228</v>
      </c>
      <c r="C116" s="16"/>
      <c r="D116" s="16"/>
      <c r="E116" s="16"/>
      <c r="F116" s="16"/>
    </row>
    <row r="117" spans="2:21">
      <c r="B117" t="s">
        <v>292</v>
      </c>
      <c r="C117" s="16"/>
      <c r="D117" s="16"/>
      <c r="E117" s="16"/>
      <c r="F117" s="16"/>
    </row>
    <row r="118" spans="2:21">
      <c r="B118" t="s">
        <v>293</v>
      </c>
      <c r="C118" s="16"/>
      <c r="D118" s="16"/>
      <c r="E118" s="16"/>
      <c r="F118" s="16"/>
    </row>
    <row r="119" spans="2:21">
      <c r="B119" t="s">
        <v>294</v>
      </c>
      <c r="C119" s="16"/>
      <c r="D119" s="16"/>
      <c r="E119" s="16"/>
      <c r="F119" s="16"/>
    </row>
    <row r="120" spans="2:21">
      <c r="B120" t="s">
        <v>295</v>
      </c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971652.82</v>
      </c>
      <c r="J11" s="7"/>
      <c r="K11" s="75">
        <v>6.1638700000000002</v>
      </c>
      <c r="L11" s="75">
        <v>17171.045307682001</v>
      </c>
      <c r="M11" s="7"/>
      <c r="N11" s="76">
        <v>1</v>
      </c>
      <c r="O11" s="76">
        <v>0.1376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788477.82</v>
      </c>
      <c r="K12" s="81">
        <v>5.3680399999999997</v>
      </c>
      <c r="L12" s="81">
        <v>14014.3973348</v>
      </c>
      <c r="N12" s="80">
        <v>0.81620000000000004</v>
      </c>
      <c r="O12" s="80">
        <v>0.1123</v>
      </c>
    </row>
    <row r="13" spans="2:62">
      <c r="B13" s="79" t="s">
        <v>680</v>
      </c>
      <c r="E13" s="16"/>
      <c r="F13" s="16"/>
      <c r="G13" s="16"/>
      <c r="I13" s="81">
        <v>312665.7</v>
      </c>
      <c r="K13" s="81">
        <v>5.3680399999999997</v>
      </c>
      <c r="L13" s="81">
        <v>8642.3858749999999</v>
      </c>
      <c r="N13" s="80">
        <v>0.50329999999999997</v>
      </c>
      <c r="O13" s="80">
        <v>6.9199999999999998E-2</v>
      </c>
    </row>
    <row r="14" spans="2:62">
      <c r="B14" t="s">
        <v>681</v>
      </c>
      <c r="C14" t="s">
        <v>682</v>
      </c>
      <c r="D14" t="s">
        <v>100</v>
      </c>
      <c r="E14" t="s">
        <v>123</v>
      </c>
      <c r="F14" t="s">
        <v>603</v>
      </c>
      <c r="G14" t="s">
        <v>334</v>
      </c>
      <c r="H14" t="s">
        <v>102</v>
      </c>
      <c r="I14" s="77">
        <v>8278</v>
      </c>
      <c r="J14" s="77">
        <v>3920</v>
      </c>
      <c r="K14" s="77">
        <v>0</v>
      </c>
      <c r="L14" s="77">
        <v>324.49759999999998</v>
      </c>
      <c r="M14" s="78">
        <v>0</v>
      </c>
      <c r="N14" s="78">
        <v>1.89E-2</v>
      </c>
      <c r="O14" s="78">
        <v>2.5999999999999999E-3</v>
      </c>
    </row>
    <row r="15" spans="2:62">
      <c r="B15" t="s">
        <v>683</v>
      </c>
      <c r="C15" t="s">
        <v>684</v>
      </c>
      <c r="D15" t="s">
        <v>100</v>
      </c>
      <c r="E15" t="s">
        <v>123</v>
      </c>
      <c r="F15" t="s">
        <v>685</v>
      </c>
      <c r="G15" t="s">
        <v>562</v>
      </c>
      <c r="H15" t="s">
        <v>102</v>
      </c>
      <c r="I15" s="77">
        <v>737</v>
      </c>
      <c r="J15" s="77">
        <v>30960</v>
      </c>
      <c r="K15" s="77">
        <v>0</v>
      </c>
      <c r="L15" s="77">
        <v>228.17519999999999</v>
      </c>
      <c r="M15" s="78">
        <v>0</v>
      </c>
      <c r="N15" s="78">
        <v>1.3299999999999999E-2</v>
      </c>
      <c r="O15" s="78">
        <v>1.8E-3</v>
      </c>
    </row>
    <row r="16" spans="2:62">
      <c r="B16" t="s">
        <v>686</v>
      </c>
      <c r="C16" t="s">
        <v>687</v>
      </c>
      <c r="D16" t="s">
        <v>100</v>
      </c>
      <c r="E16" t="s">
        <v>123</v>
      </c>
      <c r="F16" t="s">
        <v>566</v>
      </c>
      <c r="G16" t="s">
        <v>562</v>
      </c>
      <c r="H16" t="s">
        <v>102</v>
      </c>
      <c r="I16" s="77">
        <v>29665</v>
      </c>
      <c r="J16" s="77">
        <v>1108</v>
      </c>
      <c r="K16" s="77">
        <v>0</v>
      </c>
      <c r="L16" s="77">
        <v>328.68819999999999</v>
      </c>
      <c r="M16" s="78">
        <v>1E-4</v>
      </c>
      <c r="N16" s="78">
        <v>1.9099999999999999E-2</v>
      </c>
      <c r="O16" s="78">
        <v>2.5999999999999999E-3</v>
      </c>
    </row>
    <row r="17" spans="2:15">
      <c r="B17" t="s">
        <v>688</v>
      </c>
      <c r="C17" t="s">
        <v>689</v>
      </c>
      <c r="D17" t="s">
        <v>100</v>
      </c>
      <c r="E17" t="s">
        <v>123</v>
      </c>
      <c r="F17" t="s">
        <v>690</v>
      </c>
      <c r="G17" t="s">
        <v>518</v>
      </c>
      <c r="H17" t="s">
        <v>102</v>
      </c>
      <c r="I17" s="77">
        <v>300</v>
      </c>
      <c r="J17" s="77">
        <v>3750</v>
      </c>
      <c r="K17" s="77">
        <v>0</v>
      </c>
      <c r="L17" s="77">
        <v>11.25</v>
      </c>
      <c r="M17" s="78">
        <v>0</v>
      </c>
      <c r="N17" s="78">
        <v>6.9999999999999999E-4</v>
      </c>
      <c r="O17" s="78">
        <v>1E-4</v>
      </c>
    </row>
    <row r="18" spans="2:15">
      <c r="B18" t="s">
        <v>691</v>
      </c>
      <c r="C18" t="s">
        <v>692</v>
      </c>
      <c r="D18" t="s">
        <v>100</v>
      </c>
      <c r="E18" t="s">
        <v>123</v>
      </c>
      <c r="F18" t="s">
        <v>693</v>
      </c>
      <c r="G18" t="s">
        <v>518</v>
      </c>
      <c r="H18" t="s">
        <v>102</v>
      </c>
      <c r="I18" s="77">
        <v>10676</v>
      </c>
      <c r="J18" s="77">
        <v>3101</v>
      </c>
      <c r="K18" s="77">
        <v>0</v>
      </c>
      <c r="L18" s="77">
        <v>331.06276000000003</v>
      </c>
      <c r="M18" s="78">
        <v>0</v>
      </c>
      <c r="N18" s="78">
        <v>1.9300000000000001E-2</v>
      </c>
      <c r="O18" s="78">
        <v>2.7000000000000001E-3</v>
      </c>
    </row>
    <row r="19" spans="2:15">
      <c r="B19" t="s">
        <v>694</v>
      </c>
      <c r="C19" t="s">
        <v>695</v>
      </c>
      <c r="D19" t="s">
        <v>100</v>
      </c>
      <c r="E19" t="s">
        <v>123</v>
      </c>
      <c r="F19" t="s">
        <v>696</v>
      </c>
      <c r="G19" t="s">
        <v>697</v>
      </c>
      <c r="H19" t="s">
        <v>102</v>
      </c>
      <c r="I19" s="77">
        <v>541</v>
      </c>
      <c r="J19" s="77">
        <v>57240</v>
      </c>
      <c r="K19" s="77">
        <v>0.95540999999999998</v>
      </c>
      <c r="L19" s="77">
        <v>310.62380999999999</v>
      </c>
      <c r="M19" s="78">
        <v>0</v>
      </c>
      <c r="N19" s="78">
        <v>1.8100000000000002E-2</v>
      </c>
      <c r="O19" s="78">
        <v>2.5000000000000001E-3</v>
      </c>
    </row>
    <row r="20" spans="2:15">
      <c r="B20" t="s">
        <v>698</v>
      </c>
      <c r="C20" t="s">
        <v>699</v>
      </c>
      <c r="D20" t="s">
        <v>100</v>
      </c>
      <c r="E20" t="s">
        <v>123</v>
      </c>
      <c r="F20" t="s">
        <v>467</v>
      </c>
      <c r="G20" t="s">
        <v>424</v>
      </c>
      <c r="H20" t="s">
        <v>102</v>
      </c>
      <c r="I20" s="77">
        <v>6370.3</v>
      </c>
      <c r="J20" s="77">
        <v>985</v>
      </c>
      <c r="K20" s="77">
        <v>0</v>
      </c>
      <c r="L20" s="77">
        <v>62.747455000000002</v>
      </c>
      <c r="M20" s="78">
        <v>0</v>
      </c>
      <c r="N20" s="78">
        <v>3.7000000000000002E-3</v>
      </c>
      <c r="O20" s="78">
        <v>5.0000000000000001E-4</v>
      </c>
    </row>
    <row r="21" spans="2:15">
      <c r="B21" t="s">
        <v>700</v>
      </c>
      <c r="C21" t="s">
        <v>701</v>
      </c>
      <c r="D21" t="s">
        <v>100</v>
      </c>
      <c r="E21" t="s">
        <v>123</v>
      </c>
      <c r="F21" t="s">
        <v>702</v>
      </c>
      <c r="G21" t="s">
        <v>303</v>
      </c>
      <c r="H21" t="s">
        <v>102</v>
      </c>
      <c r="I21" s="77">
        <v>3253</v>
      </c>
      <c r="J21" s="77">
        <v>13900</v>
      </c>
      <c r="K21" s="77">
        <v>0</v>
      </c>
      <c r="L21" s="77">
        <v>452.16699999999997</v>
      </c>
      <c r="M21" s="78">
        <v>0</v>
      </c>
      <c r="N21" s="78">
        <v>2.63E-2</v>
      </c>
      <c r="O21" s="78">
        <v>3.5999999999999999E-3</v>
      </c>
    </row>
    <row r="22" spans="2:15">
      <c r="B22" t="s">
        <v>703</v>
      </c>
      <c r="C22" t="s">
        <v>704</v>
      </c>
      <c r="D22" t="s">
        <v>100</v>
      </c>
      <c r="E22" t="s">
        <v>123</v>
      </c>
      <c r="F22" t="s">
        <v>705</v>
      </c>
      <c r="G22" t="s">
        <v>303</v>
      </c>
      <c r="H22" t="s">
        <v>102</v>
      </c>
      <c r="I22" s="77">
        <v>38206</v>
      </c>
      <c r="J22" s="77">
        <v>1848</v>
      </c>
      <c r="K22" s="77">
        <v>0</v>
      </c>
      <c r="L22" s="77">
        <v>706.04687999999999</v>
      </c>
      <c r="M22" s="78">
        <v>0</v>
      </c>
      <c r="N22" s="78">
        <v>4.1099999999999998E-2</v>
      </c>
      <c r="O22" s="78">
        <v>5.7000000000000002E-3</v>
      </c>
    </row>
    <row r="23" spans="2:15">
      <c r="B23" t="s">
        <v>706</v>
      </c>
      <c r="C23" t="s">
        <v>707</v>
      </c>
      <c r="D23" t="s">
        <v>100</v>
      </c>
      <c r="E23" t="s">
        <v>123</v>
      </c>
      <c r="F23" t="s">
        <v>483</v>
      </c>
      <c r="G23" t="s">
        <v>303</v>
      </c>
      <c r="H23" t="s">
        <v>102</v>
      </c>
      <c r="I23" s="77">
        <v>40434</v>
      </c>
      <c r="J23" s="77">
        <v>2931</v>
      </c>
      <c r="K23" s="77">
        <v>0</v>
      </c>
      <c r="L23" s="77">
        <v>1185.1205399999999</v>
      </c>
      <c r="M23" s="78">
        <v>0</v>
      </c>
      <c r="N23" s="78">
        <v>6.9000000000000006E-2</v>
      </c>
      <c r="O23" s="78">
        <v>9.4999999999999998E-3</v>
      </c>
    </row>
    <row r="24" spans="2:15">
      <c r="B24" t="s">
        <v>708</v>
      </c>
      <c r="C24" t="s">
        <v>709</v>
      </c>
      <c r="D24" t="s">
        <v>100</v>
      </c>
      <c r="E24" t="s">
        <v>123</v>
      </c>
      <c r="F24" t="s">
        <v>710</v>
      </c>
      <c r="G24" t="s">
        <v>303</v>
      </c>
      <c r="H24" t="s">
        <v>102</v>
      </c>
      <c r="I24" s="77">
        <v>3582</v>
      </c>
      <c r="J24" s="77">
        <v>11390</v>
      </c>
      <c r="K24" s="77">
        <v>0</v>
      </c>
      <c r="L24" s="77">
        <v>407.9898</v>
      </c>
      <c r="M24" s="78">
        <v>0</v>
      </c>
      <c r="N24" s="78">
        <v>2.3800000000000002E-2</v>
      </c>
      <c r="O24" s="78">
        <v>3.3E-3</v>
      </c>
    </row>
    <row r="25" spans="2:15">
      <c r="B25" t="s">
        <v>711</v>
      </c>
      <c r="C25" t="s">
        <v>712</v>
      </c>
      <c r="D25" t="s">
        <v>100</v>
      </c>
      <c r="E25" t="s">
        <v>123</v>
      </c>
      <c r="F25" t="s">
        <v>319</v>
      </c>
      <c r="G25" t="s">
        <v>303</v>
      </c>
      <c r="H25" t="s">
        <v>102</v>
      </c>
      <c r="I25" s="77">
        <v>28260</v>
      </c>
      <c r="J25" s="77">
        <v>3172</v>
      </c>
      <c r="K25" s="77">
        <v>0</v>
      </c>
      <c r="L25" s="77">
        <v>896.40719999999999</v>
      </c>
      <c r="M25" s="78">
        <v>0</v>
      </c>
      <c r="N25" s="78">
        <v>5.2200000000000003E-2</v>
      </c>
      <c r="O25" s="78">
        <v>7.1999999999999998E-3</v>
      </c>
    </row>
    <row r="26" spans="2:15">
      <c r="B26" t="s">
        <v>713</v>
      </c>
      <c r="C26" t="s">
        <v>714</v>
      </c>
      <c r="D26" t="s">
        <v>100</v>
      </c>
      <c r="E26" t="s">
        <v>123</v>
      </c>
      <c r="F26" t="s">
        <v>657</v>
      </c>
      <c r="G26" t="s">
        <v>532</v>
      </c>
      <c r="H26" t="s">
        <v>102</v>
      </c>
      <c r="I26" s="77">
        <v>119</v>
      </c>
      <c r="J26" s="77">
        <v>124000</v>
      </c>
      <c r="K26" s="77">
        <v>0</v>
      </c>
      <c r="L26" s="77">
        <v>147.56</v>
      </c>
      <c r="M26" s="78">
        <v>0</v>
      </c>
      <c r="N26" s="78">
        <v>8.6E-3</v>
      </c>
      <c r="O26" s="78">
        <v>1.1999999999999999E-3</v>
      </c>
    </row>
    <row r="27" spans="2:15">
      <c r="B27" t="s">
        <v>715</v>
      </c>
      <c r="C27" t="s">
        <v>716</v>
      </c>
      <c r="D27" t="s">
        <v>100</v>
      </c>
      <c r="E27" t="s">
        <v>123</v>
      </c>
      <c r="F27" t="s">
        <v>717</v>
      </c>
      <c r="G27" t="s">
        <v>638</v>
      </c>
      <c r="H27" t="s">
        <v>102</v>
      </c>
      <c r="I27" s="77">
        <v>534</v>
      </c>
      <c r="J27" s="77">
        <v>38700</v>
      </c>
      <c r="K27" s="77">
        <v>0</v>
      </c>
      <c r="L27" s="77">
        <v>206.65799999999999</v>
      </c>
      <c r="M27" s="78">
        <v>0</v>
      </c>
      <c r="N27" s="78">
        <v>1.2E-2</v>
      </c>
      <c r="O27" s="78">
        <v>1.6999999999999999E-3</v>
      </c>
    </row>
    <row r="28" spans="2:15">
      <c r="B28" t="s">
        <v>718</v>
      </c>
      <c r="C28" t="s">
        <v>719</v>
      </c>
      <c r="D28" t="s">
        <v>100</v>
      </c>
      <c r="E28" t="s">
        <v>123</v>
      </c>
      <c r="F28" t="s">
        <v>720</v>
      </c>
      <c r="G28" t="s">
        <v>638</v>
      </c>
      <c r="H28" t="s">
        <v>102</v>
      </c>
      <c r="I28" s="77">
        <v>29327</v>
      </c>
      <c r="J28" s="77">
        <v>785</v>
      </c>
      <c r="K28" s="77">
        <v>4.4126300000000001</v>
      </c>
      <c r="L28" s="77">
        <v>234.62958</v>
      </c>
      <c r="M28" s="78">
        <v>0</v>
      </c>
      <c r="N28" s="78">
        <v>1.37E-2</v>
      </c>
      <c r="O28" s="78">
        <v>1.9E-3</v>
      </c>
    </row>
    <row r="29" spans="2:15">
      <c r="B29" t="s">
        <v>721</v>
      </c>
      <c r="C29" t="s">
        <v>722</v>
      </c>
      <c r="D29" t="s">
        <v>100</v>
      </c>
      <c r="E29" t="s">
        <v>123</v>
      </c>
      <c r="F29" t="s">
        <v>504</v>
      </c>
      <c r="G29" t="s">
        <v>400</v>
      </c>
      <c r="H29" t="s">
        <v>102</v>
      </c>
      <c r="I29" s="77">
        <v>3810</v>
      </c>
      <c r="J29" s="77">
        <v>2545</v>
      </c>
      <c r="K29" s="77">
        <v>0</v>
      </c>
      <c r="L29" s="77">
        <v>96.964500000000001</v>
      </c>
      <c r="M29" s="78">
        <v>0</v>
      </c>
      <c r="N29" s="78">
        <v>5.5999999999999999E-3</v>
      </c>
      <c r="O29" s="78">
        <v>8.0000000000000004E-4</v>
      </c>
    </row>
    <row r="30" spans="2:15">
      <c r="B30" t="s">
        <v>723</v>
      </c>
      <c r="C30" t="s">
        <v>724</v>
      </c>
      <c r="D30" t="s">
        <v>100</v>
      </c>
      <c r="E30" t="s">
        <v>123</v>
      </c>
      <c r="F30" t="s">
        <v>725</v>
      </c>
      <c r="G30" t="s">
        <v>726</v>
      </c>
      <c r="H30" t="s">
        <v>102</v>
      </c>
      <c r="I30" s="77">
        <v>346</v>
      </c>
      <c r="J30" s="77">
        <v>28560</v>
      </c>
      <c r="K30" s="77">
        <v>0</v>
      </c>
      <c r="L30" s="77">
        <v>98.817599999999999</v>
      </c>
      <c r="M30" s="78">
        <v>0</v>
      </c>
      <c r="N30" s="78">
        <v>5.7999999999999996E-3</v>
      </c>
      <c r="O30" s="78">
        <v>8.0000000000000004E-4</v>
      </c>
    </row>
    <row r="31" spans="2:15">
      <c r="B31" t="s">
        <v>727</v>
      </c>
      <c r="C31" t="s">
        <v>728</v>
      </c>
      <c r="D31" t="s">
        <v>100</v>
      </c>
      <c r="E31" t="s">
        <v>123</v>
      </c>
      <c r="F31" t="s">
        <v>491</v>
      </c>
      <c r="G31" t="s">
        <v>492</v>
      </c>
      <c r="H31" t="s">
        <v>102</v>
      </c>
      <c r="I31" s="77">
        <v>2148</v>
      </c>
      <c r="J31" s="77">
        <v>9329</v>
      </c>
      <c r="K31" s="77">
        <v>0</v>
      </c>
      <c r="L31" s="77">
        <v>200.38692</v>
      </c>
      <c r="M31" s="78">
        <v>0</v>
      </c>
      <c r="N31" s="78">
        <v>1.17E-2</v>
      </c>
      <c r="O31" s="78">
        <v>1.6000000000000001E-3</v>
      </c>
    </row>
    <row r="32" spans="2:15">
      <c r="B32" t="s">
        <v>729</v>
      </c>
      <c r="C32" t="s">
        <v>730</v>
      </c>
      <c r="D32" t="s">
        <v>100</v>
      </c>
      <c r="E32" t="s">
        <v>123</v>
      </c>
      <c r="F32" t="s">
        <v>367</v>
      </c>
      <c r="G32" t="s">
        <v>316</v>
      </c>
      <c r="H32" t="s">
        <v>102</v>
      </c>
      <c r="I32" s="77">
        <v>1726</v>
      </c>
      <c r="J32" s="77">
        <v>5626</v>
      </c>
      <c r="K32" s="77">
        <v>0</v>
      </c>
      <c r="L32" s="77">
        <v>97.104759999999999</v>
      </c>
      <c r="M32" s="78">
        <v>0</v>
      </c>
      <c r="N32" s="78">
        <v>5.7000000000000002E-3</v>
      </c>
      <c r="O32" s="78">
        <v>8.0000000000000004E-4</v>
      </c>
    </row>
    <row r="33" spans="2:15">
      <c r="B33" t="s">
        <v>731</v>
      </c>
      <c r="C33" t="s">
        <v>732</v>
      </c>
      <c r="D33" t="s">
        <v>100</v>
      </c>
      <c r="E33" t="s">
        <v>123</v>
      </c>
      <c r="F33" t="s">
        <v>405</v>
      </c>
      <c r="G33" t="s">
        <v>316</v>
      </c>
      <c r="H33" t="s">
        <v>102</v>
      </c>
      <c r="I33" s="77">
        <v>6636</v>
      </c>
      <c r="J33" s="77">
        <v>3580</v>
      </c>
      <c r="K33" s="77">
        <v>0</v>
      </c>
      <c r="L33" s="77">
        <v>237.56880000000001</v>
      </c>
      <c r="M33" s="78">
        <v>0</v>
      </c>
      <c r="N33" s="78">
        <v>1.38E-2</v>
      </c>
      <c r="O33" s="78">
        <v>1.9E-3</v>
      </c>
    </row>
    <row r="34" spans="2:15">
      <c r="B34" t="s">
        <v>733</v>
      </c>
      <c r="C34" t="s">
        <v>734</v>
      </c>
      <c r="D34" t="s">
        <v>100</v>
      </c>
      <c r="E34" t="s">
        <v>123</v>
      </c>
      <c r="F34" t="s">
        <v>363</v>
      </c>
      <c r="G34" t="s">
        <v>316</v>
      </c>
      <c r="H34" t="s">
        <v>102</v>
      </c>
      <c r="I34" s="77">
        <v>16536</v>
      </c>
      <c r="J34" s="77">
        <v>2065</v>
      </c>
      <c r="K34" s="77">
        <v>0</v>
      </c>
      <c r="L34" s="77">
        <v>341.46839999999997</v>
      </c>
      <c r="M34" s="78">
        <v>0</v>
      </c>
      <c r="N34" s="78">
        <v>1.9900000000000001E-2</v>
      </c>
      <c r="O34" s="78">
        <v>2.7000000000000001E-3</v>
      </c>
    </row>
    <row r="35" spans="2:15">
      <c r="B35" t="s">
        <v>735</v>
      </c>
      <c r="C35" t="s">
        <v>736</v>
      </c>
      <c r="D35" t="s">
        <v>100</v>
      </c>
      <c r="E35" t="s">
        <v>123</v>
      </c>
      <c r="F35" t="s">
        <v>376</v>
      </c>
      <c r="G35" t="s">
        <v>316</v>
      </c>
      <c r="H35" t="s">
        <v>102</v>
      </c>
      <c r="I35" s="77">
        <v>20173.400000000001</v>
      </c>
      <c r="J35" s="77">
        <v>1120</v>
      </c>
      <c r="K35" s="77">
        <v>0</v>
      </c>
      <c r="L35" s="77">
        <v>225.94208</v>
      </c>
      <c r="M35" s="78">
        <v>0</v>
      </c>
      <c r="N35" s="78">
        <v>1.32E-2</v>
      </c>
      <c r="O35" s="78">
        <v>1.8E-3</v>
      </c>
    </row>
    <row r="36" spans="2:15">
      <c r="B36" t="s">
        <v>737</v>
      </c>
      <c r="C36" t="s">
        <v>738</v>
      </c>
      <c r="D36" t="s">
        <v>100</v>
      </c>
      <c r="E36" t="s">
        <v>123</v>
      </c>
      <c r="F36" t="s">
        <v>383</v>
      </c>
      <c r="G36" t="s">
        <v>316</v>
      </c>
      <c r="H36" t="s">
        <v>102</v>
      </c>
      <c r="I36" s="77">
        <v>930</v>
      </c>
      <c r="J36" s="77">
        <v>25160</v>
      </c>
      <c r="K36" s="77">
        <v>0</v>
      </c>
      <c r="L36" s="77">
        <v>233.988</v>
      </c>
      <c r="M36" s="78">
        <v>0</v>
      </c>
      <c r="N36" s="78">
        <v>1.3599999999999999E-2</v>
      </c>
      <c r="O36" s="78">
        <v>1.9E-3</v>
      </c>
    </row>
    <row r="37" spans="2:15">
      <c r="B37" t="s">
        <v>739</v>
      </c>
      <c r="C37" t="s">
        <v>740</v>
      </c>
      <c r="D37" t="s">
        <v>100</v>
      </c>
      <c r="E37" t="s">
        <v>123</v>
      </c>
      <c r="F37" t="s">
        <v>347</v>
      </c>
      <c r="G37" t="s">
        <v>316</v>
      </c>
      <c r="H37" t="s">
        <v>102</v>
      </c>
      <c r="I37" s="77">
        <v>1011</v>
      </c>
      <c r="J37" s="77">
        <v>23360</v>
      </c>
      <c r="K37" s="77">
        <v>0</v>
      </c>
      <c r="L37" s="77">
        <v>236.1696</v>
      </c>
      <c r="M37" s="78">
        <v>0</v>
      </c>
      <c r="N37" s="78">
        <v>1.38E-2</v>
      </c>
      <c r="O37" s="78">
        <v>1.9E-3</v>
      </c>
    </row>
    <row r="38" spans="2:15">
      <c r="B38" t="s">
        <v>741</v>
      </c>
      <c r="C38" t="s">
        <v>742</v>
      </c>
      <c r="D38" t="s">
        <v>100</v>
      </c>
      <c r="E38" t="s">
        <v>123</v>
      </c>
      <c r="F38" t="s">
        <v>663</v>
      </c>
      <c r="G38" t="s">
        <v>743</v>
      </c>
      <c r="H38" t="s">
        <v>102</v>
      </c>
      <c r="I38" s="77">
        <v>4784</v>
      </c>
      <c r="J38" s="77">
        <v>3299</v>
      </c>
      <c r="K38" s="77">
        <v>0</v>
      </c>
      <c r="L38" s="77">
        <v>157.82416000000001</v>
      </c>
      <c r="M38" s="78">
        <v>0</v>
      </c>
      <c r="N38" s="78">
        <v>9.1999999999999998E-3</v>
      </c>
      <c r="O38" s="78">
        <v>1.2999999999999999E-3</v>
      </c>
    </row>
    <row r="39" spans="2:15">
      <c r="B39" t="s">
        <v>744</v>
      </c>
      <c r="C39" t="s">
        <v>745</v>
      </c>
      <c r="D39" t="s">
        <v>100</v>
      </c>
      <c r="E39" t="s">
        <v>123</v>
      </c>
      <c r="F39" t="s">
        <v>746</v>
      </c>
      <c r="G39" t="s">
        <v>129</v>
      </c>
      <c r="H39" t="s">
        <v>102</v>
      </c>
      <c r="I39" s="77">
        <v>821</v>
      </c>
      <c r="J39" s="77">
        <v>68000</v>
      </c>
      <c r="K39" s="77">
        <v>0</v>
      </c>
      <c r="L39" s="77">
        <v>558.28</v>
      </c>
      <c r="M39" s="78">
        <v>0</v>
      </c>
      <c r="N39" s="78">
        <v>3.2500000000000001E-2</v>
      </c>
      <c r="O39" s="78">
        <v>4.4999999999999997E-3</v>
      </c>
    </row>
    <row r="40" spans="2:15">
      <c r="B40" t="s">
        <v>747</v>
      </c>
      <c r="C40" t="s">
        <v>748</v>
      </c>
      <c r="D40" t="s">
        <v>100</v>
      </c>
      <c r="E40" t="s">
        <v>123</v>
      </c>
      <c r="F40" t="s">
        <v>513</v>
      </c>
      <c r="G40" t="s">
        <v>132</v>
      </c>
      <c r="H40" t="s">
        <v>102</v>
      </c>
      <c r="I40" s="77">
        <v>53462</v>
      </c>
      <c r="J40" s="77">
        <v>606.5</v>
      </c>
      <c r="K40" s="77">
        <v>0</v>
      </c>
      <c r="L40" s="77">
        <v>324.24703</v>
      </c>
      <c r="M40" s="78">
        <v>0</v>
      </c>
      <c r="N40" s="78">
        <v>1.89E-2</v>
      </c>
      <c r="O40" s="78">
        <v>2.5999999999999999E-3</v>
      </c>
    </row>
    <row r="41" spans="2:15">
      <c r="B41" s="79" t="s">
        <v>749</v>
      </c>
      <c r="E41" s="16"/>
      <c r="F41" s="16"/>
      <c r="G41" s="16"/>
      <c r="I41" s="81">
        <v>269022.52</v>
      </c>
      <c r="K41" s="81">
        <v>0</v>
      </c>
      <c r="L41" s="81">
        <v>3755.0699942000001</v>
      </c>
      <c r="N41" s="80">
        <v>0.21870000000000001</v>
      </c>
      <c r="O41" s="80">
        <v>3.0099999999999998E-2</v>
      </c>
    </row>
    <row r="42" spans="2:15">
      <c r="B42" t="s">
        <v>750</v>
      </c>
      <c r="C42" t="s">
        <v>751</v>
      </c>
      <c r="D42" t="s">
        <v>100</v>
      </c>
      <c r="E42" t="s">
        <v>123</v>
      </c>
      <c r="F42" t="s">
        <v>561</v>
      </c>
      <c r="G42" t="s">
        <v>562</v>
      </c>
      <c r="H42" t="s">
        <v>102</v>
      </c>
      <c r="I42" s="77">
        <v>92280</v>
      </c>
      <c r="J42" s="77">
        <v>720</v>
      </c>
      <c r="K42" s="77">
        <v>0</v>
      </c>
      <c r="L42" s="77">
        <v>664.41600000000005</v>
      </c>
      <c r="M42" s="78">
        <v>1E-4</v>
      </c>
      <c r="N42" s="78">
        <v>3.8699999999999998E-2</v>
      </c>
      <c r="O42" s="78">
        <v>5.3E-3</v>
      </c>
    </row>
    <row r="43" spans="2:15">
      <c r="B43" t="s">
        <v>752</v>
      </c>
      <c r="C43" t="s">
        <v>753</v>
      </c>
      <c r="D43" t="s">
        <v>100</v>
      </c>
      <c r="E43" t="s">
        <v>123</v>
      </c>
      <c r="F43" t="s">
        <v>754</v>
      </c>
      <c r="G43" t="s">
        <v>562</v>
      </c>
      <c r="H43" t="s">
        <v>102</v>
      </c>
      <c r="I43" s="77">
        <v>6500</v>
      </c>
      <c r="J43" s="77">
        <v>306</v>
      </c>
      <c r="K43" s="77">
        <v>0</v>
      </c>
      <c r="L43" s="77">
        <v>19.89</v>
      </c>
      <c r="M43" s="78">
        <v>0</v>
      </c>
      <c r="N43" s="78">
        <v>1.1999999999999999E-3</v>
      </c>
      <c r="O43" s="78">
        <v>2.0000000000000001E-4</v>
      </c>
    </row>
    <row r="44" spans="2:15">
      <c r="B44" t="s">
        <v>755</v>
      </c>
      <c r="C44" t="s">
        <v>756</v>
      </c>
      <c r="D44" t="s">
        <v>100</v>
      </c>
      <c r="E44" t="s">
        <v>123</v>
      </c>
      <c r="F44" t="s">
        <v>757</v>
      </c>
      <c r="G44" t="s">
        <v>518</v>
      </c>
      <c r="H44" t="s">
        <v>102</v>
      </c>
      <c r="I44" s="77">
        <v>6509</v>
      </c>
      <c r="J44" s="77">
        <v>5918</v>
      </c>
      <c r="K44" s="77">
        <v>0</v>
      </c>
      <c r="L44" s="77">
        <v>385.20262000000002</v>
      </c>
      <c r="M44" s="78">
        <v>1E-4</v>
      </c>
      <c r="N44" s="78">
        <v>2.24E-2</v>
      </c>
      <c r="O44" s="78">
        <v>3.0999999999999999E-3</v>
      </c>
    </row>
    <row r="45" spans="2:15">
      <c r="B45" t="s">
        <v>758</v>
      </c>
      <c r="C45" t="s">
        <v>759</v>
      </c>
      <c r="D45" t="s">
        <v>100</v>
      </c>
      <c r="E45" t="s">
        <v>123</v>
      </c>
      <c r="F45" t="s">
        <v>573</v>
      </c>
      <c r="G45" t="s">
        <v>424</v>
      </c>
      <c r="H45" t="s">
        <v>102</v>
      </c>
      <c r="I45" s="77">
        <v>830</v>
      </c>
      <c r="J45" s="77">
        <v>15550</v>
      </c>
      <c r="K45" s="77">
        <v>0</v>
      </c>
      <c r="L45" s="77">
        <v>129.065</v>
      </c>
      <c r="M45" s="78">
        <v>1E-4</v>
      </c>
      <c r="N45" s="78">
        <v>7.4999999999999997E-3</v>
      </c>
      <c r="O45" s="78">
        <v>1E-3</v>
      </c>
    </row>
    <row r="46" spans="2:15">
      <c r="B46" t="s">
        <v>760</v>
      </c>
      <c r="C46" t="s">
        <v>761</v>
      </c>
      <c r="D46" t="s">
        <v>100</v>
      </c>
      <c r="E46" t="s">
        <v>123</v>
      </c>
      <c r="F46" t="s">
        <v>536</v>
      </c>
      <c r="G46" t="s">
        <v>424</v>
      </c>
      <c r="H46" t="s">
        <v>102</v>
      </c>
      <c r="I46" s="77">
        <v>760</v>
      </c>
      <c r="J46" s="77">
        <v>21860</v>
      </c>
      <c r="K46" s="77">
        <v>0</v>
      </c>
      <c r="L46" s="77">
        <v>166.136</v>
      </c>
      <c r="M46" s="78">
        <v>0</v>
      </c>
      <c r="N46" s="78">
        <v>9.7000000000000003E-3</v>
      </c>
      <c r="O46" s="78">
        <v>1.2999999999999999E-3</v>
      </c>
    </row>
    <row r="47" spans="2:15">
      <c r="B47" t="s">
        <v>762</v>
      </c>
      <c r="C47" t="s">
        <v>763</v>
      </c>
      <c r="D47" t="s">
        <v>100</v>
      </c>
      <c r="E47" t="s">
        <v>123</v>
      </c>
      <c r="F47" t="s">
        <v>764</v>
      </c>
      <c r="G47" t="s">
        <v>424</v>
      </c>
      <c r="H47" t="s">
        <v>102</v>
      </c>
      <c r="I47" s="77">
        <v>6821</v>
      </c>
      <c r="J47" s="77">
        <v>1890</v>
      </c>
      <c r="K47" s="77">
        <v>0</v>
      </c>
      <c r="L47" s="77">
        <v>128.9169</v>
      </c>
      <c r="M47" s="78">
        <v>1E-4</v>
      </c>
      <c r="N47" s="78">
        <v>7.4999999999999997E-3</v>
      </c>
      <c r="O47" s="78">
        <v>1E-3</v>
      </c>
    </row>
    <row r="48" spans="2:15">
      <c r="B48" t="s">
        <v>765</v>
      </c>
      <c r="C48" t="s">
        <v>766</v>
      </c>
      <c r="D48" t="s">
        <v>100</v>
      </c>
      <c r="E48" t="s">
        <v>123</v>
      </c>
      <c r="F48" t="s">
        <v>767</v>
      </c>
      <c r="G48" t="s">
        <v>532</v>
      </c>
      <c r="H48" t="s">
        <v>102</v>
      </c>
      <c r="I48" s="77">
        <v>554</v>
      </c>
      <c r="J48" s="77">
        <v>18000</v>
      </c>
      <c r="K48" s="77">
        <v>0</v>
      </c>
      <c r="L48" s="77">
        <v>99.72</v>
      </c>
      <c r="M48" s="78">
        <v>0</v>
      </c>
      <c r="N48" s="78">
        <v>5.7999999999999996E-3</v>
      </c>
      <c r="O48" s="78">
        <v>8.0000000000000004E-4</v>
      </c>
    </row>
    <row r="49" spans="2:15">
      <c r="B49" t="s">
        <v>768</v>
      </c>
      <c r="C49" t="s">
        <v>769</v>
      </c>
      <c r="D49" t="s">
        <v>100</v>
      </c>
      <c r="E49" t="s">
        <v>123</v>
      </c>
      <c r="F49" t="s">
        <v>637</v>
      </c>
      <c r="G49" t="s">
        <v>638</v>
      </c>
      <c r="H49" t="s">
        <v>102</v>
      </c>
      <c r="I49" s="77">
        <v>85947.8</v>
      </c>
      <c r="J49" s="77">
        <v>118.6</v>
      </c>
      <c r="K49" s="77">
        <v>0</v>
      </c>
      <c r="L49" s="77">
        <v>101.93409080000001</v>
      </c>
      <c r="M49" s="78">
        <v>0</v>
      </c>
      <c r="N49" s="78">
        <v>5.8999999999999999E-3</v>
      </c>
      <c r="O49" s="78">
        <v>8.0000000000000004E-4</v>
      </c>
    </row>
    <row r="50" spans="2:15">
      <c r="B50" t="s">
        <v>770</v>
      </c>
      <c r="C50" t="s">
        <v>771</v>
      </c>
      <c r="D50" t="s">
        <v>100</v>
      </c>
      <c r="E50" t="s">
        <v>123</v>
      </c>
      <c r="F50" t="s">
        <v>772</v>
      </c>
      <c r="G50" t="s">
        <v>358</v>
      </c>
      <c r="H50" t="s">
        <v>102</v>
      </c>
      <c r="I50" s="77">
        <v>5016</v>
      </c>
      <c r="J50" s="77">
        <v>3380</v>
      </c>
      <c r="K50" s="77">
        <v>0</v>
      </c>
      <c r="L50" s="77">
        <v>169.54079999999999</v>
      </c>
      <c r="M50" s="78">
        <v>1E-4</v>
      </c>
      <c r="N50" s="78">
        <v>9.9000000000000008E-3</v>
      </c>
      <c r="O50" s="78">
        <v>1.4E-3</v>
      </c>
    </row>
    <row r="51" spans="2:15">
      <c r="B51" t="s">
        <v>773</v>
      </c>
      <c r="C51" t="s">
        <v>774</v>
      </c>
      <c r="D51" t="s">
        <v>100</v>
      </c>
      <c r="E51" t="s">
        <v>123</v>
      </c>
      <c r="F51" t="s">
        <v>508</v>
      </c>
      <c r="G51" t="s">
        <v>358</v>
      </c>
      <c r="H51" t="s">
        <v>102</v>
      </c>
      <c r="I51" s="77">
        <v>2131</v>
      </c>
      <c r="J51" s="77">
        <v>4440</v>
      </c>
      <c r="K51" s="77">
        <v>0</v>
      </c>
      <c r="L51" s="77">
        <v>94.616399999999999</v>
      </c>
      <c r="M51" s="78">
        <v>0</v>
      </c>
      <c r="N51" s="78">
        <v>5.4999999999999997E-3</v>
      </c>
      <c r="O51" s="78">
        <v>8.0000000000000004E-4</v>
      </c>
    </row>
    <row r="52" spans="2:15">
      <c r="B52" t="s">
        <v>775</v>
      </c>
      <c r="C52" t="s">
        <v>776</v>
      </c>
      <c r="D52" t="s">
        <v>100</v>
      </c>
      <c r="E52" t="s">
        <v>123</v>
      </c>
      <c r="F52" t="s">
        <v>432</v>
      </c>
      <c r="G52" t="s">
        <v>316</v>
      </c>
      <c r="H52" t="s">
        <v>102</v>
      </c>
      <c r="I52" s="77">
        <v>3919</v>
      </c>
      <c r="J52" s="77">
        <v>9700</v>
      </c>
      <c r="K52" s="77">
        <v>0</v>
      </c>
      <c r="L52" s="77">
        <v>380.14299999999997</v>
      </c>
      <c r="M52" s="78">
        <v>1E-4</v>
      </c>
      <c r="N52" s="78">
        <v>2.2100000000000002E-2</v>
      </c>
      <c r="O52" s="78">
        <v>3.0000000000000001E-3</v>
      </c>
    </row>
    <row r="53" spans="2:15">
      <c r="B53" t="s">
        <v>777</v>
      </c>
      <c r="C53" t="s">
        <v>778</v>
      </c>
      <c r="D53" t="s">
        <v>100</v>
      </c>
      <c r="E53" t="s">
        <v>123</v>
      </c>
      <c r="F53" t="s">
        <v>779</v>
      </c>
      <c r="G53" t="s">
        <v>395</v>
      </c>
      <c r="H53" t="s">
        <v>102</v>
      </c>
      <c r="I53" s="77">
        <v>415</v>
      </c>
      <c r="J53" s="77">
        <v>32200</v>
      </c>
      <c r="K53" s="77">
        <v>0</v>
      </c>
      <c r="L53" s="77">
        <v>133.63</v>
      </c>
      <c r="M53" s="78">
        <v>0</v>
      </c>
      <c r="N53" s="78">
        <v>7.7999999999999996E-3</v>
      </c>
      <c r="O53" s="78">
        <v>1.1000000000000001E-3</v>
      </c>
    </row>
    <row r="54" spans="2:15">
      <c r="B54" t="s">
        <v>780</v>
      </c>
      <c r="C54" t="s">
        <v>781</v>
      </c>
      <c r="D54" t="s">
        <v>100</v>
      </c>
      <c r="E54" t="s">
        <v>123</v>
      </c>
      <c r="F54" t="s">
        <v>394</v>
      </c>
      <c r="G54" t="s">
        <v>395</v>
      </c>
      <c r="H54" t="s">
        <v>102</v>
      </c>
      <c r="I54" s="77">
        <v>23353</v>
      </c>
      <c r="J54" s="77">
        <v>2029</v>
      </c>
      <c r="K54" s="77">
        <v>0</v>
      </c>
      <c r="L54" s="77">
        <v>473.83237000000003</v>
      </c>
      <c r="M54" s="78">
        <v>1E-4</v>
      </c>
      <c r="N54" s="78">
        <v>2.76E-2</v>
      </c>
      <c r="O54" s="78">
        <v>3.8E-3</v>
      </c>
    </row>
    <row r="55" spans="2:15">
      <c r="B55" t="s">
        <v>782</v>
      </c>
      <c r="C55" t="s">
        <v>783</v>
      </c>
      <c r="D55" t="s">
        <v>100</v>
      </c>
      <c r="E55" t="s">
        <v>123</v>
      </c>
      <c r="F55" t="s">
        <v>784</v>
      </c>
      <c r="G55" t="s">
        <v>785</v>
      </c>
      <c r="H55" t="s">
        <v>102</v>
      </c>
      <c r="I55" s="77">
        <v>3340</v>
      </c>
      <c r="J55" s="77">
        <v>4892</v>
      </c>
      <c r="K55" s="77">
        <v>0</v>
      </c>
      <c r="L55" s="77">
        <v>163.39279999999999</v>
      </c>
      <c r="M55" s="78">
        <v>0</v>
      </c>
      <c r="N55" s="78">
        <v>9.4999999999999998E-3</v>
      </c>
      <c r="O55" s="78">
        <v>1.2999999999999999E-3</v>
      </c>
    </row>
    <row r="56" spans="2:15">
      <c r="B56" t="s">
        <v>786</v>
      </c>
      <c r="C56" t="s">
        <v>787</v>
      </c>
      <c r="D56" t="s">
        <v>100</v>
      </c>
      <c r="E56" t="s">
        <v>123</v>
      </c>
      <c r="F56" t="s">
        <v>788</v>
      </c>
      <c r="G56" t="s">
        <v>785</v>
      </c>
      <c r="H56" t="s">
        <v>102</v>
      </c>
      <c r="I56" s="77">
        <v>751</v>
      </c>
      <c r="J56" s="77">
        <v>25490</v>
      </c>
      <c r="K56" s="77">
        <v>0</v>
      </c>
      <c r="L56" s="77">
        <v>191.4299</v>
      </c>
      <c r="M56" s="78">
        <v>0</v>
      </c>
      <c r="N56" s="78">
        <v>1.11E-2</v>
      </c>
      <c r="O56" s="78">
        <v>1.5E-3</v>
      </c>
    </row>
    <row r="57" spans="2:15">
      <c r="B57" t="s">
        <v>789</v>
      </c>
      <c r="C57" t="s">
        <v>790</v>
      </c>
      <c r="D57" t="s">
        <v>100</v>
      </c>
      <c r="E57" t="s">
        <v>123</v>
      </c>
      <c r="F57" t="s">
        <v>791</v>
      </c>
      <c r="G57" t="s">
        <v>500</v>
      </c>
      <c r="H57" t="s">
        <v>102</v>
      </c>
      <c r="I57" s="77">
        <v>13257</v>
      </c>
      <c r="J57" s="77">
        <v>688.3</v>
      </c>
      <c r="K57" s="77">
        <v>0</v>
      </c>
      <c r="L57" s="77">
        <v>91.247930999999994</v>
      </c>
      <c r="M57" s="78">
        <v>1E-4</v>
      </c>
      <c r="N57" s="78">
        <v>5.3E-3</v>
      </c>
      <c r="O57" s="78">
        <v>6.9999999999999999E-4</v>
      </c>
    </row>
    <row r="58" spans="2:15">
      <c r="B58" t="s">
        <v>792</v>
      </c>
      <c r="C58" t="s">
        <v>793</v>
      </c>
      <c r="D58" t="s">
        <v>100</v>
      </c>
      <c r="E58" t="s">
        <v>123</v>
      </c>
      <c r="F58" t="s">
        <v>499</v>
      </c>
      <c r="G58" t="s">
        <v>500</v>
      </c>
      <c r="H58" t="s">
        <v>102</v>
      </c>
      <c r="I58" s="77">
        <v>4653.92</v>
      </c>
      <c r="J58" s="77">
        <v>1022</v>
      </c>
      <c r="K58" s="77">
        <v>0</v>
      </c>
      <c r="L58" s="77">
        <v>47.5630624</v>
      </c>
      <c r="M58" s="78">
        <v>0</v>
      </c>
      <c r="N58" s="78">
        <v>2.8E-3</v>
      </c>
      <c r="O58" s="78">
        <v>4.0000000000000002E-4</v>
      </c>
    </row>
    <row r="59" spans="2:15">
      <c r="B59" t="s">
        <v>794</v>
      </c>
      <c r="C59" t="s">
        <v>795</v>
      </c>
      <c r="D59" t="s">
        <v>100</v>
      </c>
      <c r="E59" t="s">
        <v>123</v>
      </c>
      <c r="F59" t="s">
        <v>796</v>
      </c>
      <c r="G59" t="s">
        <v>129</v>
      </c>
      <c r="H59" t="s">
        <v>102</v>
      </c>
      <c r="I59" s="77">
        <v>1106.8</v>
      </c>
      <c r="J59" s="77">
        <v>6670</v>
      </c>
      <c r="K59" s="77">
        <v>0</v>
      </c>
      <c r="L59" s="77">
        <v>73.823560000000001</v>
      </c>
      <c r="M59" s="78">
        <v>0</v>
      </c>
      <c r="N59" s="78">
        <v>4.3E-3</v>
      </c>
      <c r="O59" s="78">
        <v>5.9999999999999995E-4</v>
      </c>
    </row>
    <row r="60" spans="2:15">
      <c r="B60" t="s">
        <v>797</v>
      </c>
      <c r="C60" t="s">
        <v>798</v>
      </c>
      <c r="D60" t="s">
        <v>100</v>
      </c>
      <c r="E60" t="s">
        <v>123</v>
      </c>
      <c r="F60" t="s">
        <v>799</v>
      </c>
      <c r="G60" t="s">
        <v>132</v>
      </c>
      <c r="H60" t="s">
        <v>102</v>
      </c>
      <c r="I60" s="77">
        <v>5222</v>
      </c>
      <c r="J60" s="77">
        <v>1846</v>
      </c>
      <c r="K60" s="77">
        <v>0</v>
      </c>
      <c r="L60" s="77">
        <v>96.398120000000006</v>
      </c>
      <c r="M60" s="78">
        <v>0</v>
      </c>
      <c r="N60" s="78">
        <v>5.5999999999999999E-3</v>
      </c>
      <c r="O60" s="78">
        <v>8.0000000000000004E-4</v>
      </c>
    </row>
    <row r="61" spans="2:15">
      <c r="B61" t="s">
        <v>800</v>
      </c>
      <c r="C61" t="s">
        <v>801</v>
      </c>
      <c r="D61" t="s">
        <v>100</v>
      </c>
      <c r="E61" t="s">
        <v>123</v>
      </c>
      <c r="F61" t="s">
        <v>547</v>
      </c>
      <c r="G61" t="s">
        <v>132</v>
      </c>
      <c r="H61" t="s">
        <v>102</v>
      </c>
      <c r="I61" s="77">
        <v>5656</v>
      </c>
      <c r="J61" s="77">
        <v>2549</v>
      </c>
      <c r="K61" s="77">
        <v>0</v>
      </c>
      <c r="L61" s="77">
        <v>144.17143999999999</v>
      </c>
      <c r="M61" s="78">
        <v>0</v>
      </c>
      <c r="N61" s="78">
        <v>8.3999999999999995E-3</v>
      </c>
      <c r="O61" s="78">
        <v>1.1999999999999999E-3</v>
      </c>
    </row>
    <row r="62" spans="2:15">
      <c r="B62" s="79" t="s">
        <v>802</v>
      </c>
      <c r="E62" s="16"/>
      <c r="F62" s="16"/>
      <c r="G62" s="16"/>
      <c r="I62" s="81">
        <v>206789.6</v>
      </c>
      <c r="K62" s="81">
        <v>0</v>
      </c>
      <c r="L62" s="81">
        <v>1616.9414655999999</v>
      </c>
      <c r="N62" s="80">
        <v>9.4200000000000006E-2</v>
      </c>
      <c r="O62" s="80">
        <v>1.2999999999999999E-2</v>
      </c>
    </row>
    <row r="63" spans="2:15">
      <c r="B63" t="s">
        <v>803</v>
      </c>
      <c r="C63" t="s">
        <v>804</v>
      </c>
      <c r="D63" t="s">
        <v>100</v>
      </c>
      <c r="E63" t="s">
        <v>123</v>
      </c>
      <c r="F63" t="s">
        <v>805</v>
      </c>
      <c r="G63" t="s">
        <v>697</v>
      </c>
      <c r="H63" t="s">
        <v>102</v>
      </c>
      <c r="I63" s="77">
        <v>3668</v>
      </c>
      <c r="J63" s="77">
        <v>1387</v>
      </c>
      <c r="K63" s="77">
        <v>0</v>
      </c>
      <c r="L63" s="77">
        <v>50.875160000000001</v>
      </c>
      <c r="M63" s="78">
        <v>1E-4</v>
      </c>
      <c r="N63" s="78">
        <v>3.0000000000000001E-3</v>
      </c>
      <c r="O63" s="78">
        <v>4.0000000000000002E-4</v>
      </c>
    </row>
    <row r="64" spans="2:15">
      <c r="B64" t="s">
        <v>806</v>
      </c>
      <c r="C64" t="s">
        <v>807</v>
      </c>
      <c r="D64" t="s">
        <v>100</v>
      </c>
      <c r="E64" t="s">
        <v>123</v>
      </c>
      <c r="F64" t="s">
        <v>808</v>
      </c>
      <c r="G64" t="s">
        <v>424</v>
      </c>
      <c r="H64" t="s">
        <v>102</v>
      </c>
      <c r="I64" s="77">
        <v>3301</v>
      </c>
      <c r="J64" s="77">
        <v>2133</v>
      </c>
      <c r="K64" s="77">
        <v>0</v>
      </c>
      <c r="L64" s="77">
        <v>70.410330000000002</v>
      </c>
      <c r="M64" s="78">
        <v>2.0000000000000001E-4</v>
      </c>
      <c r="N64" s="78">
        <v>4.1000000000000003E-3</v>
      </c>
      <c r="O64" s="78">
        <v>5.9999999999999995E-4</v>
      </c>
    </row>
    <row r="65" spans="2:15">
      <c r="B65" t="s">
        <v>809</v>
      </c>
      <c r="C65" t="s">
        <v>810</v>
      </c>
      <c r="D65" t="s">
        <v>100</v>
      </c>
      <c r="E65" t="s">
        <v>123</v>
      </c>
      <c r="F65" t="s">
        <v>811</v>
      </c>
      <c r="G65" t="s">
        <v>532</v>
      </c>
      <c r="H65" t="s">
        <v>102</v>
      </c>
      <c r="I65" s="77">
        <v>7000</v>
      </c>
      <c r="J65" s="77">
        <v>9900</v>
      </c>
      <c r="K65" s="77">
        <v>0</v>
      </c>
      <c r="L65" s="77">
        <v>693</v>
      </c>
      <c r="M65" s="78">
        <v>1.8E-3</v>
      </c>
      <c r="N65" s="78">
        <v>4.0399999999999998E-2</v>
      </c>
      <c r="O65" s="78">
        <v>5.5999999999999999E-3</v>
      </c>
    </row>
    <row r="66" spans="2:15">
      <c r="B66" t="s">
        <v>812</v>
      </c>
      <c r="C66" t="s">
        <v>813</v>
      </c>
      <c r="D66" t="s">
        <v>100</v>
      </c>
      <c r="E66" t="s">
        <v>123</v>
      </c>
      <c r="F66" t="s">
        <v>814</v>
      </c>
      <c r="G66" t="s">
        <v>532</v>
      </c>
      <c r="H66" t="s">
        <v>102</v>
      </c>
      <c r="I66" s="77">
        <v>81978</v>
      </c>
      <c r="J66" s="77">
        <v>486.3</v>
      </c>
      <c r="K66" s="77">
        <v>0</v>
      </c>
      <c r="L66" s="77">
        <v>398.65901400000001</v>
      </c>
      <c r="M66" s="78">
        <v>5.0000000000000001E-4</v>
      </c>
      <c r="N66" s="78">
        <v>2.3199999999999998E-2</v>
      </c>
      <c r="O66" s="78">
        <v>3.2000000000000002E-3</v>
      </c>
    </row>
    <row r="67" spans="2:15">
      <c r="B67" t="s">
        <v>815</v>
      </c>
      <c r="C67" t="s">
        <v>816</v>
      </c>
      <c r="D67" t="s">
        <v>100</v>
      </c>
      <c r="E67" t="s">
        <v>123</v>
      </c>
      <c r="F67" t="s">
        <v>817</v>
      </c>
      <c r="G67" t="s">
        <v>818</v>
      </c>
      <c r="H67" t="s">
        <v>102</v>
      </c>
      <c r="I67" s="77">
        <v>11600</v>
      </c>
      <c r="J67" s="77">
        <v>142.1</v>
      </c>
      <c r="K67" s="77">
        <v>0</v>
      </c>
      <c r="L67" s="77">
        <v>16.483599999999999</v>
      </c>
      <c r="M67" s="78">
        <v>2.8999999999999998E-3</v>
      </c>
      <c r="N67" s="78">
        <v>1E-3</v>
      </c>
      <c r="O67" s="78">
        <v>1E-4</v>
      </c>
    </row>
    <row r="68" spans="2:15">
      <c r="B68" t="s">
        <v>819</v>
      </c>
      <c r="C68" t="s">
        <v>820</v>
      </c>
      <c r="D68" t="s">
        <v>100</v>
      </c>
      <c r="E68" t="s">
        <v>123</v>
      </c>
      <c r="F68" t="s">
        <v>821</v>
      </c>
      <c r="G68" t="s">
        <v>818</v>
      </c>
      <c r="H68" t="s">
        <v>102</v>
      </c>
      <c r="I68" s="77">
        <v>25000</v>
      </c>
      <c r="J68" s="77">
        <v>132.5</v>
      </c>
      <c r="K68" s="77">
        <v>0</v>
      </c>
      <c r="L68" s="77">
        <v>33.125</v>
      </c>
      <c r="M68" s="78">
        <v>2E-3</v>
      </c>
      <c r="N68" s="78">
        <v>1.9E-3</v>
      </c>
      <c r="O68" s="78">
        <v>2.9999999999999997E-4</v>
      </c>
    </row>
    <row r="69" spans="2:15">
      <c r="B69" t="s">
        <v>822</v>
      </c>
      <c r="C69" t="s">
        <v>823</v>
      </c>
      <c r="D69" t="s">
        <v>100</v>
      </c>
      <c r="E69" t="s">
        <v>123</v>
      </c>
      <c r="F69" t="s">
        <v>824</v>
      </c>
      <c r="G69" t="s">
        <v>316</v>
      </c>
      <c r="H69" t="s">
        <v>102</v>
      </c>
      <c r="I69" s="77">
        <v>70125.600000000006</v>
      </c>
      <c r="J69" s="77">
        <v>495.1</v>
      </c>
      <c r="K69" s="77">
        <v>0</v>
      </c>
      <c r="L69" s="77">
        <v>347.19184560000002</v>
      </c>
      <c r="M69" s="78">
        <v>5.0000000000000001E-4</v>
      </c>
      <c r="N69" s="78">
        <v>2.0199999999999999E-2</v>
      </c>
      <c r="O69" s="78">
        <v>2.8E-3</v>
      </c>
    </row>
    <row r="70" spans="2:15">
      <c r="B70" t="s">
        <v>825</v>
      </c>
      <c r="C70" t="s">
        <v>826</v>
      </c>
      <c r="D70" t="s">
        <v>100</v>
      </c>
      <c r="E70" t="s">
        <v>123</v>
      </c>
      <c r="F70" t="s">
        <v>827</v>
      </c>
      <c r="G70" t="s">
        <v>125</v>
      </c>
      <c r="H70" t="s">
        <v>102</v>
      </c>
      <c r="I70" s="77">
        <v>4117</v>
      </c>
      <c r="J70" s="77">
        <v>174.8</v>
      </c>
      <c r="K70" s="77">
        <v>0</v>
      </c>
      <c r="L70" s="77">
        <v>7.1965159999999999</v>
      </c>
      <c r="M70" s="78">
        <v>0</v>
      </c>
      <c r="N70" s="78">
        <v>4.0000000000000002E-4</v>
      </c>
      <c r="O70" s="78">
        <v>1E-4</v>
      </c>
    </row>
    <row r="71" spans="2:15">
      <c r="B71" s="79" t="s">
        <v>828</v>
      </c>
      <c r="E71" s="16"/>
      <c r="F71" s="16"/>
      <c r="G71" s="16"/>
      <c r="I71" s="81">
        <v>0</v>
      </c>
      <c r="K71" s="81">
        <v>0</v>
      </c>
      <c r="L71" s="81">
        <v>0</v>
      </c>
      <c r="N71" s="80">
        <v>0</v>
      </c>
      <c r="O71" s="80">
        <v>0</v>
      </c>
    </row>
    <row r="72" spans="2:15">
      <c r="B72" t="s">
        <v>221</v>
      </c>
      <c r="C72" t="s">
        <v>221</v>
      </c>
      <c r="E72" s="16"/>
      <c r="F72" s="16"/>
      <c r="G72" t="s">
        <v>221</v>
      </c>
      <c r="H72" t="s">
        <v>221</v>
      </c>
      <c r="I72" s="77">
        <v>0</v>
      </c>
      <c r="J72" s="77">
        <v>0</v>
      </c>
      <c r="L72" s="77">
        <v>0</v>
      </c>
      <c r="M72" s="78">
        <v>0</v>
      </c>
      <c r="N72" s="78">
        <v>0</v>
      </c>
      <c r="O72" s="78">
        <v>0</v>
      </c>
    </row>
    <row r="73" spans="2:15">
      <c r="B73" s="79" t="s">
        <v>226</v>
      </c>
      <c r="E73" s="16"/>
      <c r="F73" s="16"/>
      <c r="G73" s="16"/>
      <c r="I73" s="81">
        <v>183175</v>
      </c>
      <c r="K73" s="81">
        <v>0.79583000000000004</v>
      </c>
      <c r="L73" s="81">
        <v>3156.647972882</v>
      </c>
      <c r="N73" s="80">
        <v>0.18379999999999999</v>
      </c>
      <c r="O73" s="80">
        <v>2.53E-2</v>
      </c>
    </row>
    <row r="74" spans="2:15">
      <c r="B74" s="79" t="s">
        <v>298</v>
      </c>
      <c r="E74" s="16"/>
      <c r="F74" s="16"/>
      <c r="G74" s="16"/>
      <c r="I74" s="81">
        <v>168557</v>
      </c>
      <c r="K74" s="81">
        <v>0</v>
      </c>
      <c r="L74" s="81">
        <v>443.386567872</v>
      </c>
      <c r="N74" s="80">
        <v>2.58E-2</v>
      </c>
      <c r="O74" s="80">
        <v>3.5999999999999999E-3</v>
      </c>
    </row>
    <row r="75" spans="2:15">
      <c r="B75" t="s">
        <v>829</v>
      </c>
      <c r="C75" t="s">
        <v>830</v>
      </c>
      <c r="D75" t="s">
        <v>831</v>
      </c>
      <c r="E75" t="s">
        <v>662</v>
      </c>
      <c r="F75" t="s">
        <v>832</v>
      </c>
      <c r="G75" t="s">
        <v>833</v>
      </c>
      <c r="H75" t="s">
        <v>106</v>
      </c>
      <c r="I75" s="77">
        <v>1822</v>
      </c>
      <c r="J75" s="77">
        <v>2530</v>
      </c>
      <c r="K75" s="77">
        <v>0</v>
      </c>
      <c r="L75" s="77">
        <v>162.2139354</v>
      </c>
      <c r="M75" s="78">
        <v>0</v>
      </c>
      <c r="N75" s="78">
        <v>9.4000000000000004E-3</v>
      </c>
      <c r="O75" s="78">
        <v>1.2999999999999999E-3</v>
      </c>
    </row>
    <row r="76" spans="2:15">
      <c r="B76" t="s">
        <v>834</v>
      </c>
      <c r="C76" t="s">
        <v>835</v>
      </c>
      <c r="D76" t="s">
        <v>831</v>
      </c>
      <c r="E76" t="s">
        <v>662</v>
      </c>
      <c r="F76" t="s">
        <v>836</v>
      </c>
      <c r="G76" t="s">
        <v>833</v>
      </c>
      <c r="H76" t="s">
        <v>106</v>
      </c>
      <c r="I76" s="77">
        <v>161740</v>
      </c>
      <c r="J76" s="77">
        <v>38.869999999999997</v>
      </c>
      <c r="K76" s="77">
        <v>0</v>
      </c>
      <c r="L76" s="77">
        <v>221.23368142199999</v>
      </c>
      <c r="M76" s="78">
        <v>6.9999999999999999E-4</v>
      </c>
      <c r="N76" s="78">
        <v>1.29E-2</v>
      </c>
      <c r="O76" s="78">
        <v>1.8E-3</v>
      </c>
    </row>
    <row r="77" spans="2:15">
      <c r="B77" t="s">
        <v>837</v>
      </c>
      <c r="C77" t="s">
        <v>838</v>
      </c>
      <c r="D77" t="s">
        <v>831</v>
      </c>
      <c r="E77" t="s">
        <v>662</v>
      </c>
      <c r="F77" t="s">
        <v>839</v>
      </c>
      <c r="G77" t="s">
        <v>840</v>
      </c>
      <c r="H77" t="s">
        <v>106</v>
      </c>
      <c r="I77" s="77">
        <v>4995</v>
      </c>
      <c r="J77" s="77">
        <v>341</v>
      </c>
      <c r="K77" s="77">
        <v>0</v>
      </c>
      <c r="L77" s="77">
        <v>59.93895105</v>
      </c>
      <c r="M77" s="78">
        <v>1E-4</v>
      </c>
      <c r="N77" s="78">
        <v>3.5000000000000001E-3</v>
      </c>
      <c r="O77" s="78">
        <v>5.0000000000000001E-4</v>
      </c>
    </row>
    <row r="78" spans="2:15">
      <c r="B78" s="79" t="s">
        <v>299</v>
      </c>
      <c r="E78" s="16"/>
      <c r="F78" s="16"/>
      <c r="G78" s="16"/>
      <c r="I78" s="81">
        <v>14618</v>
      </c>
      <c r="K78" s="81">
        <v>0.79583000000000004</v>
      </c>
      <c r="L78" s="81">
        <v>2713.2614050100001</v>
      </c>
      <c r="N78" s="80">
        <v>0.158</v>
      </c>
      <c r="O78" s="80">
        <v>2.1700000000000001E-2</v>
      </c>
    </row>
    <row r="79" spans="2:15">
      <c r="B79" t="s">
        <v>841</v>
      </c>
      <c r="C79" t="s">
        <v>842</v>
      </c>
      <c r="D79" t="s">
        <v>831</v>
      </c>
      <c r="E79" t="s">
        <v>662</v>
      </c>
      <c r="F79" t="s">
        <v>843</v>
      </c>
      <c r="G79" t="s">
        <v>844</v>
      </c>
      <c r="H79" t="s">
        <v>106</v>
      </c>
      <c r="I79" s="77">
        <v>9478</v>
      </c>
      <c r="J79" s="77">
        <v>1278</v>
      </c>
      <c r="K79" s="77">
        <v>0</v>
      </c>
      <c r="L79" s="77">
        <v>426.25238796000002</v>
      </c>
      <c r="M79" s="78">
        <v>0</v>
      </c>
      <c r="N79" s="78">
        <v>2.4799999999999999E-2</v>
      </c>
      <c r="O79" s="78">
        <v>3.3999999999999998E-3</v>
      </c>
    </row>
    <row r="80" spans="2:15">
      <c r="B80" t="s">
        <v>845</v>
      </c>
      <c r="C80" t="s">
        <v>846</v>
      </c>
      <c r="D80" t="s">
        <v>661</v>
      </c>
      <c r="E80" t="s">
        <v>662</v>
      </c>
      <c r="F80" t="s">
        <v>847</v>
      </c>
      <c r="G80" t="s">
        <v>848</v>
      </c>
      <c r="H80" t="s">
        <v>106</v>
      </c>
      <c r="I80" s="77">
        <v>1450</v>
      </c>
      <c r="J80" s="77">
        <v>8873</v>
      </c>
      <c r="K80" s="77">
        <v>0</v>
      </c>
      <c r="L80" s="77">
        <v>452.74926149999999</v>
      </c>
      <c r="M80" s="78">
        <v>0</v>
      </c>
      <c r="N80" s="78">
        <v>2.64E-2</v>
      </c>
      <c r="O80" s="78">
        <v>3.5999999999999999E-3</v>
      </c>
    </row>
    <row r="81" spans="2:15">
      <c r="B81" t="s">
        <v>849</v>
      </c>
      <c r="C81" t="s">
        <v>850</v>
      </c>
      <c r="D81" t="s">
        <v>100</v>
      </c>
      <c r="E81" t="s">
        <v>662</v>
      </c>
      <c r="F81" t="s">
        <v>851</v>
      </c>
      <c r="G81" t="s">
        <v>848</v>
      </c>
      <c r="H81" t="s">
        <v>106</v>
      </c>
      <c r="I81" s="77">
        <v>990</v>
      </c>
      <c r="J81" s="77">
        <v>12034</v>
      </c>
      <c r="K81" s="77">
        <v>0</v>
      </c>
      <c r="L81" s="77">
        <v>419.24169540000003</v>
      </c>
      <c r="M81" s="78">
        <v>0</v>
      </c>
      <c r="N81" s="78">
        <v>2.4400000000000002E-2</v>
      </c>
      <c r="O81" s="78">
        <v>3.3999999999999998E-3</v>
      </c>
    </row>
    <row r="82" spans="2:15">
      <c r="B82" t="s">
        <v>852</v>
      </c>
      <c r="C82" t="s">
        <v>853</v>
      </c>
      <c r="D82" t="s">
        <v>661</v>
      </c>
      <c r="E82" t="s">
        <v>662</v>
      </c>
      <c r="F82" t="s">
        <v>854</v>
      </c>
      <c r="G82" t="s">
        <v>671</v>
      </c>
      <c r="H82" t="s">
        <v>106</v>
      </c>
      <c r="I82" s="77">
        <v>276</v>
      </c>
      <c r="J82" s="77">
        <v>14614</v>
      </c>
      <c r="K82" s="77">
        <v>0</v>
      </c>
      <c r="L82" s="77">
        <v>141.93759815999999</v>
      </c>
      <c r="M82" s="78">
        <v>0</v>
      </c>
      <c r="N82" s="78">
        <v>8.3000000000000001E-3</v>
      </c>
      <c r="O82" s="78">
        <v>1.1000000000000001E-3</v>
      </c>
    </row>
    <row r="83" spans="2:15">
      <c r="B83" t="s">
        <v>855</v>
      </c>
      <c r="C83" t="s">
        <v>856</v>
      </c>
      <c r="D83" t="s">
        <v>661</v>
      </c>
      <c r="E83" t="s">
        <v>662</v>
      </c>
      <c r="F83" t="s">
        <v>857</v>
      </c>
      <c r="G83" t="s">
        <v>671</v>
      </c>
      <c r="H83" t="s">
        <v>106</v>
      </c>
      <c r="I83" s="77">
        <v>800</v>
      </c>
      <c r="J83" s="77">
        <v>7449</v>
      </c>
      <c r="K83" s="77">
        <v>0.79583000000000004</v>
      </c>
      <c r="L83" s="77">
        <v>210.500078</v>
      </c>
      <c r="M83" s="78">
        <v>0</v>
      </c>
      <c r="N83" s="78">
        <v>1.23E-2</v>
      </c>
      <c r="O83" s="78">
        <v>1.6999999999999999E-3</v>
      </c>
    </row>
    <row r="84" spans="2:15">
      <c r="B84" t="s">
        <v>858</v>
      </c>
      <c r="C84" t="s">
        <v>859</v>
      </c>
      <c r="D84" t="s">
        <v>661</v>
      </c>
      <c r="E84" t="s">
        <v>662</v>
      </c>
      <c r="F84" t="s">
        <v>860</v>
      </c>
      <c r="G84" t="s">
        <v>833</v>
      </c>
      <c r="H84" t="s">
        <v>106</v>
      </c>
      <c r="I84" s="77">
        <v>550</v>
      </c>
      <c r="J84" s="77">
        <v>8400</v>
      </c>
      <c r="K84" s="77">
        <v>0</v>
      </c>
      <c r="L84" s="77">
        <v>162.5778</v>
      </c>
      <c r="M84" s="78">
        <v>0</v>
      </c>
      <c r="N84" s="78">
        <v>9.4999999999999998E-3</v>
      </c>
      <c r="O84" s="78">
        <v>1.2999999999999999E-3</v>
      </c>
    </row>
    <row r="85" spans="2:15">
      <c r="B85" t="s">
        <v>861</v>
      </c>
      <c r="C85" t="s">
        <v>862</v>
      </c>
      <c r="D85" t="s">
        <v>661</v>
      </c>
      <c r="E85" t="s">
        <v>662</v>
      </c>
      <c r="F85" t="s">
        <v>863</v>
      </c>
      <c r="G85" t="s">
        <v>833</v>
      </c>
      <c r="H85" t="s">
        <v>106</v>
      </c>
      <c r="I85" s="77">
        <v>534</v>
      </c>
      <c r="J85" s="77">
        <v>23982</v>
      </c>
      <c r="K85" s="77">
        <v>0</v>
      </c>
      <c r="L85" s="77">
        <v>450.65679372</v>
      </c>
      <c r="M85" s="78">
        <v>0</v>
      </c>
      <c r="N85" s="78">
        <v>2.6200000000000001E-2</v>
      </c>
      <c r="O85" s="78">
        <v>3.5999999999999999E-3</v>
      </c>
    </row>
    <row r="86" spans="2:15">
      <c r="B86" t="s">
        <v>864</v>
      </c>
      <c r="C86" t="s">
        <v>865</v>
      </c>
      <c r="D86" t="s">
        <v>661</v>
      </c>
      <c r="E86" t="s">
        <v>662</v>
      </c>
      <c r="F86" t="s">
        <v>866</v>
      </c>
      <c r="G86" t="s">
        <v>840</v>
      </c>
      <c r="H86" t="s">
        <v>106</v>
      </c>
      <c r="I86" s="77">
        <v>481</v>
      </c>
      <c r="J86" s="77">
        <v>12993</v>
      </c>
      <c r="K86" s="77">
        <v>0</v>
      </c>
      <c r="L86" s="77">
        <v>219.92458526999999</v>
      </c>
      <c r="M86" s="78">
        <v>0</v>
      </c>
      <c r="N86" s="78">
        <v>1.2800000000000001E-2</v>
      </c>
      <c r="O86" s="78">
        <v>1.8E-3</v>
      </c>
    </row>
    <row r="87" spans="2:15">
      <c r="B87" t="s">
        <v>867</v>
      </c>
      <c r="C87" t="s">
        <v>868</v>
      </c>
      <c r="D87" t="s">
        <v>869</v>
      </c>
      <c r="E87" t="s">
        <v>662</v>
      </c>
      <c r="F87" t="s">
        <v>870</v>
      </c>
      <c r="G87" t="s">
        <v>840</v>
      </c>
      <c r="H87" t="s">
        <v>106</v>
      </c>
      <c r="I87" s="77">
        <v>59</v>
      </c>
      <c r="J87" s="77">
        <v>110500</v>
      </c>
      <c r="K87" s="77">
        <v>0</v>
      </c>
      <c r="L87" s="77">
        <v>229.42120499999999</v>
      </c>
      <c r="M87" s="78">
        <v>0</v>
      </c>
      <c r="N87" s="78">
        <v>1.34E-2</v>
      </c>
      <c r="O87" s="78">
        <v>1.8E-3</v>
      </c>
    </row>
    <row r="88" spans="2:15">
      <c r="B88" t="s">
        <v>228</v>
      </c>
      <c r="E88" s="16"/>
      <c r="F88" s="16"/>
      <c r="G88" s="16"/>
    </row>
    <row r="89" spans="2:15">
      <c r="B89" t="s">
        <v>292</v>
      </c>
      <c r="E89" s="16"/>
      <c r="F89" s="16"/>
      <c r="G89" s="16"/>
    </row>
    <row r="90" spans="2:15">
      <c r="B90" t="s">
        <v>293</v>
      </c>
      <c r="E90" s="16"/>
      <c r="F90" s="16"/>
      <c r="G90" s="16"/>
    </row>
    <row r="91" spans="2:15">
      <c r="B91" t="s">
        <v>294</v>
      </c>
      <c r="E91" s="16"/>
      <c r="F91" s="16"/>
      <c r="G91" s="16"/>
    </row>
    <row r="92" spans="2:15">
      <c r="B92" t="s">
        <v>295</v>
      </c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510774.02</v>
      </c>
      <c r="I11" s="7"/>
      <c r="J11" s="75">
        <v>12.533480000000001</v>
      </c>
      <c r="K11" s="75">
        <v>18483.149446955998</v>
      </c>
      <c r="L11" s="7"/>
      <c r="M11" s="76">
        <v>1</v>
      </c>
      <c r="N11" s="76">
        <v>0.14810000000000001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472512.02</v>
      </c>
      <c r="J12" s="81">
        <v>0</v>
      </c>
      <c r="K12" s="81">
        <v>4834.0597824460001</v>
      </c>
      <c r="M12" s="80">
        <v>0.26150000000000001</v>
      </c>
      <c r="N12" s="80">
        <v>3.8699999999999998E-2</v>
      </c>
    </row>
    <row r="13" spans="2:63">
      <c r="B13" s="79" t="s">
        <v>871</v>
      </c>
      <c r="D13" s="16"/>
      <c r="E13" s="16"/>
      <c r="F13" s="16"/>
      <c r="G13" s="16"/>
      <c r="H13" s="81">
        <v>38574</v>
      </c>
      <c r="J13" s="81">
        <v>0</v>
      </c>
      <c r="K13" s="81">
        <v>854.06784000000005</v>
      </c>
      <c r="M13" s="80">
        <v>4.6199999999999998E-2</v>
      </c>
      <c r="N13" s="80">
        <v>6.7999999999999996E-3</v>
      </c>
    </row>
    <row r="14" spans="2:63">
      <c r="B14" t="s">
        <v>872</v>
      </c>
      <c r="C14" t="s">
        <v>873</v>
      </c>
      <c r="D14" t="s">
        <v>100</v>
      </c>
      <c r="E14" t="s">
        <v>874</v>
      </c>
      <c r="F14" t="s">
        <v>875</v>
      </c>
      <c r="G14" t="s">
        <v>102</v>
      </c>
      <c r="H14" s="77">
        <v>10905</v>
      </c>
      <c r="I14" s="77">
        <v>1202</v>
      </c>
      <c r="J14" s="77">
        <v>0</v>
      </c>
      <c r="K14" s="77">
        <v>131.07810000000001</v>
      </c>
      <c r="L14" s="78">
        <v>4.0000000000000002E-4</v>
      </c>
      <c r="M14" s="78">
        <v>7.1000000000000004E-3</v>
      </c>
      <c r="N14" s="78">
        <v>1.1000000000000001E-3</v>
      </c>
    </row>
    <row r="15" spans="2:63">
      <c r="B15" t="s">
        <v>876</v>
      </c>
      <c r="C15" t="s">
        <v>877</v>
      </c>
      <c r="D15" t="s">
        <v>100</v>
      </c>
      <c r="E15" t="s">
        <v>878</v>
      </c>
      <c r="F15" t="s">
        <v>875</v>
      </c>
      <c r="G15" t="s">
        <v>102</v>
      </c>
      <c r="H15" s="77">
        <v>18663</v>
      </c>
      <c r="I15" s="77">
        <v>3014</v>
      </c>
      <c r="J15" s="77">
        <v>0</v>
      </c>
      <c r="K15" s="77">
        <v>562.50282000000004</v>
      </c>
      <c r="L15" s="78">
        <v>1E-4</v>
      </c>
      <c r="M15" s="78">
        <v>3.04E-2</v>
      </c>
      <c r="N15" s="78">
        <v>4.4999999999999997E-3</v>
      </c>
    </row>
    <row r="16" spans="2:63">
      <c r="B16" t="s">
        <v>879</v>
      </c>
      <c r="C16" t="s">
        <v>880</v>
      </c>
      <c r="D16" t="s">
        <v>100</v>
      </c>
      <c r="E16" t="s">
        <v>878</v>
      </c>
      <c r="F16" t="s">
        <v>875</v>
      </c>
      <c r="G16" t="s">
        <v>102</v>
      </c>
      <c r="H16" s="77">
        <v>9006</v>
      </c>
      <c r="I16" s="77">
        <v>1782</v>
      </c>
      <c r="J16" s="77">
        <v>0</v>
      </c>
      <c r="K16" s="77">
        <v>160.48692</v>
      </c>
      <c r="L16" s="78">
        <v>0</v>
      </c>
      <c r="M16" s="78">
        <v>8.6999999999999994E-3</v>
      </c>
      <c r="N16" s="78">
        <v>1.2999999999999999E-3</v>
      </c>
    </row>
    <row r="17" spans="2:14">
      <c r="B17" s="79" t="s">
        <v>881</v>
      </c>
      <c r="D17" s="16"/>
      <c r="E17" s="16"/>
      <c r="F17" s="16"/>
      <c r="G17" s="16"/>
      <c r="H17" s="81">
        <v>47864</v>
      </c>
      <c r="J17" s="81">
        <v>0</v>
      </c>
      <c r="K17" s="81">
        <v>2235.33709</v>
      </c>
      <c r="M17" s="80">
        <v>0.12089999999999999</v>
      </c>
      <c r="N17" s="80">
        <v>1.7899999999999999E-2</v>
      </c>
    </row>
    <row r="18" spans="2:14">
      <c r="B18" t="s">
        <v>882</v>
      </c>
      <c r="C18" t="s">
        <v>883</v>
      </c>
      <c r="D18" t="s">
        <v>100</v>
      </c>
      <c r="E18" t="s">
        <v>884</v>
      </c>
      <c r="F18" t="s">
        <v>875</v>
      </c>
      <c r="G18" t="s">
        <v>102</v>
      </c>
      <c r="H18" s="77">
        <v>8439</v>
      </c>
      <c r="I18" s="77">
        <v>6132</v>
      </c>
      <c r="J18" s="77">
        <v>0</v>
      </c>
      <c r="K18" s="77">
        <v>517.47947999999997</v>
      </c>
      <c r="L18" s="78">
        <v>4.0000000000000002E-4</v>
      </c>
      <c r="M18" s="78">
        <v>2.8000000000000001E-2</v>
      </c>
      <c r="N18" s="78">
        <v>4.1000000000000003E-3</v>
      </c>
    </row>
    <row r="19" spans="2:14">
      <c r="B19" t="s">
        <v>885</v>
      </c>
      <c r="C19" t="s">
        <v>886</v>
      </c>
      <c r="D19" t="s">
        <v>100</v>
      </c>
      <c r="E19" t="s">
        <v>887</v>
      </c>
      <c r="F19" t="s">
        <v>875</v>
      </c>
      <c r="G19" t="s">
        <v>102</v>
      </c>
      <c r="H19" s="77">
        <v>1477</v>
      </c>
      <c r="I19" s="77">
        <v>12450</v>
      </c>
      <c r="J19" s="77">
        <v>0</v>
      </c>
      <c r="K19" s="77">
        <v>183.88650000000001</v>
      </c>
      <c r="L19" s="78">
        <v>1E-4</v>
      </c>
      <c r="M19" s="78">
        <v>9.9000000000000008E-3</v>
      </c>
      <c r="N19" s="78">
        <v>1.5E-3</v>
      </c>
    </row>
    <row r="20" spans="2:14">
      <c r="B20" t="s">
        <v>888</v>
      </c>
      <c r="C20" t="s">
        <v>889</v>
      </c>
      <c r="D20" t="s">
        <v>100</v>
      </c>
      <c r="E20" t="s">
        <v>890</v>
      </c>
      <c r="F20" t="s">
        <v>875</v>
      </c>
      <c r="G20" t="s">
        <v>102</v>
      </c>
      <c r="H20" s="77">
        <v>4559</v>
      </c>
      <c r="I20" s="77">
        <v>5597</v>
      </c>
      <c r="J20" s="77">
        <v>0</v>
      </c>
      <c r="K20" s="77">
        <v>255.16722999999999</v>
      </c>
      <c r="L20" s="78">
        <v>5.0000000000000001E-4</v>
      </c>
      <c r="M20" s="78">
        <v>1.38E-2</v>
      </c>
      <c r="N20" s="78">
        <v>2E-3</v>
      </c>
    </row>
    <row r="21" spans="2:14">
      <c r="B21" t="s">
        <v>891</v>
      </c>
      <c r="C21" t="s">
        <v>892</v>
      </c>
      <c r="D21" t="s">
        <v>100</v>
      </c>
      <c r="E21" t="s">
        <v>890</v>
      </c>
      <c r="F21" t="s">
        <v>875</v>
      </c>
      <c r="G21" t="s">
        <v>102</v>
      </c>
      <c r="H21" s="77">
        <v>2129</v>
      </c>
      <c r="I21" s="77">
        <v>4212</v>
      </c>
      <c r="J21" s="77">
        <v>0</v>
      </c>
      <c r="K21" s="77">
        <v>89.673479999999998</v>
      </c>
      <c r="L21" s="78">
        <v>5.9999999999999995E-4</v>
      </c>
      <c r="M21" s="78">
        <v>4.8999999999999998E-3</v>
      </c>
      <c r="N21" s="78">
        <v>6.9999999999999999E-4</v>
      </c>
    </row>
    <row r="22" spans="2:14">
      <c r="B22" t="s">
        <v>893</v>
      </c>
      <c r="C22" t="s">
        <v>894</v>
      </c>
      <c r="D22" t="s">
        <v>100</v>
      </c>
      <c r="E22" t="s">
        <v>890</v>
      </c>
      <c r="F22" t="s">
        <v>875</v>
      </c>
      <c r="G22" t="s">
        <v>102</v>
      </c>
      <c r="H22" s="77">
        <v>31260</v>
      </c>
      <c r="I22" s="77">
        <v>3804</v>
      </c>
      <c r="J22" s="77">
        <v>0</v>
      </c>
      <c r="K22" s="77">
        <v>1189.1304</v>
      </c>
      <c r="L22" s="78">
        <v>4.0000000000000002E-4</v>
      </c>
      <c r="M22" s="78">
        <v>6.4299999999999996E-2</v>
      </c>
      <c r="N22" s="78">
        <v>9.4999999999999998E-3</v>
      </c>
    </row>
    <row r="23" spans="2:14">
      <c r="B23" s="79" t="s">
        <v>895</v>
      </c>
      <c r="D23" s="16"/>
      <c r="E23" s="16"/>
      <c r="F23" s="16"/>
      <c r="G23" s="16"/>
      <c r="H23" s="81">
        <v>386074.02</v>
      </c>
      <c r="J23" s="81">
        <v>0</v>
      </c>
      <c r="K23" s="81">
        <v>1744.6548524459999</v>
      </c>
      <c r="M23" s="80">
        <v>9.4399999999999998E-2</v>
      </c>
      <c r="N23" s="80">
        <v>1.4E-2</v>
      </c>
    </row>
    <row r="24" spans="2:14">
      <c r="B24" t="s">
        <v>896</v>
      </c>
      <c r="C24" t="s">
        <v>897</v>
      </c>
      <c r="D24" t="s">
        <v>100</v>
      </c>
      <c r="E24" t="s">
        <v>878</v>
      </c>
      <c r="F24" t="s">
        <v>898</v>
      </c>
      <c r="G24" t="s">
        <v>102</v>
      </c>
      <c r="H24" s="77">
        <v>14050</v>
      </c>
      <c r="I24" s="77">
        <v>3514.58</v>
      </c>
      <c r="J24" s="77">
        <v>0</v>
      </c>
      <c r="K24" s="77">
        <v>493.79849000000002</v>
      </c>
      <c r="L24" s="78">
        <v>5.9999999999999995E-4</v>
      </c>
      <c r="M24" s="78">
        <v>2.6700000000000002E-2</v>
      </c>
      <c r="N24" s="78">
        <v>4.0000000000000001E-3</v>
      </c>
    </row>
    <row r="25" spans="2:14">
      <c r="B25" t="s">
        <v>899</v>
      </c>
      <c r="C25" t="s">
        <v>900</v>
      </c>
      <c r="D25" t="s">
        <v>100</v>
      </c>
      <c r="E25" t="s">
        <v>887</v>
      </c>
      <c r="F25" t="s">
        <v>898</v>
      </c>
      <c r="G25" t="s">
        <v>102</v>
      </c>
      <c r="H25" s="77">
        <v>372024.02</v>
      </c>
      <c r="I25" s="77">
        <v>336.23</v>
      </c>
      <c r="J25" s="77">
        <v>0</v>
      </c>
      <c r="K25" s="77">
        <v>1250.856362446</v>
      </c>
      <c r="L25" s="78">
        <v>2.9999999999999997E-4</v>
      </c>
      <c r="M25" s="78">
        <v>6.7699999999999996E-2</v>
      </c>
      <c r="N25" s="78">
        <v>0.01</v>
      </c>
    </row>
    <row r="26" spans="2:14">
      <c r="B26" s="79" t="s">
        <v>901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902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226</v>
      </c>
      <c r="D32" s="16"/>
      <c r="E32" s="16"/>
      <c r="F32" s="16"/>
      <c r="G32" s="16"/>
      <c r="H32" s="81">
        <v>38262</v>
      </c>
      <c r="J32" s="81">
        <v>12.533480000000001</v>
      </c>
      <c r="K32" s="81">
        <v>13649.08966451</v>
      </c>
      <c r="M32" s="80">
        <v>0.73850000000000005</v>
      </c>
      <c r="N32" s="80">
        <v>0.1094</v>
      </c>
    </row>
    <row r="33" spans="2:14">
      <c r="B33" s="79" t="s">
        <v>903</v>
      </c>
      <c r="D33" s="16"/>
      <c r="E33" s="16"/>
      <c r="F33" s="16"/>
      <c r="G33" s="16"/>
      <c r="H33" s="81">
        <v>32179</v>
      </c>
      <c r="J33" s="81">
        <v>12.533480000000001</v>
      </c>
      <c r="K33" s="81">
        <v>11392.2469664</v>
      </c>
      <c r="M33" s="80">
        <v>0.61639999999999995</v>
      </c>
      <c r="N33" s="80">
        <v>9.1300000000000006E-2</v>
      </c>
    </row>
    <row r="34" spans="2:14">
      <c r="B34" t="s">
        <v>904</v>
      </c>
      <c r="C34" t="s">
        <v>905</v>
      </c>
      <c r="D34" t="s">
        <v>661</v>
      </c>
      <c r="E34" t="s">
        <v>906</v>
      </c>
      <c r="F34" t="s">
        <v>875</v>
      </c>
      <c r="G34" t="s">
        <v>106</v>
      </c>
      <c r="H34" s="77">
        <v>1465</v>
      </c>
      <c r="I34" s="77">
        <v>3124</v>
      </c>
      <c r="J34" s="77">
        <v>0</v>
      </c>
      <c r="K34" s="77">
        <v>161.0526654</v>
      </c>
      <c r="L34" s="78">
        <v>0</v>
      </c>
      <c r="M34" s="78">
        <v>8.6999999999999994E-3</v>
      </c>
      <c r="N34" s="78">
        <v>1.2999999999999999E-3</v>
      </c>
    </row>
    <row r="35" spans="2:14">
      <c r="B35" t="s">
        <v>907</v>
      </c>
      <c r="C35" t="s">
        <v>908</v>
      </c>
      <c r="D35" t="s">
        <v>661</v>
      </c>
      <c r="E35" t="s">
        <v>909</v>
      </c>
      <c r="F35" t="s">
        <v>875</v>
      </c>
      <c r="G35" t="s">
        <v>106</v>
      </c>
      <c r="H35" s="77">
        <v>890</v>
      </c>
      <c r="I35" s="77">
        <v>5648</v>
      </c>
      <c r="J35" s="77">
        <v>0</v>
      </c>
      <c r="K35" s="77">
        <v>176.89027680000001</v>
      </c>
      <c r="L35" s="78">
        <v>0</v>
      </c>
      <c r="M35" s="78">
        <v>9.5999999999999992E-3</v>
      </c>
      <c r="N35" s="78">
        <v>1.4E-3</v>
      </c>
    </row>
    <row r="36" spans="2:14">
      <c r="B36" t="s">
        <v>910</v>
      </c>
      <c r="C36" t="s">
        <v>911</v>
      </c>
      <c r="D36" t="s">
        <v>661</v>
      </c>
      <c r="E36" t="s">
        <v>912</v>
      </c>
      <c r="F36" t="s">
        <v>875</v>
      </c>
      <c r="G36" t="s">
        <v>106</v>
      </c>
      <c r="H36" s="77">
        <v>2374</v>
      </c>
      <c r="I36" s="77">
        <v>14125</v>
      </c>
      <c r="J36" s="77">
        <v>0</v>
      </c>
      <c r="K36" s="77">
        <v>1180.0174724999999</v>
      </c>
      <c r="L36" s="78">
        <v>0</v>
      </c>
      <c r="M36" s="78">
        <v>6.3799999999999996E-2</v>
      </c>
      <c r="N36" s="78">
        <v>9.4999999999999998E-3</v>
      </c>
    </row>
    <row r="37" spans="2:14">
      <c r="B37" t="s">
        <v>913</v>
      </c>
      <c r="C37" t="s">
        <v>914</v>
      </c>
      <c r="D37" t="s">
        <v>831</v>
      </c>
      <c r="E37" t="s">
        <v>915</v>
      </c>
      <c r="F37" t="s">
        <v>875</v>
      </c>
      <c r="G37" t="s">
        <v>106</v>
      </c>
      <c r="H37" s="77">
        <v>6665</v>
      </c>
      <c r="I37" s="77">
        <v>5162</v>
      </c>
      <c r="J37" s="77">
        <v>0</v>
      </c>
      <c r="K37" s="77">
        <v>1210.7024487000001</v>
      </c>
      <c r="L37" s="78">
        <v>0</v>
      </c>
      <c r="M37" s="78">
        <v>6.5500000000000003E-2</v>
      </c>
      <c r="N37" s="78">
        <v>9.7000000000000003E-3</v>
      </c>
    </row>
    <row r="38" spans="2:14">
      <c r="B38" t="s">
        <v>916</v>
      </c>
      <c r="C38" t="s">
        <v>917</v>
      </c>
      <c r="D38" t="s">
        <v>831</v>
      </c>
      <c r="E38" t="s">
        <v>915</v>
      </c>
      <c r="F38" t="s">
        <v>875</v>
      </c>
      <c r="G38" t="s">
        <v>106</v>
      </c>
      <c r="H38" s="77">
        <v>2067</v>
      </c>
      <c r="I38" s="77">
        <v>26628</v>
      </c>
      <c r="J38" s="77">
        <v>0</v>
      </c>
      <c r="K38" s="77">
        <v>1936.86027444</v>
      </c>
      <c r="L38" s="78">
        <v>0</v>
      </c>
      <c r="M38" s="78">
        <v>0.1048</v>
      </c>
      <c r="N38" s="78">
        <v>1.55E-2</v>
      </c>
    </row>
    <row r="39" spans="2:14">
      <c r="B39" t="s">
        <v>918</v>
      </c>
      <c r="C39" t="s">
        <v>919</v>
      </c>
      <c r="D39" t="s">
        <v>869</v>
      </c>
      <c r="E39" t="s">
        <v>920</v>
      </c>
      <c r="F39" t="s">
        <v>875</v>
      </c>
      <c r="G39" t="s">
        <v>110</v>
      </c>
      <c r="H39" s="77">
        <v>1931</v>
      </c>
      <c r="I39" s="77">
        <v>11740</v>
      </c>
      <c r="J39" s="77">
        <v>0</v>
      </c>
      <c r="K39" s="77">
        <v>850.80284819999997</v>
      </c>
      <c r="L39" s="78">
        <v>0</v>
      </c>
      <c r="M39" s="78">
        <v>4.5999999999999999E-2</v>
      </c>
      <c r="N39" s="78">
        <v>6.7999999999999996E-3</v>
      </c>
    </row>
    <row r="40" spans="2:14">
      <c r="B40" t="s">
        <v>921</v>
      </c>
      <c r="C40" t="s">
        <v>922</v>
      </c>
      <c r="D40" t="s">
        <v>661</v>
      </c>
      <c r="E40" t="s">
        <v>920</v>
      </c>
      <c r="F40" t="s">
        <v>875</v>
      </c>
      <c r="G40" t="s">
        <v>106</v>
      </c>
      <c r="H40" s="77">
        <v>3045</v>
      </c>
      <c r="I40" s="77">
        <v>5444</v>
      </c>
      <c r="J40" s="77">
        <v>0</v>
      </c>
      <c r="K40" s="77">
        <v>583.34392620000006</v>
      </c>
      <c r="L40" s="78">
        <v>0</v>
      </c>
      <c r="M40" s="78">
        <v>3.1600000000000003E-2</v>
      </c>
      <c r="N40" s="78">
        <v>4.7000000000000002E-3</v>
      </c>
    </row>
    <row r="41" spans="2:14">
      <c r="B41" t="s">
        <v>923</v>
      </c>
      <c r="C41" t="s">
        <v>924</v>
      </c>
      <c r="D41" t="s">
        <v>661</v>
      </c>
      <c r="E41" t="s">
        <v>920</v>
      </c>
      <c r="F41" t="s">
        <v>875</v>
      </c>
      <c r="G41" t="s">
        <v>106</v>
      </c>
      <c r="H41" s="77">
        <v>1586</v>
      </c>
      <c r="I41" s="77">
        <v>17436</v>
      </c>
      <c r="J41" s="77">
        <v>0</v>
      </c>
      <c r="K41" s="77">
        <v>973.12652423999998</v>
      </c>
      <c r="L41" s="78">
        <v>0</v>
      </c>
      <c r="M41" s="78">
        <v>5.2600000000000001E-2</v>
      </c>
      <c r="N41" s="78">
        <v>7.7999999999999996E-3</v>
      </c>
    </row>
    <row r="42" spans="2:14">
      <c r="B42" t="s">
        <v>925</v>
      </c>
      <c r="C42" t="s">
        <v>926</v>
      </c>
      <c r="D42" t="s">
        <v>661</v>
      </c>
      <c r="E42" t="s">
        <v>927</v>
      </c>
      <c r="F42" t="s">
        <v>875</v>
      </c>
      <c r="G42" t="s">
        <v>106</v>
      </c>
      <c r="H42" s="77">
        <v>6540</v>
      </c>
      <c r="I42" s="77">
        <v>1708</v>
      </c>
      <c r="J42" s="77">
        <v>0</v>
      </c>
      <c r="K42" s="77">
        <v>393.08356079999999</v>
      </c>
      <c r="L42" s="78">
        <v>0</v>
      </c>
      <c r="M42" s="78">
        <v>2.1299999999999999E-2</v>
      </c>
      <c r="N42" s="78">
        <v>3.0999999999999999E-3</v>
      </c>
    </row>
    <row r="43" spans="2:14">
      <c r="B43" t="s">
        <v>928</v>
      </c>
      <c r="C43" t="s">
        <v>929</v>
      </c>
      <c r="D43" t="s">
        <v>661</v>
      </c>
      <c r="E43" t="s">
        <v>930</v>
      </c>
      <c r="F43" t="s">
        <v>875</v>
      </c>
      <c r="G43" t="s">
        <v>106</v>
      </c>
      <c r="H43" s="77">
        <v>2656</v>
      </c>
      <c r="I43" s="77">
        <v>38243</v>
      </c>
      <c r="J43" s="77">
        <v>12.533480000000001</v>
      </c>
      <c r="K43" s="77">
        <v>3586.9017075199999</v>
      </c>
      <c r="L43" s="78">
        <v>0</v>
      </c>
      <c r="M43" s="78">
        <v>0.19409999999999999</v>
      </c>
      <c r="N43" s="78">
        <v>2.87E-2</v>
      </c>
    </row>
    <row r="44" spans="2:14">
      <c r="B44" t="s">
        <v>931</v>
      </c>
      <c r="C44" t="s">
        <v>932</v>
      </c>
      <c r="D44" t="s">
        <v>661</v>
      </c>
      <c r="E44" t="s">
        <v>933</v>
      </c>
      <c r="F44" t="s">
        <v>875</v>
      </c>
      <c r="G44" t="s">
        <v>106</v>
      </c>
      <c r="H44" s="77">
        <v>2960</v>
      </c>
      <c r="I44" s="77">
        <v>3259</v>
      </c>
      <c r="J44" s="77">
        <v>0</v>
      </c>
      <c r="K44" s="77">
        <v>339.46526160000002</v>
      </c>
      <c r="L44" s="78">
        <v>0</v>
      </c>
      <c r="M44" s="78">
        <v>1.84E-2</v>
      </c>
      <c r="N44" s="78">
        <v>2.7000000000000001E-3</v>
      </c>
    </row>
    <row r="45" spans="2:14">
      <c r="B45" s="79" t="s">
        <v>934</v>
      </c>
      <c r="D45" s="16"/>
      <c r="E45" s="16"/>
      <c r="F45" s="16"/>
      <c r="G45" s="16"/>
      <c r="H45" s="81">
        <v>6083</v>
      </c>
      <c r="J45" s="81">
        <v>0</v>
      </c>
      <c r="K45" s="81">
        <v>2256.8426981100001</v>
      </c>
      <c r="M45" s="80">
        <v>0.1221</v>
      </c>
      <c r="N45" s="80">
        <v>1.8100000000000002E-2</v>
      </c>
    </row>
    <row r="46" spans="2:14">
      <c r="B46" t="s">
        <v>935</v>
      </c>
      <c r="C46" t="s">
        <v>936</v>
      </c>
      <c r="D46" t="s">
        <v>661</v>
      </c>
      <c r="E46" t="s">
        <v>920</v>
      </c>
      <c r="F46" t="s">
        <v>898</v>
      </c>
      <c r="G46" t="s">
        <v>106</v>
      </c>
      <c r="H46" s="77">
        <v>6083</v>
      </c>
      <c r="I46" s="77">
        <v>10543</v>
      </c>
      <c r="J46" s="77">
        <v>0</v>
      </c>
      <c r="K46" s="77">
        <v>2256.8426981100001</v>
      </c>
      <c r="L46" s="78">
        <v>0</v>
      </c>
      <c r="M46" s="78">
        <v>0.1221</v>
      </c>
      <c r="N46" s="78">
        <v>1.8100000000000002E-2</v>
      </c>
    </row>
    <row r="47" spans="2:14">
      <c r="B47" s="79" t="s">
        <v>658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221</v>
      </c>
      <c r="C48" t="s">
        <v>221</v>
      </c>
      <c r="D48" s="16"/>
      <c r="E48" s="16"/>
      <c r="F48" t="s">
        <v>221</v>
      </c>
      <c r="G48" t="s">
        <v>221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902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221</v>
      </c>
      <c r="C50" t="s">
        <v>221</v>
      </c>
      <c r="D50" s="16"/>
      <c r="E50" s="16"/>
      <c r="F50" t="s">
        <v>221</v>
      </c>
      <c r="G50" t="s">
        <v>221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228</v>
      </c>
      <c r="D51" s="16"/>
      <c r="E51" s="16"/>
      <c r="F51" s="16"/>
      <c r="G51" s="16"/>
    </row>
    <row r="52" spans="2:14">
      <c r="B52" t="s">
        <v>292</v>
      </c>
      <c r="D52" s="16"/>
      <c r="E52" s="16"/>
      <c r="F52" s="16"/>
      <c r="G52" s="16"/>
    </row>
    <row r="53" spans="2:14">
      <c r="B53" t="s">
        <v>293</v>
      </c>
      <c r="D53" s="16"/>
      <c r="E53" s="16"/>
      <c r="F53" s="16"/>
      <c r="G53" s="16"/>
    </row>
    <row r="54" spans="2:14">
      <c r="B54" t="s">
        <v>294</v>
      </c>
      <c r="D54" s="16"/>
      <c r="E54" s="16"/>
      <c r="F54" s="16"/>
      <c r="G54" s="16"/>
    </row>
    <row r="55" spans="2:14">
      <c r="B55" t="s">
        <v>295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273697.63</v>
      </c>
      <c r="K11" s="7"/>
      <c r="L11" s="75">
        <v>844.85026359999995</v>
      </c>
      <c r="M11" s="7"/>
      <c r="N11" s="76">
        <v>1</v>
      </c>
      <c r="O11" s="76">
        <v>6.7999999999999996E-3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272659.63</v>
      </c>
      <c r="L12" s="81">
        <v>188.40780433</v>
      </c>
      <c r="N12" s="80">
        <v>0.223</v>
      </c>
      <c r="O12" s="80">
        <v>1.5E-3</v>
      </c>
    </row>
    <row r="13" spans="2:65">
      <c r="B13" s="79" t="s">
        <v>937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272659.63</v>
      </c>
      <c r="L17" s="81">
        <v>188.40780433</v>
      </c>
      <c r="N17" s="80">
        <v>0.223</v>
      </c>
      <c r="O17" s="80">
        <v>1.5E-3</v>
      </c>
    </row>
    <row r="18" spans="2:15">
      <c r="B18" t="s">
        <v>939</v>
      </c>
      <c r="C18" t="s">
        <v>940</v>
      </c>
      <c r="D18" t="s">
        <v>100</v>
      </c>
      <c r="E18" t="s">
        <v>941</v>
      </c>
      <c r="F18" t="s">
        <v>875</v>
      </c>
      <c r="G18" t="s">
        <v>343</v>
      </c>
      <c r="H18" t="s">
        <v>207</v>
      </c>
      <c r="I18" t="s">
        <v>102</v>
      </c>
      <c r="J18" s="77">
        <v>272659.63</v>
      </c>
      <c r="K18" s="77">
        <v>69.099999999999994</v>
      </c>
      <c r="L18" s="77">
        <v>188.40780433</v>
      </c>
      <c r="M18" s="78">
        <v>8.0000000000000004E-4</v>
      </c>
      <c r="N18" s="78">
        <v>0.223</v>
      </c>
      <c r="O18" s="78">
        <v>1.5E-3</v>
      </c>
    </row>
    <row r="19" spans="2:15">
      <c r="B19" s="79" t="s">
        <v>658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1038</v>
      </c>
      <c r="L21" s="81">
        <v>656.44245926999997</v>
      </c>
      <c r="N21" s="80">
        <v>0.77700000000000002</v>
      </c>
      <c r="O21" s="80">
        <v>5.3E-3</v>
      </c>
    </row>
    <row r="22" spans="2:15">
      <c r="B22" s="79" t="s">
        <v>937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1038</v>
      </c>
      <c r="L26" s="81">
        <v>656.44245926999997</v>
      </c>
      <c r="N26" s="80">
        <v>0.77700000000000002</v>
      </c>
      <c r="O26" s="80">
        <v>5.3E-3</v>
      </c>
    </row>
    <row r="27" spans="2:15">
      <c r="B27" t="s">
        <v>942</v>
      </c>
      <c r="C27" t="s">
        <v>943</v>
      </c>
      <c r="D27" t="s">
        <v>123</v>
      </c>
      <c r="E27" t="s">
        <v>944</v>
      </c>
      <c r="F27" t="s">
        <v>875</v>
      </c>
      <c r="G27" t="s">
        <v>221</v>
      </c>
      <c r="H27" t="s">
        <v>628</v>
      </c>
      <c r="I27" t="s">
        <v>106</v>
      </c>
      <c r="J27" s="77">
        <v>736</v>
      </c>
      <c r="K27" s="77">
        <v>18311</v>
      </c>
      <c r="L27" s="77">
        <v>474.25197023999999</v>
      </c>
      <c r="M27" s="78">
        <v>0</v>
      </c>
      <c r="N27" s="78">
        <v>0.56130000000000002</v>
      </c>
      <c r="O27" s="78">
        <v>3.8E-3</v>
      </c>
    </row>
    <row r="28" spans="2:15">
      <c r="B28" t="s">
        <v>945</v>
      </c>
      <c r="C28" t="s">
        <v>946</v>
      </c>
      <c r="D28" t="s">
        <v>123</v>
      </c>
      <c r="E28" t="s">
        <v>947</v>
      </c>
      <c r="F28" t="s">
        <v>875</v>
      </c>
      <c r="G28" t="s">
        <v>221</v>
      </c>
      <c r="H28" t="s">
        <v>628</v>
      </c>
      <c r="I28" t="s">
        <v>106</v>
      </c>
      <c r="J28" s="77">
        <v>302</v>
      </c>
      <c r="K28" s="77">
        <v>17143.5</v>
      </c>
      <c r="L28" s="77">
        <v>182.19048903000001</v>
      </c>
      <c r="M28" s="78">
        <v>0</v>
      </c>
      <c r="N28" s="78">
        <v>0.21560000000000001</v>
      </c>
      <c r="O28" s="78">
        <v>1.5E-3</v>
      </c>
    </row>
    <row r="29" spans="2:15">
      <c r="B29" s="79" t="s">
        <v>658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I30" t="s">
        <v>221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23084</v>
      </c>
      <c r="H11" s="7"/>
      <c r="I11" s="75">
        <v>71.144683999999998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23084</v>
      </c>
      <c r="I12" s="81">
        <v>71.144683999999998</v>
      </c>
      <c r="K12" s="80">
        <v>1</v>
      </c>
      <c r="L12" s="80">
        <v>5.9999999999999995E-4</v>
      </c>
    </row>
    <row r="13" spans="2:60">
      <c r="B13" s="79" t="s">
        <v>948</v>
      </c>
      <c r="D13" s="16"/>
      <c r="E13" s="16"/>
      <c r="G13" s="81">
        <v>23084</v>
      </c>
      <c r="I13" s="81">
        <v>71.144683999999998</v>
      </c>
      <c r="K13" s="80">
        <v>1</v>
      </c>
      <c r="L13" s="80">
        <v>5.9999999999999995E-4</v>
      </c>
    </row>
    <row r="14" spans="2:60">
      <c r="B14" t="s">
        <v>949</v>
      </c>
      <c r="C14" t="s">
        <v>950</v>
      </c>
      <c r="D14" t="s">
        <v>100</v>
      </c>
      <c r="E14" t="s">
        <v>532</v>
      </c>
      <c r="F14" t="s">
        <v>102</v>
      </c>
      <c r="G14" s="77">
        <v>3500</v>
      </c>
      <c r="H14" s="77">
        <v>1920</v>
      </c>
      <c r="I14" s="77">
        <v>67.2</v>
      </c>
      <c r="J14" s="78">
        <v>1.8E-3</v>
      </c>
      <c r="K14" s="78">
        <v>0.9446</v>
      </c>
      <c r="L14" s="78">
        <v>5.0000000000000001E-4</v>
      </c>
    </row>
    <row r="15" spans="2:60">
      <c r="B15" t="s">
        <v>951</v>
      </c>
      <c r="C15" t="s">
        <v>952</v>
      </c>
      <c r="D15" t="s">
        <v>100</v>
      </c>
      <c r="E15" t="s">
        <v>818</v>
      </c>
      <c r="F15" t="s">
        <v>106</v>
      </c>
      <c r="G15" s="77">
        <v>12500</v>
      </c>
      <c r="H15" s="77">
        <v>23</v>
      </c>
      <c r="I15" s="77">
        <v>2.875</v>
      </c>
      <c r="J15" s="78">
        <v>3.5999999999999999E-3</v>
      </c>
      <c r="K15" s="78">
        <v>4.0399999999999998E-2</v>
      </c>
      <c r="L15" s="78">
        <v>0</v>
      </c>
    </row>
    <row r="16" spans="2:60">
      <c r="B16" t="s">
        <v>953</v>
      </c>
      <c r="C16" t="s">
        <v>954</v>
      </c>
      <c r="D16" t="s">
        <v>100</v>
      </c>
      <c r="E16" t="s">
        <v>955</v>
      </c>
      <c r="F16" t="s">
        <v>102</v>
      </c>
      <c r="G16" s="77">
        <v>7084</v>
      </c>
      <c r="H16" s="77">
        <v>15.1</v>
      </c>
      <c r="I16" s="77">
        <v>1.0696840000000001</v>
      </c>
      <c r="J16" s="78">
        <v>7.1999999999999998E-3</v>
      </c>
      <c r="K16" s="78">
        <v>1.4999999999999999E-2</v>
      </c>
      <c r="L16" s="78">
        <v>0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956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292</v>
      </c>
      <c r="D21" s="16"/>
      <c r="E21" s="16"/>
    </row>
    <row r="22" spans="2:12">
      <c r="B22" t="s">
        <v>293</v>
      </c>
      <c r="D22" s="16"/>
      <c r="E22" s="16"/>
    </row>
    <row r="23" spans="2:12">
      <c r="B23" t="s">
        <v>294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-122664.19</v>
      </c>
      <c r="H11" s="25"/>
      <c r="I11" s="75">
        <v>-431.72251290357622</v>
      </c>
      <c r="J11" s="76">
        <v>1</v>
      </c>
      <c r="K11" s="76">
        <v>-3.5000000000000001E-3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-122664.19</v>
      </c>
      <c r="H14" s="19"/>
      <c r="I14" s="81">
        <v>-431.72251290357622</v>
      </c>
      <c r="J14" s="80">
        <v>1</v>
      </c>
      <c r="K14" s="80">
        <v>-3.5000000000000001E-3</v>
      </c>
      <c r="BF14" s="16" t="s">
        <v>126</v>
      </c>
    </row>
    <row r="15" spans="1:60">
      <c r="B15" t="s">
        <v>962</v>
      </c>
      <c r="C15" t="s">
        <v>963</v>
      </c>
      <c r="D15" t="s">
        <v>123</v>
      </c>
      <c r="E15" t="s">
        <v>964</v>
      </c>
      <c r="F15" t="s">
        <v>113</v>
      </c>
      <c r="G15" s="77">
        <v>1</v>
      </c>
      <c r="H15" s="77">
        <v>7.4660000000000004E-3</v>
      </c>
      <c r="I15" s="77">
        <v>3.1637921599999999E-7</v>
      </c>
      <c r="J15" s="78">
        <v>0</v>
      </c>
      <c r="K15" s="78">
        <v>0</v>
      </c>
      <c r="BF15" s="16" t="s">
        <v>127</v>
      </c>
    </row>
    <row r="16" spans="1:60">
      <c r="B16" t="s">
        <v>965</v>
      </c>
      <c r="C16" t="s">
        <v>966</v>
      </c>
      <c r="D16" t="s">
        <v>123</v>
      </c>
      <c r="E16" t="s">
        <v>964</v>
      </c>
      <c r="F16" t="s">
        <v>113</v>
      </c>
      <c r="G16" s="77">
        <v>-25</v>
      </c>
      <c r="H16" s="77">
        <v>100</v>
      </c>
      <c r="I16" s="77">
        <v>-0.10594000000000001</v>
      </c>
      <c r="J16" s="78">
        <v>2.0000000000000001E-4</v>
      </c>
      <c r="K16" s="78">
        <v>0</v>
      </c>
      <c r="BF16" s="16" t="s">
        <v>128</v>
      </c>
    </row>
    <row r="17" spans="2:58">
      <c r="B17" t="s">
        <v>967</v>
      </c>
      <c r="C17" t="s">
        <v>968</v>
      </c>
      <c r="D17" t="s">
        <v>123</v>
      </c>
      <c r="E17" t="s">
        <v>964</v>
      </c>
      <c r="F17" t="s">
        <v>106</v>
      </c>
      <c r="G17" s="77">
        <v>-122653.19</v>
      </c>
      <c r="H17" s="77">
        <v>100</v>
      </c>
      <c r="I17" s="77">
        <v>-431.61657560999998</v>
      </c>
      <c r="J17" s="78">
        <v>0.99980000000000002</v>
      </c>
      <c r="K17" s="78">
        <v>-3.5000000000000001E-3</v>
      </c>
      <c r="BF17" s="16" t="s">
        <v>129</v>
      </c>
    </row>
    <row r="18" spans="2:58">
      <c r="B18" t="s">
        <v>969</v>
      </c>
      <c r="C18" t="s">
        <v>970</v>
      </c>
      <c r="D18" t="s">
        <v>123</v>
      </c>
      <c r="E18" t="s">
        <v>964</v>
      </c>
      <c r="F18" t="s">
        <v>106</v>
      </c>
      <c r="G18" s="77">
        <v>3</v>
      </c>
      <c r="H18" s="77">
        <v>1.1022250000000001E-2</v>
      </c>
      <c r="I18" s="77">
        <v>1.1636189325E-6</v>
      </c>
      <c r="J18" s="78">
        <v>0</v>
      </c>
      <c r="K18" s="78">
        <v>0</v>
      </c>
      <c r="BF18" s="16" t="s">
        <v>130</v>
      </c>
    </row>
    <row r="19" spans="2:58">
      <c r="B19" t="s">
        <v>971</v>
      </c>
      <c r="C19" t="s">
        <v>972</v>
      </c>
      <c r="D19" t="s">
        <v>123</v>
      </c>
      <c r="E19" t="s">
        <v>964</v>
      </c>
      <c r="F19" t="s">
        <v>106</v>
      </c>
      <c r="G19" s="77">
        <v>9</v>
      </c>
      <c r="H19" s="77">
        <v>3.8609999999999998E-3</v>
      </c>
      <c r="I19" s="77">
        <v>1.2228173100000001E-6</v>
      </c>
      <c r="J19" s="78">
        <v>0</v>
      </c>
      <c r="K19" s="78">
        <v>0</v>
      </c>
      <c r="BF19" s="16" t="s">
        <v>131</v>
      </c>
    </row>
    <row r="20" spans="2:58">
      <c r="B20" t="s">
        <v>973</v>
      </c>
      <c r="C20" t="s">
        <v>974</v>
      </c>
      <c r="D20" t="s">
        <v>123</v>
      </c>
      <c r="E20" t="s">
        <v>964</v>
      </c>
      <c r="F20" t="s">
        <v>106</v>
      </c>
      <c r="G20" s="77">
        <v>1</v>
      </c>
      <c r="H20" s="77">
        <v>1.025391E-4</v>
      </c>
      <c r="I20" s="77">
        <v>3.6083509289999999E-9</v>
      </c>
      <c r="J20" s="78">
        <v>0</v>
      </c>
      <c r="K20" s="78">
        <v>0</v>
      </c>
      <c r="BF20" s="16" t="s">
        <v>132</v>
      </c>
    </row>
    <row r="21" spans="2:58">
      <c r="B21" t="s">
        <v>228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292</v>
      </c>
      <c r="C22" s="19"/>
      <c r="D22" s="19"/>
      <c r="E22" s="19"/>
      <c r="F22" s="19"/>
      <c r="G22" s="19"/>
      <c r="H22" s="19"/>
    </row>
    <row r="23" spans="2:58">
      <c r="B23" t="s">
        <v>293</v>
      </c>
      <c r="C23" s="19"/>
      <c r="D23" s="19"/>
      <c r="E23" s="19"/>
      <c r="F23" s="19"/>
      <c r="G23" s="19"/>
      <c r="H23" s="19"/>
    </row>
    <row r="24" spans="2:58">
      <c r="B24" t="s">
        <v>294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982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983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984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985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986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987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988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990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3.04</v>
      </c>
      <c r="K11" s="7"/>
      <c r="L11" s="7"/>
      <c r="M11" s="76">
        <v>6.2399999999999997E-2</v>
      </c>
      <c r="N11" s="75">
        <v>441823.08</v>
      </c>
      <c r="O11" s="7"/>
      <c r="P11" s="75">
        <v>464.25731980400002</v>
      </c>
      <c r="Q11" s="7"/>
      <c r="R11" s="76">
        <v>1</v>
      </c>
      <c r="S11" s="76">
        <v>3.7000000000000002E-3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3.04</v>
      </c>
      <c r="M12" s="80">
        <v>6.2399999999999997E-2</v>
      </c>
      <c r="N12" s="81">
        <v>441823.08</v>
      </c>
      <c r="P12" s="81">
        <v>464.25731980400002</v>
      </c>
      <c r="R12" s="80">
        <v>1</v>
      </c>
      <c r="S12" s="80">
        <v>3.7000000000000002E-3</v>
      </c>
    </row>
    <row r="13" spans="2:81">
      <c r="B13" s="79" t="s">
        <v>987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988</v>
      </c>
      <c r="C15" s="16"/>
      <c r="D15" s="16"/>
      <c r="E15" s="16"/>
      <c r="J15" s="81">
        <v>3.04</v>
      </c>
      <c r="M15" s="80">
        <v>6.2399999999999997E-2</v>
      </c>
      <c r="N15" s="81">
        <v>441823.08</v>
      </c>
      <c r="P15" s="81">
        <v>464.25731980400002</v>
      </c>
      <c r="R15" s="80">
        <v>1</v>
      </c>
      <c r="S15" s="80">
        <v>3.7000000000000002E-3</v>
      </c>
    </row>
    <row r="16" spans="2:81">
      <c r="B16" t="s">
        <v>991</v>
      </c>
      <c r="C16" t="s">
        <v>992</v>
      </c>
      <c r="D16" t="s">
        <v>123</v>
      </c>
      <c r="E16" t="s">
        <v>993</v>
      </c>
      <c r="F16" t="s">
        <v>532</v>
      </c>
      <c r="G16" t="s">
        <v>445</v>
      </c>
      <c r="H16" t="s">
        <v>150</v>
      </c>
      <c r="I16" t="s">
        <v>994</v>
      </c>
      <c r="J16" s="77">
        <v>3.2</v>
      </c>
      <c r="K16" t="s">
        <v>102</v>
      </c>
      <c r="L16" s="78">
        <v>4.4699999999999997E-2</v>
      </c>
      <c r="M16" s="78">
        <v>6.6699999999999995E-2</v>
      </c>
      <c r="N16" s="77">
        <v>292223.08</v>
      </c>
      <c r="O16" s="77">
        <v>93.63</v>
      </c>
      <c r="P16" s="77">
        <v>296.737109804</v>
      </c>
      <c r="Q16" s="78">
        <v>5.0000000000000001E-4</v>
      </c>
      <c r="R16" s="78">
        <v>0.63919999999999999</v>
      </c>
      <c r="S16" s="78">
        <v>2.3999999999999998E-3</v>
      </c>
    </row>
    <row r="17" spans="2:19">
      <c r="B17" t="s">
        <v>995</v>
      </c>
      <c r="C17" t="s">
        <v>996</v>
      </c>
      <c r="D17" t="s">
        <v>123</v>
      </c>
      <c r="E17" t="s">
        <v>997</v>
      </c>
      <c r="F17" t="s">
        <v>527</v>
      </c>
      <c r="G17" t="s">
        <v>474</v>
      </c>
      <c r="H17" t="s">
        <v>150</v>
      </c>
      <c r="I17" t="s">
        <v>998</v>
      </c>
      <c r="J17" s="77">
        <v>2.77</v>
      </c>
      <c r="K17" t="s">
        <v>102</v>
      </c>
      <c r="L17" s="78">
        <v>4.2999999999999997E-2</v>
      </c>
      <c r="M17" s="78">
        <v>5.4699999999999999E-2</v>
      </c>
      <c r="N17" s="77">
        <v>149600</v>
      </c>
      <c r="O17" s="77">
        <v>97.06</v>
      </c>
      <c r="P17" s="77">
        <v>167.52020999999999</v>
      </c>
      <c r="Q17" s="78">
        <v>8.9999999999999998E-4</v>
      </c>
      <c r="R17" s="78">
        <v>0.36080000000000001</v>
      </c>
      <c r="S17" s="78">
        <v>1.2999999999999999E-3</v>
      </c>
    </row>
    <row r="18" spans="2:19">
      <c r="B18" s="79" t="s">
        <v>297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292</v>
      </c>
      <c r="C28" s="16"/>
      <c r="D28" s="16"/>
      <c r="E28" s="16"/>
    </row>
    <row r="29" spans="2:19">
      <c r="B29" t="s">
        <v>293</v>
      </c>
      <c r="C29" s="16"/>
      <c r="D29" s="16"/>
      <c r="E29" s="16"/>
    </row>
    <row r="30" spans="2:19">
      <c r="B30" t="s">
        <v>294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4" workbookViewId="0">
      <selection activeCell="K18" sqref="K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484562.03</v>
      </c>
      <c r="I11" s="7"/>
      <c r="J11" s="75">
        <v>5444.9906239437851</v>
      </c>
      <c r="K11" s="7"/>
      <c r="L11" s="76">
        <v>1</v>
      </c>
      <c r="M11" s="76">
        <v>4.36E-2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159624.39000000001</v>
      </c>
      <c r="J12" s="81">
        <v>4214.1420210267916</v>
      </c>
      <c r="L12" s="80">
        <v>0.77390000000000003</v>
      </c>
      <c r="M12" s="80">
        <v>3.3799999999999997E-2</v>
      </c>
    </row>
    <row r="13" spans="2:98">
      <c r="B13" t="s">
        <v>999</v>
      </c>
      <c r="C13" t="s">
        <v>1000</v>
      </c>
      <c r="D13" t="s">
        <v>123</v>
      </c>
      <c r="E13" t="s">
        <v>1001</v>
      </c>
      <c r="F13" t="s">
        <v>697</v>
      </c>
      <c r="G13" t="s">
        <v>106</v>
      </c>
      <c r="H13" s="77">
        <v>35885.839999999997</v>
      </c>
      <c r="I13" s="77">
        <v>344.99169999999975</v>
      </c>
      <c r="J13" s="77">
        <v>435.66335338351001</v>
      </c>
      <c r="K13" s="86">
        <f>0.10254149504655/100</f>
        <v>1.0254149504655E-3</v>
      </c>
      <c r="L13" s="78">
        <v>0.08</v>
      </c>
      <c r="M13" s="78">
        <v>3.5000000000000001E-3</v>
      </c>
    </row>
    <row r="14" spans="2:98">
      <c r="B14" t="s">
        <v>1002</v>
      </c>
      <c r="C14" t="s">
        <v>1003</v>
      </c>
      <c r="D14" t="s">
        <v>123</v>
      </c>
      <c r="E14" t="s">
        <v>817</v>
      </c>
      <c r="F14" t="s">
        <v>818</v>
      </c>
      <c r="G14" t="s">
        <v>102</v>
      </c>
      <c r="H14" s="77">
        <v>497</v>
      </c>
      <c r="I14" s="77">
        <v>389.86354799999998</v>
      </c>
      <c r="J14" s="77">
        <v>1.93762183356</v>
      </c>
      <c r="K14" s="87">
        <v>2.8999999999999998E-3</v>
      </c>
      <c r="L14" s="78">
        <v>4.0000000000000002E-4</v>
      </c>
      <c r="M14" s="78">
        <v>0</v>
      </c>
    </row>
    <row r="15" spans="2:98">
      <c r="B15" t="s">
        <v>1004</v>
      </c>
      <c r="C15" t="s">
        <v>1005</v>
      </c>
      <c r="D15" t="s">
        <v>123</v>
      </c>
      <c r="E15" t="s">
        <v>1006</v>
      </c>
      <c r="F15" t="s">
        <v>1007</v>
      </c>
      <c r="G15" t="s">
        <v>102</v>
      </c>
      <c r="H15" s="77">
        <v>3</v>
      </c>
      <c r="I15" s="77">
        <v>36663758.620690003</v>
      </c>
      <c r="J15" s="77">
        <v>1099.9127586207001</v>
      </c>
      <c r="K15" s="87">
        <v>2.8448275862068967E-3</v>
      </c>
      <c r="L15" s="78">
        <v>0.20200000000000001</v>
      </c>
      <c r="M15" s="78">
        <v>8.8000000000000005E-3</v>
      </c>
    </row>
    <row r="16" spans="2:98">
      <c r="B16" t="s">
        <v>1008</v>
      </c>
      <c r="C16" t="s">
        <v>1009</v>
      </c>
      <c r="D16" t="s">
        <v>123</v>
      </c>
      <c r="E16" t="s">
        <v>1010</v>
      </c>
      <c r="F16" t="s">
        <v>527</v>
      </c>
      <c r="G16" t="s">
        <v>106</v>
      </c>
      <c r="H16" s="77">
        <v>220.25</v>
      </c>
      <c r="I16" s="77">
        <v>81081.905000000072</v>
      </c>
      <c r="J16" s="77">
        <v>628.43321018823804</v>
      </c>
      <c r="K16" s="87">
        <f>5.65988147986637%/100</f>
        <v>5.6598814798663707E-4</v>
      </c>
      <c r="L16" s="78">
        <v>0.1154</v>
      </c>
      <c r="M16" s="78">
        <v>5.0000000000000001E-3</v>
      </c>
    </row>
    <row r="17" spans="2:13">
      <c r="B17" t="s">
        <v>1011</v>
      </c>
      <c r="C17" t="s">
        <v>1012</v>
      </c>
      <c r="D17" t="s">
        <v>123</v>
      </c>
      <c r="E17" t="s">
        <v>1010</v>
      </c>
      <c r="F17" t="s">
        <v>527</v>
      </c>
      <c r="G17" t="s">
        <v>106</v>
      </c>
      <c r="H17" s="77">
        <v>73416</v>
      </c>
      <c r="I17" s="77">
        <v>100</v>
      </c>
      <c r="J17" s="77">
        <v>258.35090400000001</v>
      </c>
      <c r="K17" s="87">
        <f>6.29430191010934%/100</f>
        <v>6.2943019101093401E-4</v>
      </c>
      <c r="L17" s="78">
        <v>4.7399999999999998E-2</v>
      </c>
      <c r="M17" s="78">
        <v>2.0999999999999999E-3</v>
      </c>
    </row>
    <row r="18" spans="2:13">
      <c r="B18" t="s">
        <v>1013</v>
      </c>
      <c r="C18" t="s">
        <v>1014</v>
      </c>
      <c r="D18" t="s">
        <v>123</v>
      </c>
      <c r="E18" t="s">
        <v>1015</v>
      </c>
      <c r="F18" t="s">
        <v>316</v>
      </c>
      <c r="G18" t="s">
        <v>102</v>
      </c>
      <c r="H18" s="77">
        <v>14.56</v>
      </c>
      <c r="I18" s="77">
        <v>5628100</v>
      </c>
      <c r="J18" s="77">
        <v>819.45136000000002</v>
      </c>
      <c r="K18" s="87">
        <v>7.3000000000000001E-3</v>
      </c>
      <c r="L18" s="78">
        <v>0.15049999999999999</v>
      </c>
      <c r="M18" s="78">
        <v>6.6E-3</v>
      </c>
    </row>
    <row r="19" spans="2:13">
      <c r="B19" t="s">
        <v>1016</v>
      </c>
      <c r="C19" t="s">
        <v>1017</v>
      </c>
      <c r="D19" t="s">
        <v>123</v>
      </c>
      <c r="E19" t="s">
        <v>1018</v>
      </c>
      <c r="F19" t="s">
        <v>316</v>
      </c>
      <c r="G19" t="s">
        <v>102</v>
      </c>
      <c r="H19" s="77">
        <v>89.74</v>
      </c>
      <c r="I19" s="77">
        <v>506658.94614900043</v>
      </c>
      <c r="J19" s="77">
        <v>454.67573827411297</v>
      </c>
      <c r="K19" s="78">
        <v>2E-3</v>
      </c>
      <c r="L19" s="78">
        <v>8.3500000000000005E-2</v>
      </c>
      <c r="M19" s="78">
        <v>3.5999999999999999E-3</v>
      </c>
    </row>
    <row r="20" spans="2:13">
      <c r="B20" t="s">
        <v>1019</v>
      </c>
      <c r="C20" t="s">
        <v>1020</v>
      </c>
      <c r="D20" t="s">
        <v>123</v>
      </c>
      <c r="E20" t="s">
        <v>1021</v>
      </c>
      <c r="F20" t="s">
        <v>500</v>
      </c>
      <c r="G20" t="s">
        <v>106</v>
      </c>
      <c r="H20" s="77">
        <v>49498</v>
      </c>
      <c r="I20" s="77">
        <v>296.07694600000025</v>
      </c>
      <c r="J20" s="77">
        <v>515.71707472667094</v>
      </c>
      <c r="K20" s="87">
        <v>4.9195562080072623E-4</v>
      </c>
      <c r="L20" s="78">
        <v>9.4700000000000006E-2</v>
      </c>
      <c r="M20" s="78">
        <v>4.1000000000000003E-3</v>
      </c>
    </row>
    <row r="21" spans="2:13">
      <c r="B21" s="79" t="s">
        <v>226</v>
      </c>
      <c r="C21" s="16"/>
      <c r="D21" s="16"/>
      <c r="E21" s="16"/>
      <c r="H21" s="81">
        <v>324937.64</v>
      </c>
      <c r="J21" s="81">
        <v>1230.8486029169935</v>
      </c>
      <c r="L21" s="80">
        <v>0.2261</v>
      </c>
      <c r="M21" s="80">
        <v>9.9000000000000008E-3</v>
      </c>
    </row>
    <row r="22" spans="2:13">
      <c r="B22" s="79" t="s">
        <v>298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299</v>
      </c>
      <c r="C24" s="16"/>
      <c r="D24" s="16"/>
      <c r="E24" s="16"/>
      <c r="H24" s="81">
        <v>324937.64</v>
      </c>
      <c r="J24" s="81">
        <v>1230.8486029169935</v>
      </c>
      <c r="L24" s="80">
        <v>0.2261</v>
      </c>
      <c r="M24" s="80">
        <v>9.9000000000000008E-3</v>
      </c>
    </row>
    <row r="25" spans="2:13">
      <c r="B25" t="s">
        <v>1022</v>
      </c>
      <c r="C25" t="s">
        <v>1023</v>
      </c>
      <c r="D25" t="s">
        <v>123</v>
      </c>
      <c r="E25" t="s">
        <v>1024</v>
      </c>
      <c r="F25" t="s">
        <v>1025</v>
      </c>
      <c r="G25" t="s">
        <v>110</v>
      </c>
      <c r="H25" s="77">
        <v>155358</v>
      </c>
      <c r="I25" s="77">
        <v>100</v>
      </c>
      <c r="J25" s="77">
        <v>583.05857400000002</v>
      </c>
      <c r="K25" s="87">
        <v>1.1294526513253218E-3</v>
      </c>
      <c r="L25" s="78">
        <v>0.1071</v>
      </c>
      <c r="M25" s="78">
        <v>4.7000000000000002E-3</v>
      </c>
    </row>
    <row r="26" spans="2:13">
      <c r="B26" t="s">
        <v>1026</v>
      </c>
      <c r="C26" t="s">
        <v>1027</v>
      </c>
      <c r="D26" t="s">
        <v>123</v>
      </c>
      <c r="E26" t="s">
        <v>1028</v>
      </c>
      <c r="F26" t="s">
        <v>1025</v>
      </c>
      <c r="G26" t="s">
        <v>110</v>
      </c>
      <c r="H26" s="77">
        <v>144490</v>
      </c>
      <c r="I26" s="77">
        <v>108.48654299999998</v>
      </c>
      <c r="J26" s="77">
        <v>588.29102904556703</v>
      </c>
      <c r="K26" s="87">
        <v>1.0493587571264473E-3</v>
      </c>
      <c r="L26" s="78">
        <v>0.108</v>
      </c>
      <c r="M26" s="78">
        <v>4.7000000000000002E-3</v>
      </c>
    </row>
    <row r="27" spans="2:13">
      <c r="B27" t="s">
        <v>1029</v>
      </c>
      <c r="C27" t="s">
        <v>1030</v>
      </c>
      <c r="D27" t="s">
        <v>123</v>
      </c>
      <c r="E27" t="s">
        <v>1006</v>
      </c>
      <c r="F27" t="s">
        <v>1025</v>
      </c>
      <c r="G27" t="s">
        <v>110</v>
      </c>
      <c r="H27" s="77">
        <v>25089.64</v>
      </c>
      <c r="I27" s="77">
        <v>63.188300000000041</v>
      </c>
      <c r="J27" s="77">
        <v>59.498999871426399</v>
      </c>
      <c r="K27" s="87">
        <v>2.3395121491031927E-3</v>
      </c>
      <c r="L27" s="78">
        <v>1.09E-2</v>
      </c>
      <c r="M27" s="78">
        <v>5.0000000000000001E-4</v>
      </c>
    </row>
    <row r="28" spans="2:13">
      <c r="B28" t="s">
        <v>228</v>
      </c>
      <c r="C28" s="16"/>
      <c r="D28" s="16"/>
      <c r="E28" s="16"/>
    </row>
    <row r="29" spans="2:13">
      <c r="B29" t="s">
        <v>292</v>
      </c>
      <c r="C29" s="16"/>
      <c r="D29" s="16"/>
      <c r="E29" s="16"/>
    </row>
    <row r="30" spans="2:13">
      <c r="B30" t="s">
        <v>293</v>
      </c>
      <c r="C30" s="16"/>
      <c r="D30" s="16"/>
      <c r="E30" s="16"/>
    </row>
    <row r="31" spans="2:13">
      <c r="B31" t="s">
        <v>294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38" workbookViewId="0">
      <selection activeCell="I52" sqref="I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8216877.4699999997</v>
      </c>
      <c r="G11" s="7"/>
      <c r="H11" s="75">
        <v>21047.501203568925</v>
      </c>
      <c r="I11" s="7"/>
      <c r="J11" s="76">
        <v>1</v>
      </c>
      <c r="K11" s="76">
        <v>0.1686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5849429.9100000001</v>
      </c>
      <c r="H12" s="81">
        <v>10273.020283322756</v>
      </c>
      <c r="J12" s="80">
        <v>0.48809999999999998</v>
      </c>
      <c r="K12" s="80">
        <v>8.2299999999999998E-2</v>
      </c>
    </row>
    <row r="13" spans="2:53">
      <c r="B13" s="79" t="s">
        <v>1031</v>
      </c>
      <c r="C13" s="16"/>
      <c r="F13" s="81">
        <v>445654.68</v>
      </c>
      <c r="H13" s="81">
        <v>1544.589319125258</v>
      </c>
      <c r="J13" s="80">
        <v>7.3400000000000007E-2</v>
      </c>
      <c r="K13" s="80">
        <v>1.24E-2</v>
      </c>
    </row>
    <row r="14" spans="2:53">
      <c r="B14" t="s">
        <v>1032</v>
      </c>
      <c r="C14">
        <v>74221</v>
      </c>
      <c r="D14" t="s">
        <v>106</v>
      </c>
      <c r="E14" t="s">
        <v>1033</v>
      </c>
      <c r="F14" s="77">
        <v>58900</v>
      </c>
      <c r="G14" s="77">
        <v>103.0635</v>
      </c>
      <c r="H14" s="77">
        <v>213.6187888785</v>
      </c>
      <c r="I14" s="78">
        <v>7.5700000000000003E-2</v>
      </c>
      <c r="J14" s="78">
        <v>1.01E-2</v>
      </c>
      <c r="K14" s="78">
        <v>1.6999999999999999E-3</v>
      </c>
    </row>
    <row r="15" spans="2:53">
      <c r="B15" t="s">
        <v>1034</v>
      </c>
      <c r="C15">
        <v>74173</v>
      </c>
      <c r="D15" t="s">
        <v>106</v>
      </c>
      <c r="E15" t="s">
        <v>1035</v>
      </c>
      <c r="F15" s="77">
        <v>83387.75</v>
      </c>
      <c r="G15" s="77">
        <v>75.642328000000148</v>
      </c>
      <c r="H15" s="77">
        <v>221.96597605584</v>
      </c>
      <c r="I15" s="78">
        <v>0.10349999999999999</v>
      </c>
      <c r="J15" s="78">
        <v>1.0500000000000001E-2</v>
      </c>
      <c r="K15" s="78">
        <v>1.8E-3</v>
      </c>
    </row>
    <row r="16" spans="2:53">
      <c r="B16" t="s">
        <v>1036</v>
      </c>
      <c r="C16">
        <v>74243</v>
      </c>
      <c r="D16" t="s">
        <v>106</v>
      </c>
      <c r="E16" t="s">
        <v>1035</v>
      </c>
      <c r="F16" s="77">
        <v>28275</v>
      </c>
      <c r="G16" s="77">
        <v>100</v>
      </c>
      <c r="H16" s="77">
        <v>99.499724999999998</v>
      </c>
      <c r="I16" s="78">
        <v>0.10249999999999999</v>
      </c>
      <c r="J16" s="78">
        <v>4.7000000000000002E-3</v>
      </c>
      <c r="K16" s="78">
        <v>8.0000000000000004E-4</v>
      </c>
    </row>
    <row r="17" spans="2:11">
      <c r="B17" t="s">
        <v>1037</v>
      </c>
      <c r="C17">
        <v>74183</v>
      </c>
      <c r="D17" t="s">
        <v>106</v>
      </c>
      <c r="E17" t="s">
        <v>1038</v>
      </c>
      <c r="F17" s="77">
        <v>72036.160000000003</v>
      </c>
      <c r="G17" s="77">
        <v>116.51570799999999</v>
      </c>
      <c r="H17" s="77">
        <v>295.36178183500499</v>
      </c>
      <c r="I17" s="78">
        <v>5.2000000000000005E-2</v>
      </c>
      <c r="J17" s="78">
        <v>1.4E-2</v>
      </c>
      <c r="K17" s="78">
        <v>2.3999999999999998E-3</v>
      </c>
    </row>
    <row r="18" spans="2:11">
      <c r="B18" t="s">
        <v>1039</v>
      </c>
      <c r="C18">
        <v>74216</v>
      </c>
      <c r="D18" t="s">
        <v>106</v>
      </c>
      <c r="E18" t="s">
        <v>639</v>
      </c>
      <c r="F18" s="77">
        <v>95394.59</v>
      </c>
      <c r="G18" s="77">
        <v>78.478762999999859</v>
      </c>
      <c r="H18" s="77">
        <v>263.448155093043</v>
      </c>
      <c r="I18" s="78">
        <v>1.6000000000000004E-2</v>
      </c>
      <c r="J18" s="78">
        <v>1.2500000000000001E-2</v>
      </c>
      <c r="K18" s="78">
        <v>2.0999999999999999E-3</v>
      </c>
    </row>
    <row r="19" spans="2:11">
      <c r="B19" t="s">
        <v>1040</v>
      </c>
      <c r="C19">
        <v>74228</v>
      </c>
      <c r="D19" t="s">
        <v>106</v>
      </c>
      <c r="E19" t="s">
        <v>1041</v>
      </c>
      <c r="F19" s="77">
        <v>107661.18</v>
      </c>
      <c r="G19" s="77">
        <v>118.96089800000001</v>
      </c>
      <c r="H19" s="77">
        <v>450.69489226286998</v>
      </c>
      <c r="I19" s="78">
        <v>5.9200000000000003E-2</v>
      </c>
      <c r="J19" s="78">
        <v>2.1399999999999999E-2</v>
      </c>
      <c r="K19" s="78">
        <v>3.5999999999999999E-3</v>
      </c>
    </row>
    <row r="20" spans="2:11">
      <c r="B20" s="79" t="s">
        <v>1042</v>
      </c>
      <c r="C20" s="16"/>
      <c r="F20" s="81">
        <v>848418</v>
      </c>
      <c r="H20" s="81">
        <v>1080.7887939073189</v>
      </c>
      <c r="J20" s="80">
        <v>5.1299999999999998E-2</v>
      </c>
      <c r="K20" s="80">
        <v>8.6999999999999994E-3</v>
      </c>
    </row>
    <row r="21" spans="2:11">
      <c r="B21" t="s">
        <v>1043</v>
      </c>
      <c r="C21">
        <v>74233</v>
      </c>
      <c r="D21" t="s">
        <v>102</v>
      </c>
      <c r="E21" t="s">
        <v>1044</v>
      </c>
      <c r="F21" s="77">
        <v>457546</v>
      </c>
      <c r="G21" s="77">
        <v>99.758499999999998</v>
      </c>
      <c r="H21" s="77">
        <v>456.44102641000001</v>
      </c>
      <c r="I21" s="78">
        <v>0.09</v>
      </c>
      <c r="J21" s="78">
        <v>2.1700000000000001E-2</v>
      </c>
      <c r="K21" s="78">
        <v>3.7000000000000002E-3</v>
      </c>
    </row>
    <row r="22" spans="2:11">
      <c r="B22" t="s">
        <v>1045</v>
      </c>
      <c r="C22">
        <v>74176</v>
      </c>
      <c r="D22" t="s">
        <v>102</v>
      </c>
      <c r="E22" t="s">
        <v>1046</v>
      </c>
      <c r="F22" s="77">
        <v>253201.1</v>
      </c>
      <c r="G22" s="77">
        <v>167.22148999999999</v>
      </c>
      <c r="H22" s="77">
        <v>423.40665211638998</v>
      </c>
      <c r="I22" s="78">
        <v>1.77E-2</v>
      </c>
      <c r="J22" s="78">
        <v>2.01E-2</v>
      </c>
      <c r="K22" s="78">
        <v>3.3999999999999998E-3</v>
      </c>
    </row>
    <row r="23" spans="2:11">
      <c r="B23" t="s">
        <v>1047</v>
      </c>
      <c r="C23">
        <v>74177</v>
      </c>
      <c r="D23" t="s">
        <v>102</v>
      </c>
      <c r="E23" t="s">
        <v>1048</v>
      </c>
      <c r="F23" s="77">
        <v>137670.9</v>
      </c>
      <c r="G23" s="77">
        <v>145.957581</v>
      </c>
      <c r="H23" s="77">
        <v>200.94111538092901</v>
      </c>
      <c r="I23" s="78">
        <v>2.5999999999999999E-2</v>
      </c>
      <c r="J23" s="78">
        <v>9.4999999999999998E-3</v>
      </c>
      <c r="K23" s="78">
        <v>1.6000000000000001E-3</v>
      </c>
    </row>
    <row r="24" spans="2:11">
      <c r="B24" s="79" t="s">
        <v>1049</v>
      </c>
      <c r="C24" s="16"/>
      <c r="F24" s="81">
        <v>1732123.86</v>
      </c>
      <c r="H24" s="81">
        <v>2146.6592487711432</v>
      </c>
      <c r="J24" s="80">
        <v>0.10199999999999999</v>
      </c>
      <c r="K24" s="80">
        <v>1.72E-2</v>
      </c>
    </row>
    <row r="25" spans="2:11">
      <c r="B25" t="s">
        <v>1050</v>
      </c>
      <c r="C25">
        <v>74204</v>
      </c>
      <c r="D25" t="s">
        <v>102</v>
      </c>
      <c r="E25" t="s">
        <v>1051</v>
      </c>
      <c r="F25" s="77">
        <v>381558.62</v>
      </c>
      <c r="G25" s="77">
        <v>197.25495699999991</v>
      </c>
      <c r="H25" s="77">
        <v>752.64329181079302</v>
      </c>
      <c r="I25" s="78">
        <v>7.8700000000000006E-2</v>
      </c>
      <c r="J25" s="78">
        <v>3.5799999999999998E-2</v>
      </c>
      <c r="K25" s="78">
        <v>6.0000000000000001E-3</v>
      </c>
    </row>
    <row r="26" spans="2:11">
      <c r="B26" t="s">
        <v>1052</v>
      </c>
      <c r="C26">
        <v>74186</v>
      </c>
      <c r="D26" t="s">
        <v>102</v>
      </c>
      <c r="E26" t="s">
        <v>1053</v>
      </c>
      <c r="F26" s="77">
        <v>1214062.24</v>
      </c>
      <c r="G26" s="77">
        <v>103.57895300000023</v>
      </c>
      <c r="H26" s="77">
        <v>1257.51295696035</v>
      </c>
      <c r="I26" s="78">
        <v>7.8700000000000006E-2</v>
      </c>
      <c r="J26" s="78">
        <v>5.9700000000000003E-2</v>
      </c>
      <c r="K26" s="78">
        <v>1.01E-2</v>
      </c>
    </row>
    <row r="27" spans="2:11">
      <c r="B27" t="s">
        <v>1054</v>
      </c>
      <c r="C27">
        <v>74238</v>
      </c>
      <c r="D27" t="s">
        <v>102</v>
      </c>
      <c r="E27" t="s">
        <v>1055</v>
      </c>
      <c r="F27" s="77">
        <v>136503</v>
      </c>
      <c r="G27" s="77">
        <v>100</v>
      </c>
      <c r="H27" s="77">
        <v>136.50299999999999</v>
      </c>
      <c r="I27" s="78">
        <v>1.89E-2</v>
      </c>
      <c r="J27" s="78">
        <v>6.4999999999999997E-3</v>
      </c>
      <c r="K27" s="78">
        <v>1.1000000000000001E-3</v>
      </c>
    </row>
    <row r="28" spans="2:11">
      <c r="B28" s="79" t="s">
        <v>1056</v>
      </c>
      <c r="C28" s="16"/>
      <c r="F28" s="81">
        <v>2823233.37</v>
      </c>
      <c r="H28" s="81">
        <v>5500.9829215190366</v>
      </c>
      <c r="J28" s="80">
        <v>0.26140000000000002</v>
      </c>
      <c r="K28" s="80">
        <v>4.41E-2</v>
      </c>
    </row>
    <row r="29" spans="2:11">
      <c r="B29" t="s">
        <v>1057</v>
      </c>
      <c r="C29">
        <v>74241</v>
      </c>
      <c r="D29" t="s">
        <v>102</v>
      </c>
      <c r="E29" t="s">
        <v>1058</v>
      </c>
      <c r="F29" s="77">
        <v>364459.22</v>
      </c>
      <c r="G29" s="77">
        <v>100.58845300000011</v>
      </c>
      <c r="H29" s="77">
        <v>366.60389121386697</v>
      </c>
      <c r="I29" s="78">
        <v>5.8299999999999998E-2</v>
      </c>
      <c r="J29" s="78">
        <v>1.7399999999999999E-2</v>
      </c>
      <c r="K29" s="78">
        <v>2.8999999999999998E-3</v>
      </c>
    </row>
    <row r="30" spans="2:11">
      <c r="B30" t="s">
        <v>1059</v>
      </c>
      <c r="C30">
        <v>74217</v>
      </c>
      <c r="D30" t="s">
        <v>102</v>
      </c>
      <c r="E30" t="s">
        <v>1060</v>
      </c>
      <c r="F30" s="77">
        <v>418019.4</v>
      </c>
      <c r="G30" s="77">
        <v>89.891184999999993</v>
      </c>
      <c r="H30" s="77">
        <v>375.76259218988997</v>
      </c>
      <c r="I30" s="78">
        <v>0.15770000000000001</v>
      </c>
      <c r="J30" s="78">
        <v>1.7899999999999999E-2</v>
      </c>
      <c r="K30" s="78">
        <v>3.0000000000000001E-3</v>
      </c>
    </row>
    <row r="31" spans="2:11">
      <c r="B31" t="s">
        <v>1061</v>
      </c>
      <c r="C31">
        <v>74231</v>
      </c>
      <c r="D31" t="s">
        <v>102</v>
      </c>
      <c r="E31" t="s">
        <v>574</v>
      </c>
      <c r="F31" s="77">
        <v>308944.86</v>
      </c>
      <c r="G31" s="77">
        <v>87.517499999999998</v>
      </c>
      <c r="H31" s="77">
        <v>270.38081785050002</v>
      </c>
      <c r="I31" s="78">
        <v>5.2600000000000001E-2</v>
      </c>
      <c r="J31" s="78">
        <v>1.2800000000000001E-2</v>
      </c>
      <c r="K31" s="78">
        <v>2.2000000000000001E-3</v>
      </c>
    </row>
    <row r="32" spans="2:11">
      <c r="B32" t="s">
        <v>1062</v>
      </c>
      <c r="C32">
        <v>74239</v>
      </c>
      <c r="D32" t="s">
        <v>102</v>
      </c>
      <c r="E32" t="s">
        <v>324</v>
      </c>
      <c r="F32" s="77">
        <v>331486.68</v>
      </c>
      <c r="G32" s="77">
        <v>18.080432999999999</v>
      </c>
      <c r="H32" s="77">
        <v>59.934227081324401</v>
      </c>
      <c r="I32" s="78">
        <v>3.456E-2</v>
      </c>
      <c r="J32" s="78">
        <v>2.8E-3</v>
      </c>
      <c r="K32" s="78">
        <v>5.0000000000000001E-4</v>
      </c>
    </row>
    <row r="33" spans="2:11">
      <c r="B33" t="s">
        <v>1063</v>
      </c>
      <c r="C33">
        <v>74196</v>
      </c>
      <c r="D33" t="s">
        <v>102</v>
      </c>
      <c r="E33" t="s">
        <v>1064</v>
      </c>
      <c r="F33" s="77">
        <v>2886</v>
      </c>
      <c r="G33" s="77">
        <v>91679.160204999993</v>
      </c>
      <c r="H33" s="77">
        <v>2645.8605635162999</v>
      </c>
      <c r="I33" s="78">
        <v>5.6399999999999999E-2</v>
      </c>
      <c r="J33" s="78">
        <v>0.12570000000000001</v>
      </c>
      <c r="K33" s="78">
        <v>2.12E-2</v>
      </c>
    </row>
    <row r="34" spans="2:11">
      <c r="B34" t="s">
        <v>1065</v>
      </c>
      <c r="C34">
        <v>74185</v>
      </c>
      <c r="D34" t="s">
        <v>102</v>
      </c>
      <c r="E34" t="s">
        <v>1066</v>
      </c>
      <c r="F34" s="77">
        <v>825748</v>
      </c>
      <c r="G34" s="77">
        <v>126.07696199999999</v>
      </c>
      <c r="H34" s="77">
        <v>1041.0779921757601</v>
      </c>
      <c r="I34" s="78">
        <v>0.12670000000000001</v>
      </c>
      <c r="J34" s="78">
        <v>4.9500000000000002E-2</v>
      </c>
      <c r="K34" s="78">
        <v>8.3000000000000001E-3</v>
      </c>
    </row>
    <row r="35" spans="2:11">
      <c r="B35" t="s">
        <v>1067</v>
      </c>
      <c r="C35">
        <v>74202</v>
      </c>
      <c r="D35" t="s">
        <v>102</v>
      </c>
      <c r="E35" t="s">
        <v>519</v>
      </c>
      <c r="F35" s="77">
        <v>352255</v>
      </c>
      <c r="G35" s="77">
        <v>172.52358599999999</v>
      </c>
      <c r="H35" s="77">
        <v>607.72295786430004</v>
      </c>
      <c r="I35" s="78">
        <v>0.10299999999999999</v>
      </c>
      <c r="J35" s="78">
        <v>2.8899999999999999E-2</v>
      </c>
      <c r="K35" s="78">
        <v>4.8999999999999998E-3</v>
      </c>
    </row>
    <row r="36" spans="2:11">
      <c r="B36" t="s">
        <v>1068</v>
      </c>
      <c r="C36">
        <v>74179</v>
      </c>
      <c r="D36" t="s">
        <v>102</v>
      </c>
      <c r="E36" t="s">
        <v>1069</v>
      </c>
      <c r="F36" s="77">
        <v>219434.21</v>
      </c>
      <c r="G36" s="77">
        <v>60.902026000000184</v>
      </c>
      <c r="H36" s="77">
        <v>133.63987962709501</v>
      </c>
      <c r="I36" s="78">
        <v>0.11990000000000001</v>
      </c>
      <c r="J36" s="78">
        <v>6.3E-3</v>
      </c>
      <c r="K36" s="78">
        <v>1.1000000000000001E-3</v>
      </c>
    </row>
    <row r="37" spans="2:11">
      <c r="B37" s="79" t="s">
        <v>226</v>
      </c>
      <c r="C37" s="16"/>
      <c r="F37" s="81">
        <v>2367447.56</v>
      </c>
      <c r="H37" s="81">
        <v>10774.480920246169</v>
      </c>
      <c r="J37" s="80">
        <v>0.51190000000000002</v>
      </c>
      <c r="K37" s="80">
        <v>8.6300000000000002E-2</v>
      </c>
    </row>
    <row r="38" spans="2:11">
      <c r="B38" s="79" t="s">
        <v>1070</v>
      </c>
      <c r="C38" s="16"/>
      <c r="F38" s="81">
        <v>338978.39</v>
      </c>
      <c r="H38" s="81">
        <v>2812.2830459574971</v>
      </c>
      <c r="J38" s="80">
        <v>0.1336</v>
      </c>
      <c r="K38" s="80">
        <v>2.2499999999999999E-2</v>
      </c>
    </row>
    <row r="39" spans="2:11">
      <c r="B39" t="s">
        <v>1071</v>
      </c>
      <c r="C39">
        <v>74180</v>
      </c>
      <c r="D39" t="s">
        <v>106</v>
      </c>
      <c r="E39" t="s">
        <v>1072</v>
      </c>
      <c r="F39" s="77">
        <v>46223.96</v>
      </c>
      <c r="G39" s="77">
        <v>561.35190900000009</v>
      </c>
      <c r="H39" s="77">
        <v>913.10688911952002</v>
      </c>
      <c r="I39" s="78">
        <v>5.8900000000000001E-2</v>
      </c>
      <c r="J39" s="78">
        <v>4.3400000000000001E-2</v>
      </c>
      <c r="K39" s="78">
        <v>7.3000000000000001E-3</v>
      </c>
    </row>
    <row r="40" spans="2:11">
      <c r="B40" t="s">
        <v>1073</v>
      </c>
      <c r="C40">
        <v>74200</v>
      </c>
      <c r="D40" t="s">
        <v>106</v>
      </c>
      <c r="E40" t="s">
        <v>1074</v>
      </c>
      <c r="F40" s="77">
        <v>121106.24000000001</v>
      </c>
      <c r="G40" s="77">
        <v>274.88489599999929</v>
      </c>
      <c r="H40" s="77">
        <v>1171.4848190328801</v>
      </c>
      <c r="I40" s="78">
        <v>5.6800000000000003E-2</v>
      </c>
      <c r="J40" s="78">
        <v>5.57E-2</v>
      </c>
      <c r="K40" s="78">
        <v>9.4000000000000004E-3</v>
      </c>
    </row>
    <row r="41" spans="2:11">
      <c r="B41" t="s">
        <v>1075</v>
      </c>
      <c r="C41">
        <v>74215</v>
      </c>
      <c r="D41" t="s">
        <v>106</v>
      </c>
      <c r="E41" t="s">
        <v>1076</v>
      </c>
      <c r="F41" s="77">
        <v>119005.08</v>
      </c>
      <c r="G41" s="77">
        <v>117.74404499999994</v>
      </c>
      <c r="H41" s="77">
        <v>493.08718882020298</v>
      </c>
      <c r="I41" s="78">
        <v>3.5400000000000001E-2</v>
      </c>
      <c r="J41" s="78">
        <v>2.3400000000000001E-2</v>
      </c>
      <c r="K41" s="78">
        <v>4.0000000000000001E-3</v>
      </c>
    </row>
    <row r="42" spans="2:11">
      <c r="B42" t="s">
        <v>1077</v>
      </c>
      <c r="C42">
        <v>74235</v>
      </c>
      <c r="D42" t="s">
        <v>106</v>
      </c>
      <c r="E42" t="s">
        <v>1078</v>
      </c>
      <c r="F42" s="77">
        <v>52643.11</v>
      </c>
      <c r="G42" s="77">
        <v>126.64116099999974</v>
      </c>
      <c r="H42" s="77">
        <v>234.60414898489401</v>
      </c>
      <c r="I42" s="78">
        <v>9.4200000000000006E-2</v>
      </c>
      <c r="J42" s="78">
        <v>1.11E-2</v>
      </c>
      <c r="K42" s="78">
        <v>1.9E-3</v>
      </c>
    </row>
    <row r="43" spans="2:11">
      <c r="B43" s="79" t="s">
        <v>1079</v>
      </c>
      <c r="C43" s="16"/>
      <c r="F43" s="81">
        <v>104210.63</v>
      </c>
      <c r="H43" s="81">
        <v>798.90549109187998</v>
      </c>
      <c r="J43" s="80">
        <v>3.7999999999999999E-2</v>
      </c>
      <c r="K43" s="80">
        <v>6.4000000000000003E-3</v>
      </c>
    </row>
    <row r="44" spans="2:11">
      <c r="B44" t="s">
        <v>1080</v>
      </c>
      <c r="C44">
        <v>74188</v>
      </c>
      <c r="D44" t="s">
        <v>106</v>
      </c>
      <c r="E44" t="s">
        <v>1081</v>
      </c>
      <c r="F44" s="77">
        <v>11550.35</v>
      </c>
      <c r="G44" s="77">
        <v>1083.4059599999991</v>
      </c>
      <c r="H44" s="77">
        <v>440.35773747872599</v>
      </c>
      <c r="I44" s="78">
        <v>1.6E-2</v>
      </c>
      <c r="J44" s="78">
        <v>2.0899999999999998E-2</v>
      </c>
      <c r="K44" s="78">
        <v>3.5000000000000001E-3</v>
      </c>
    </row>
    <row r="45" spans="2:11">
      <c r="B45" t="s">
        <v>1082</v>
      </c>
      <c r="C45">
        <v>74189</v>
      </c>
      <c r="D45" t="s">
        <v>106</v>
      </c>
      <c r="E45" t="s">
        <v>1083</v>
      </c>
      <c r="F45" s="77">
        <v>92660.28</v>
      </c>
      <c r="G45" s="77">
        <v>109.95984800000015</v>
      </c>
      <c r="H45" s="77">
        <v>358.54775361315399</v>
      </c>
      <c r="I45" s="78">
        <v>4.4900000000000002E-2</v>
      </c>
      <c r="J45" s="78">
        <v>1.7000000000000001E-2</v>
      </c>
      <c r="K45" s="78">
        <v>2.8999999999999998E-3</v>
      </c>
    </row>
    <row r="46" spans="2:11">
      <c r="B46" s="79" t="s">
        <v>1084</v>
      </c>
      <c r="C46" s="16"/>
      <c r="F46" s="81">
        <v>947192.06</v>
      </c>
      <c r="H46" s="81">
        <v>3568.568578092079</v>
      </c>
      <c r="J46" s="80">
        <v>0.16950000000000001</v>
      </c>
      <c r="K46" s="80">
        <v>2.86E-2</v>
      </c>
    </row>
    <row r="47" spans="2:11">
      <c r="B47" t="s">
        <v>1085</v>
      </c>
      <c r="C47">
        <v>74242</v>
      </c>
      <c r="D47" t="s">
        <v>110</v>
      </c>
      <c r="E47" t="s">
        <v>1086</v>
      </c>
      <c r="F47" s="77">
        <v>92190</v>
      </c>
      <c r="G47" s="77">
        <v>100</v>
      </c>
      <c r="H47" s="77">
        <v>345.98907000000003</v>
      </c>
      <c r="I47" s="78">
        <v>0.127</v>
      </c>
      <c r="J47" s="78">
        <v>1.6400000000000001E-2</v>
      </c>
      <c r="K47" s="78">
        <v>2.8E-3</v>
      </c>
    </row>
    <row r="48" spans="2:11">
      <c r="B48" t="s">
        <v>1087</v>
      </c>
      <c r="C48">
        <v>74192</v>
      </c>
      <c r="D48" t="s">
        <v>106</v>
      </c>
      <c r="E48" t="s">
        <v>1088</v>
      </c>
      <c r="F48" s="77">
        <v>94424</v>
      </c>
      <c r="G48" s="77">
        <v>117.48601999999994</v>
      </c>
      <c r="H48" s="77">
        <v>390.38026332777099</v>
      </c>
      <c r="I48" s="78">
        <v>3.5400000000000001E-2</v>
      </c>
      <c r="J48" s="78">
        <v>1.8499999999999999E-2</v>
      </c>
      <c r="K48" s="78">
        <v>3.0999999999999999E-3</v>
      </c>
    </row>
    <row r="49" spans="2:11">
      <c r="B49" t="s">
        <v>1089</v>
      </c>
      <c r="C49">
        <v>74178</v>
      </c>
      <c r="D49" t="s">
        <v>106</v>
      </c>
      <c r="E49" t="s">
        <v>1090</v>
      </c>
      <c r="F49" s="77">
        <v>188393.63</v>
      </c>
      <c r="G49" s="77">
        <v>129.31307370000005</v>
      </c>
      <c r="H49" s="77">
        <v>857.29031190657099</v>
      </c>
      <c r="I49" s="78">
        <v>3.4639999999999997E-2</v>
      </c>
      <c r="J49" s="78">
        <v>4.07E-2</v>
      </c>
      <c r="K49" s="78">
        <v>6.8999999999999999E-3</v>
      </c>
    </row>
    <row r="50" spans="2:11">
      <c r="B50" t="s">
        <v>1091</v>
      </c>
      <c r="C50">
        <v>74208</v>
      </c>
      <c r="D50" t="s">
        <v>106</v>
      </c>
      <c r="E50" t="s">
        <v>1092</v>
      </c>
      <c r="F50" s="77">
        <v>162089.25</v>
      </c>
      <c r="G50" s="77">
        <v>120.91280800000006</v>
      </c>
      <c r="H50" s="77">
        <v>689.67706935317199</v>
      </c>
      <c r="I50" s="78">
        <v>4.7000000000000002E-3</v>
      </c>
      <c r="J50" s="78">
        <v>3.2800000000000003E-2</v>
      </c>
      <c r="K50" s="78">
        <v>5.4999999999999997E-3</v>
      </c>
    </row>
    <row r="51" spans="2:11">
      <c r="B51" t="s">
        <v>1093</v>
      </c>
      <c r="C51">
        <v>74244</v>
      </c>
      <c r="D51" t="s">
        <v>106</v>
      </c>
      <c r="E51" t="s">
        <v>1094</v>
      </c>
      <c r="F51" s="77">
        <v>153401</v>
      </c>
      <c r="G51" s="77">
        <v>100</v>
      </c>
      <c r="H51" s="77">
        <v>539.81811900000002</v>
      </c>
      <c r="I51" s="78">
        <v>2.58E-2</v>
      </c>
      <c r="J51" s="78">
        <v>2.5600000000000001E-2</v>
      </c>
      <c r="K51" s="78">
        <v>4.3E-3</v>
      </c>
    </row>
    <row r="52" spans="2:11">
      <c r="B52" t="s">
        <v>1095</v>
      </c>
      <c r="C52">
        <v>74237</v>
      </c>
      <c r="D52" t="s">
        <v>113</v>
      </c>
      <c r="E52" t="s">
        <v>270</v>
      </c>
      <c r="F52" s="77">
        <v>82760.179999999993</v>
      </c>
      <c r="G52" s="77">
        <v>98.282767999999862</v>
      </c>
      <c r="H52" s="77">
        <v>344.68212820282298</v>
      </c>
      <c r="I52" s="78">
        <v>4.5400000000000003E-2</v>
      </c>
      <c r="J52" s="78">
        <v>1.6400000000000001E-2</v>
      </c>
      <c r="K52" s="78">
        <v>2.8E-3</v>
      </c>
    </row>
    <row r="53" spans="2:11">
      <c r="B53" t="s">
        <v>1096</v>
      </c>
      <c r="C53">
        <v>74181</v>
      </c>
      <c r="D53" t="s">
        <v>106</v>
      </c>
      <c r="E53" t="s">
        <v>1097</v>
      </c>
      <c r="F53" s="77">
        <v>173934</v>
      </c>
      <c r="G53" s="77">
        <v>65.471132999999966</v>
      </c>
      <c r="H53" s="77">
        <v>400.73161630174201</v>
      </c>
      <c r="I53" s="78">
        <v>0.19900000000000001</v>
      </c>
      <c r="J53" s="78">
        <v>1.9E-2</v>
      </c>
      <c r="K53" s="78">
        <v>3.2000000000000002E-3</v>
      </c>
    </row>
    <row r="54" spans="2:11">
      <c r="B54" s="79" t="s">
        <v>1098</v>
      </c>
      <c r="C54" s="16"/>
      <c r="F54" s="81">
        <v>977066.48</v>
      </c>
      <c r="H54" s="81">
        <v>3594.7238051047134</v>
      </c>
      <c r="J54" s="80">
        <v>0.17080000000000001</v>
      </c>
      <c r="K54" s="80">
        <v>2.8799999999999999E-2</v>
      </c>
    </row>
    <row r="55" spans="2:11">
      <c r="B55" t="s">
        <v>1099</v>
      </c>
      <c r="C55">
        <v>74187</v>
      </c>
      <c r="D55" t="s">
        <v>106</v>
      </c>
      <c r="E55" t="s">
        <v>1100</v>
      </c>
      <c r="F55" s="77">
        <v>53441.25</v>
      </c>
      <c r="G55" s="77">
        <v>84.937996000000183</v>
      </c>
      <c r="H55" s="77">
        <v>159.73419036468499</v>
      </c>
      <c r="I55" s="78">
        <v>3.3300000000000003E-2</v>
      </c>
      <c r="J55" s="78">
        <v>7.6E-3</v>
      </c>
      <c r="K55" s="78">
        <v>1.2999999999999999E-3</v>
      </c>
    </row>
    <row r="56" spans="2:11">
      <c r="B56" t="s">
        <v>1101</v>
      </c>
      <c r="C56">
        <v>74205</v>
      </c>
      <c r="D56" t="s">
        <v>110</v>
      </c>
      <c r="E56" t="s">
        <v>1102</v>
      </c>
      <c r="F56" s="77">
        <v>88892</v>
      </c>
      <c r="G56" s="77">
        <v>223.97339899999992</v>
      </c>
      <c r="H56" s="77">
        <v>747.20141019806704</v>
      </c>
      <c r="I56" s="78">
        <v>0.19639999999999999</v>
      </c>
      <c r="J56" s="78">
        <v>3.5499999999999997E-2</v>
      </c>
      <c r="K56" s="78">
        <v>6.0000000000000001E-3</v>
      </c>
    </row>
    <row r="57" spans="2:11">
      <c r="B57" t="s">
        <v>1103</v>
      </c>
      <c r="C57">
        <v>74199</v>
      </c>
      <c r="D57" t="s">
        <v>106</v>
      </c>
      <c r="E57" t="s">
        <v>1044</v>
      </c>
      <c r="F57" s="77">
        <v>188802.34</v>
      </c>
      <c r="G57" s="77">
        <v>66.269756000000015</v>
      </c>
      <c r="H57" s="77">
        <v>440.29323329178197</v>
      </c>
      <c r="I57" s="78">
        <v>2.6270000000000002E-2</v>
      </c>
      <c r="J57" s="78">
        <v>2.0899999999999998E-2</v>
      </c>
      <c r="K57" s="78">
        <v>3.5000000000000001E-3</v>
      </c>
    </row>
    <row r="58" spans="2:11">
      <c r="B58" t="s">
        <v>1104</v>
      </c>
      <c r="C58">
        <v>74203</v>
      </c>
      <c r="D58" t="s">
        <v>106</v>
      </c>
      <c r="E58" t="s">
        <v>336</v>
      </c>
      <c r="F58" s="77">
        <v>202489</v>
      </c>
      <c r="G58" s="77">
        <v>100</v>
      </c>
      <c r="H58" s="77">
        <v>712.55879100000004</v>
      </c>
      <c r="I58" s="78">
        <v>4.9669999999999999E-2</v>
      </c>
      <c r="J58" s="78">
        <v>3.39E-2</v>
      </c>
      <c r="K58" s="78">
        <v>5.7000000000000002E-3</v>
      </c>
    </row>
    <row r="59" spans="2:11">
      <c r="B59" t="s">
        <v>1105</v>
      </c>
      <c r="C59">
        <v>74193</v>
      </c>
      <c r="D59" t="s">
        <v>106</v>
      </c>
      <c r="E59" t="s">
        <v>667</v>
      </c>
      <c r="F59" s="77">
        <v>37011.17</v>
      </c>
      <c r="G59" s="77">
        <v>28.935704000000001</v>
      </c>
      <c r="H59" s="77">
        <v>37.686528502843402</v>
      </c>
      <c r="I59" s="78">
        <v>1.0200000000000001E-2</v>
      </c>
      <c r="J59" s="78">
        <v>1.8E-3</v>
      </c>
      <c r="K59" s="78">
        <v>2.9999999999999997E-4</v>
      </c>
    </row>
    <row r="60" spans="2:11">
      <c r="B60" t="s">
        <v>1106</v>
      </c>
      <c r="C60">
        <v>74190</v>
      </c>
      <c r="D60" t="s">
        <v>106</v>
      </c>
      <c r="E60" t="s">
        <v>1107</v>
      </c>
      <c r="F60" s="77">
        <v>143919.74</v>
      </c>
      <c r="G60" s="77">
        <v>121.54261600000001</v>
      </c>
      <c r="H60" s="77">
        <v>615.55691179918597</v>
      </c>
      <c r="I60" s="78">
        <v>0.19874</v>
      </c>
      <c r="J60" s="78">
        <v>2.92E-2</v>
      </c>
      <c r="K60" s="78">
        <v>4.8999999999999998E-3</v>
      </c>
    </row>
    <row r="61" spans="2:11">
      <c r="B61" t="s">
        <v>1108</v>
      </c>
      <c r="C61">
        <v>74207</v>
      </c>
      <c r="D61" t="s">
        <v>106</v>
      </c>
      <c r="E61" t="s">
        <v>1109</v>
      </c>
      <c r="F61" s="77">
        <v>85524.479999999996</v>
      </c>
      <c r="G61" s="77">
        <v>158.26887600000006</v>
      </c>
      <c r="H61" s="77">
        <v>476.32703023377297</v>
      </c>
      <c r="I61" s="78">
        <v>1.1111111111111111E-3</v>
      </c>
      <c r="J61" s="78">
        <v>2.2599999999999999E-2</v>
      </c>
      <c r="K61" s="78">
        <v>3.8E-3</v>
      </c>
    </row>
    <row r="62" spans="2:11">
      <c r="B62" t="s">
        <v>1110</v>
      </c>
      <c r="C62">
        <v>74197</v>
      </c>
      <c r="D62" t="s">
        <v>106</v>
      </c>
      <c r="E62" t="s">
        <v>274</v>
      </c>
      <c r="F62" s="77">
        <v>118956.5</v>
      </c>
      <c r="G62" s="77">
        <v>45.11903700000007</v>
      </c>
      <c r="H62" s="77">
        <v>188.871863888897</v>
      </c>
      <c r="I62" s="78">
        <v>2.53E-2</v>
      </c>
      <c r="J62" s="78">
        <v>8.9999999999999993E-3</v>
      </c>
      <c r="K62" s="78">
        <v>1.5E-3</v>
      </c>
    </row>
    <row r="63" spans="2:11">
      <c r="B63" t="s">
        <v>1111</v>
      </c>
      <c r="C63">
        <v>74240</v>
      </c>
      <c r="D63" t="s">
        <v>110</v>
      </c>
      <c r="E63" t="s">
        <v>261</v>
      </c>
      <c r="F63" s="77">
        <v>58030</v>
      </c>
      <c r="G63" s="77">
        <v>99.406416999999863</v>
      </c>
      <c r="H63" s="77">
        <v>216.49384582548001</v>
      </c>
      <c r="I63" s="78">
        <v>3.04E-2</v>
      </c>
      <c r="J63" s="78">
        <v>1.03E-2</v>
      </c>
      <c r="K63" s="78">
        <v>1.6999999999999999E-3</v>
      </c>
    </row>
    <row r="64" spans="2:11">
      <c r="B64" t="s">
        <v>228</v>
      </c>
      <c r="C64" s="16"/>
    </row>
    <row r="65" spans="2:3">
      <c r="B65" t="s">
        <v>292</v>
      </c>
      <c r="C65" s="16"/>
    </row>
    <row r="66" spans="2:3">
      <c r="B66" t="s">
        <v>293</v>
      </c>
      <c r="C66" s="16"/>
    </row>
    <row r="67" spans="2:3">
      <c r="B67" t="s">
        <v>294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18645.78</v>
      </c>
      <c r="H11" s="7"/>
      <c r="I11" s="75">
        <v>82.110040600767519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1112</v>
      </c>
      <c r="C12" s="16"/>
      <c r="D12" s="16"/>
      <c r="G12" s="81">
        <v>18645.78</v>
      </c>
      <c r="I12" s="81">
        <v>82.110040600767519</v>
      </c>
      <c r="K12" s="80">
        <v>1</v>
      </c>
      <c r="L12" s="80">
        <v>6.9999999999999999E-4</v>
      </c>
    </row>
    <row r="13" spans="2:59">
      <c r="B13" t="s">
        <v>1113</v>
      </c>
      <c r="C13" t="s">
        <v>1114</v>
      </c>
      <c r="D13" t="s">
        <v>697</v>
      </c>
      <c r="E13" t="s">
        <v>106</v>
      </c>
      <c r="F13" t="s">
        <v>1115</v>
      </c>
      <c r="G13" s="77">
        <v>1405.84</v>
      </c>
      <c r="H13" s="77">
        <v>66.982200000000006</v>
      </c>
      <c r="I13" s="77">
        <v>3.31371055032912</v>
      </c>
      <c r="J13" s="78">
        <v>0</v>
      </c>
      <c r="K13" s="78">
        <v>4.0399999999999998E-2</v>
      </c>
      <c r="L13" s="78">
        <v>0</v>
      </c>
    </row>
    <row r="14" spans="2:59">
      <c r="B14" t="s">
        <v>1116</v>
      </c>
      <c r="C14" t="s">
        <v>1117</v>
      </c>
      <c r="D14" t="s">
        <v>697</v>
      </c>
      <c r="E14" t="s">
        <v>106</v>
      </c>
      <c r="F14" t="s">
        <v>1118</v>
      </c>
      <c r="G14" s="77">
        <v>17239.939999999999</v>
      </c>
      <c r="H14" s="77">
        <v>129.88260000000005</v>
      </c>
      <c r="I14" s="77">
        <v>78.796330050438399</v>
      </c>
      <c r="J14" s="78">
        <v>0</v>
      </c>
      <c r="K14" s="78">
        <v>0.95960000000000001</v>
      </c>
      <c r="L14" s="78">
        <v>5.9999999999999995E-4</v>
      </c>
    </row>
    <row r="15" spans="2:59">
      <c r="B15" s="79" t="s">
        <v>956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228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B20" t="s">
        <v>294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-7793863</v>
      </c>
      <c r="H11" s="7"/>
      <c r="I11" s="75">
        <v>-998.00182094486775</v>
      </c>
      <c r="J11" s="76">
        <v>1</v>
      </c>
      <c r="K11" s="76">
        <v>-8.0000000000000002E-3</v>
      </c>
      <c r="AW11" s="16"/>
    </row>
    <row r="12" spans="2:49">
      <c r="B12" s="79" t="s">
        <v>201</v>
      </c>
      <c r="C12" s="16"/>
      <c r="D12" s="16"/>
      <c r="G12" s="81">
        <v>-7793863</v>
      </c>
      <c r="I12" s="81">
        <v>-998.00182094486775</v>
      </c>
      <c r="J12" s="80">
        <v>1</v>
      </c>
      <c r="K12" s="80">
        <v>-8.0000000000000002E-3</v>
      </c>
    </row>
    <row r="13" spans="2:49">
      <c r="B13" s="79" t="s">
        <v>957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958</v>
      </c>
      <c r="C15" s="16"/>
      <c r="D15" s="16"/>
      <c r="G15" s="81">
        <v>-7487657</v>
      </c>
      <c r="I15" s="81">
        <v>-1059.2160031595972</v>
      </c>
      <c r="J15" s="80">
        <v>1.0612999999999999</v>
      </c>
      <c r="K15" s="80">
        <v>-8.5000000000000006E-3</v>
      </c>
    </row>
    <row r="16" spans="2:49">
      <c r="B16" t="s">
        <v>1120</v>
      </c>
      <c r="C16" t="s">
        <v>1121</v>
      </c>
      <c r="D16" t="s">
        <v>123</v>
      </c>
      <c r="E16" t="s">
        <v>110</v>
      </c>
      <c r="F16" t="s">
        <v>1122</v>
      </c>
      <c r="G16" s="77">
        <v>-1104001</v>
      </c>
      <c r="H16" s="77">
        <v>31.194172784155359</v>
      </c>
      <c r="I16" s="77">
        <v>-344.38397947880298</v>
      </c>
      <c r="J16" s="78">
        <v>0.34510000000000002</v>
      </c>
      <c r="K16" s="78">
        <v>-2.8E-3</v>
      </c>
    </row>
    <row r="17" spans="2:11">
      <c r="B17" t="s">
        <v>1123</v>
      </c>
      <c r="C17" t="s">
        <v>1124</v>
      </c>
      <c r="D17" t="s">
        <v>123</v>
      </c>
      <c r="E17" t="s">
        <v>110</v>
      </c>
      <c r="F17" t="s">
        <v>1122</v>
      </c>
      <c r="G17" s="77">
        <v>-89657</v>
      </c>
      <c r="H17" s="77">
        <v>31.034511679687142</v>
      </c>
      <c r="I17" s="77">
        <v>-27.824612136657102</v>
      </c>
      <c r="J17" s="78">
        <v>2.7900000000000001E-2</v>
      </c>
      <c r="K17" s="78">
        <v>-2.0000000000000001E-4</v>
      </c>
    </row>
    <row r="18" spans="2:11">
      <c r="B18" t="s">
        <v>1125</v>
      </c>
      <c r="C18" t="s">
        <v>1126</v>
      </c>
      <c r="D18" t="s">
        <v>123</v>
      </c>
      <c r="E18" t="s">
        <v>106</v>
      </c>
      <c r="F18" t="s">
        <v>1122</v>
      </c>
      <c r="G18" s="77">
        <v>-5376000</v>
      </c>
      <c r="H18" s="77">
        <v>10.95781752449202</v>
      </c>
      <c r="I18" s="77">
        <v>-589.092270116691</v>
      </c>
      <c r="J18" s="78">
        <v>0.59030000000000005</v>
      </c>
      <c r="K18" s="78">
        <v>-4.7000000000000002E-3</v>
      </c>
    </row>
    <row r="19" spans="2:11">
      <c r="B19" t="s">
        <v>1127</v>
      </c>
      <c r="C19" t="s">
        <v>1128</v>
      </c>
      <c r="D19" t="s">
        <v>123</v>
      </c>
      <c r="E19" t="s">
        <v>106</v>
      </c>
      <c r="F19" t="s">
        <v>1122</v>
      </c>
      <c r="G19" s="77">
        <v>-338000</v>
      </c>
      <c r="H19" s="77">
        <v>10.777217364201183</v>
      </c>
      <c r="I19" s="77">
        <v>-36.426994690999997</v>
      </c>
      <c r="J19" s="78">
        <v>3.6499999999999998E-2</v>
      </c>
      <c r="K19" s="78">
        <v>-2.9999999999999997E-4</v>
      </c>
    </row>
    <row r="20" spans="2:11">
      <c r="B20" t="s">
        <v>1129</v>
      </c>
      <c r="C20" t="s">
        <v>1130</v>
      </c>
      <c r="D20" t="s">
        <v>123</v>
      </c>
      <c r="E20" t="s">
        <v>106</v>
      </c>
      <c r="F20" t="s">
        <v>1131</v>
      </c>
      <c r="G20" s="77">
        <v>-879000</v>
      </c>
      <c r="H20" s="77">
        <v>6.5671749845686458</v>
      </c>
      <c r="I20" s="77">
        <v>-57.725468114358399</v>
      </c>
      <c r="J20" s="78">
        <v>5.7799999999999997E-2</v>
      </c>
      <c r="K20" s="78">
        <v>-5.0000000000000001E-4</v>
      </c>
    </row>
    <row r="21" spans="2:11">
      <c r="B21" t="s">
        <v>1132</v>
      </c>
      <c r="C21" t="s">
        <v>1133</v>
      </c>
      <c r="D21" t="s">
        <v>123</v>
      </c>
      <c r="E21" t="s">
        <v>106</v>
      </c>
      <c r="F21" t="s">
        <v>1134</v>
      </c>
      <c r="G21" s="77">
        <v>344000</v>
      </c>
      <c r="H21" s="77">
        <v>3.1045531052255813</v>
      </c>
      <c r="I21" s="77">
        <v>10.679662681976</v>
      </c>
      <c r="J21" s="78">
        <v>-1.0699999999999999E-2</v>
      </c>
      <c r="K21" s="78">
        <v>1E-4</v>
      </c>
    </row>
    <row r="22" spans="2:11">
      <c r="B22" t="s">
        <v>1135</v>
      </c>
      <c r="C22" t="s">
        <v>1136</v>
      </c>
      <c r="D22" t="s">
        <v>123</v>
      </c>
      <c r="E22" t="s">
        <v>113</v>
      </c>
      <c r="F22" t="s">
        <v>1122</v>
      </c>
      <c r="G22" s="77">
        <v>-44999</v>
      </c>
      <c r="H22" s="77">
        <v>32.094805004697434</v>
      </c>
      <c r="I22" s="77">
        <v>-14.442341304063801</v>
      </c>
      <c r="J22" s="78">
        <v>1.4500000000000001E-2</v>
      </c>
      <c r="K22" s="78">
        <v>-1E-4</v>
      </c>
    </row>
    <row r="23" spans="2:11">
      <c r="B23" s="79" t="s">
        <v>1119</v>
      </c>
      <c r="C23" s="16"/>
      <c r="D23" s="16"/>
      <c r="G23" s="81">
        <v>-306206</v>
      </c>
      <c r="I23" s="81">
        <v>61.21418221472959</v>
      </c>
      <c r="J23" s="80">
        <v>-6.13E-2</v>
      </c>
      <c r="K23" s="80">
        <v>5.0000000000000001E-4</v>
      </c>
    </row>
    <row r="24" spans="2:11">
      <c r="B24" t="s">
        <v>1137</v>
      </c>
      <c r="C24" t="s">
        <v>1138</v>
      </c>
      <c r="D24" t="s">
        <v>123</v>
      </c>
      <c r="E24" t="s">
        <v>110</v>
      </c>
      <c r="F24" t="s">
        <v>574</v>
      </c>
      <c r="G24" s="77">
        <v>-538000</v>
      </c>
      <c r="H24" s="77">
        <v>2.9810066217678624</v>
      </c>
      <c r="I24" s="77">
        <v>-16.037815625111101</v>
      </c>
      <c r="J24" s="78">
        <v>1.61E-2</v>
      </c>
      <c r="K24" s="78">
        <v>-1E-4</v>
      </c>
    </row>
    <row r="25" spans="2:11">
      <c r="B25" t="s">
        <v>1139</v>
      </c>
      <c r="C25" t="s">
        <v>1140</v>
      </c>
      <c r="D25" t="s">
        <v>123</v>
      </c>
      <c r="E25" t="s">
        <v>110</v>
      </c>
      <c r="F25" t="s">
        <v>1058</v>
      </c>
      <c r="G25" s="77">
        <v>269000</v>
      </c>
      <c r="H25" s="77">
        <v>-0.29928169556134609</v>
      </c>
      <c r="I25" s="77">
        <v>-0.80506776106002098</v>
      </c>
      <c r="J25" s="78">
        <v>8.0000000000000004E-4</v>
      </c>
      <c r="K25" s="78">
        <v>0</v>
      </c>
    </row>
    <row r="26" spans="2:11">
      <c r="B26" t="s">
        <v>1141</v>
      </c>
      <c r="C26" t="s">
        <v>1142</v>
      </c>
      <c r="D26" t="s">
        <v>123</v>
      </c>
      <c r="E26" t="s">
        <v>110</v>
      </c>
      <c r="F26" t="s">
        <v>246</v>
      </c>
      <c r="G26" s="77">
        <v>167000</v>
      </c>
      <c r="H26" s="77">
        <v>-4.6249117766026231</v>
      </c>
      <c r="I26" s="77">
        <v>-7.7236026669263804</v>
      </c>
      <c r="J26" s="78">
        <v>7.7000000000000002E-3</v>
      </c>
      <c r="K26" s="78">
        <v>-1E-4</v>
      </c>
    </row>
    <row r="27" spans="2:11">
      <c r="B27" t="s">
        <v>1143</v>
      </c>
      <c r="C27" t="s">
        <v>1144</v>
      </c>
      <c r="D27" t="s">
        <v>123</v>
      </c>
      <c r="E27" t="s">
        <v>110</v>
      </c>
      <c r="F27" t="s">
        <v>493</v>
      </c>
      <c r="G27" s="77">
        <v>167000</v>
      </c>
      <c r="H27" s="77">
        <v>-6.7681579256922157</v>
      </c>
      <c r="I27" s="77">
        <v>-11.302823735905999</v>
      </c>
      <c r="J27" s="78">
        <v>1.1299999999999999E-2</v>
      </c>
      <c r="K27" s="78">
        <v>-1E-4</v>
      </c>
    </row>
    <row r="28" spans="2:11">
      <c r="B28" t="s">
        <v>1145</v>
      </c>
      <c r="C28" t="s">
        <v>1146</v>
      </c>
      <c r="D28" t="s">
        <v>123</v>
      </c>
      <c r="E28" t="s">
        <v>110</v>
      </c>
      <c r="F28" t="s">
        <v>1147</v>
      </c>
      <c r="G28" s="77">
        <v>167000</v>
      </c>
      <c r="H28" s="77">
        <v>-20.119526310157486</v>
      </c>
      <c r="I28" s="77">
        <v>-33.599608937962998</v>
      </c>
      <c r="J28" s="78">
        <v>3.3700000000000001E-2</v>
      </c>
      <c r="K28" s="78">
        <v>-2.9999999999999997E-4</v>
      </c>
    </row>
    <row r="29" spans="2:11">
      <c r="B29" t="s">
        <v>1148</v>
      </c>
      <c r="C29" t="s">
        <v>1149</v>
      </c>
      <c r="D29" t="s">
        <v>123</v>
      </c>
      <c r="E29" t="s">
        <v>110</v>
      </c>
      <c r="F29" t="s">
        <v>448</v>
      </c>
      <c r="G29" s="77">
        <v>-501000</v>
      </c>
      <c r="H29" s="77">
        <v>-27.58575247059521</v>
      </c>
      <c r="I29" s="77">
        <v>138.20461987768201</v>
      </c>
      <c r="J29" s="78">
        <v>-0.13850000000000001</v>
      </c>
      <c r="K29" s="78">
        <v>1.1000000000000001E-3</v>
      </c>
    </row>
    <row r="30" spans="2:11">
      <c r="B30" t="s">
        <v>1150</v>
      </c>
      <c r="C30" t="s">
        <v>1151</v>
      </c>
      <c r="D30" t="s">
        <v>123</v>
      </c>
      <c r="E30" t="s">
        <v>113</v>
      </c>
      <c r="F30" t="s">
        <v>1122</v>
      </c>
      <c r="G30" s="77">
        <v>-37206</v>
      </c>
      <c r="H30" s="77">
        <v>20.215876299483714</v>
      </c>
      <c r="I30" s="77">
        <v>-7.5215189359859096</v>
      </c>
      <c r="J30" s="78">
        <v>7.4999999999999997E-3</v>
      </c>
      <c r="K30" s="78">
        <v>-1E-4</v>
      </c>
    </row>
    <row r="31" spans="2:11">
      <c r="B31" s="79" t="s">
        <v>959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658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226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957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221</v>
      </c>
      <c r="C37" t="s">
        <v>221</v>
      </c>
      <c r="D37" t="s">
        <v>221</v>
      </c>
      <c r="E37" t="s">
        <v>221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960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221</v>
      </c>
      <c r="C39" t="s">
        <v>221</v>
      </c>
      <c r="D39" t="s">
        <v>221</v>
      </c>
      <c r="E39" t="s">
        <v>221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959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221</v>
      </c>
      <c r="C41" t="s">
        <v>221</v>
      </c>
      <c r="D41" t="s">
        <v>221</v>
      </c>
      <c r="E41" t="s">
        <v>221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658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221</v>
      </c>
      <c r="C43" t="s">
        <v>221</v>
      </c>
      <c r="D43" t="s">
        <v>221</v>
      </c>
      <c r="E43" t="s">
        <v>221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228</v>
      </c>
      <c r="C44" s="16"/>
      <c r="D44" s="16"/>
    </row>
    <row r="45" spans="2:11">
      <c r="B45" t="s">
        <v>292</v>
      </c>
      <c r="C45" s="16"/>
      <c r="D45" s="16"/>
    </row>
    <row r="46" spans="2:11">
      <c r="B46" t="s">
        <v>293</v>
      </c>
      <c r="C46" s="16"/>
      <c r="D46" s="16"/>
    </row>
    <row r="47" spans="2:11">
      <c r="B47" t="s">
        <v>294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0.55000000000000004</v>
      </c>
      <c r="J11" s="18"/>
      <c r="K11" s="18"/>
      <c r="L11" s="18"/>
      <c r="M11" s="76">
        <v>0.1055</v>
      </c>
      <c r="N11" s="75">
        <v>672918.18</v>
      </c>
      <c r="O11" s="7"/>
      <c r="P11" s="75">
        <v>819.49641897562503</v>
      </c>
      <c r="Q11" s="76">
        <v>1</v>
      </c>
      <c r="R11" s="76">
        <v>6.6E-3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0.55000000000000004</v>
      </c>
      <c r="M12" s="80">
        <v>0.1055</v>
      </c>
      <c r="N12" s="81">
        <v>672918.18</v>
      </c>
      <c r="P12" s="81">
        <v>819.49641897562503</v>
      </c>
      <c r="Q12" s="80">
        <v>1</v>
      </c>
      <c r="R12" s="80">
        <v>6.6E-3</v>
      </c>
    </row>
    <row r="13" spans="2:60">
      <c r="B13" s="79" t="s">
        <v>1152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1155</v>
      </c>
      <c r="I19" s="81">
        <v>0.14000000000000001</v>
      </c>
      <c r="M19" s="80">
        <v>7.3300000000000004E-2</v>
      </c>
      <c r="N19" s="81">
        <v>327918.18</v>
      </c>
      <c r="P19" s="81">
        <v>513.68841897562504</v>
      </c>
      <c r="Q19" s="80">
        <v>0.62680000000000002</v>
      </c>
      <c r="R19" s="80">
        <v>4.1000000000000003E-3</v>
      </c>
    </row>
    <row r="20" spans="2:18">
      <c r="B20" t="s">
        <v>1156</v>
      </c>
      <c r="C20" t="s">
        <v>1157</v>
      </c>
      <c r="D20" t="s">
        <v>1158</v>
      </c>
      <c r="E20" t="s">
        <v>1006</v>
      </c>
      <c r="F20" t="s">
        <v>1159</v>
      </c>
      <c r="G20" t="s">
        <v>567</v>
      </c>
      <c r="H20" t="s">
        <v>1160</v>
      </c>
      <c r="J20" t="s">
        <v>1007</v>
      </c>
      <c r="K20" t="s">
        <v>102</v>
      </c>
      <c r="L20" s="78">
        <v>0</v>
      </c>
      <c r="M20" s="78">
        <v>0</v>
      </c>
      <c r="N20" s="77">
        <v>42612.5</v>
      </c>
      <c r="O20" s="77">
        <v>543.13725499999998</v>
      </c>
      <c r="P20" s="77">
        <v>231.44436278687499</v>
      </c>
      <c r="Q20" s="78">
        <v>0.28239999999999998</v>
      </c>
      <c r="R20" s="78">
        <v>1.9E-3</v>
      </c>
    </row>
    <row r="21" spans="2:18">
      <c r="B21" t="s">
        <v>1161</v>
      </c>
      <c r="C21" t="s">
        <v>1157</v>
      </c>
      <c r="D21" t="s">
        <v>1162</v>
      </c>
      <c r="E21" t="s">
        <v>1006</v>
      </c>
      <c r="F21" t="s">
        <v>1159</v>
      </c>
      <c r="G21" t="s">
        <v>1163</v>
      </c>
      <c r="H21" t="s">
        <v>1160</v>
      </c>
      <c r="I21" s="77">
        <v>0.25</v>
      </c>
      <c r="J21" t="s">
        <v>1007</v>
      </c>
      <c r="K21" t="s">
        <v>102</v>
      </c>
      <c r="L21" s="78">
        <v>7.0000000000000007E-2</v>
      </c>
      <c r="M21" s="78">
        <v>0.1333</v>
      </c>
      <c r="N21" s="77">
        <v>285305.68</v>
      </c>
      <c r="O21" s="77">
        <v>98.926897000000139</v>
      </c>
      <c r="P21" s="77">
        <v>282.24405618874999</v>
      </c>
      <c r="Q21" s="78">
        <v>0.34439999999999998</v>
      </c>
      <c r="R21" s="78">
        <v>2.3E-3</v>
      </c>
    </row>
    <row r="22" spans="2:18">
      <c r="B22" s="79" t="s">
        <v>1164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1166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1167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1168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1169</v>
      </c>
      <c r="I31" s="81">
        <v>1.24</v>
      </c>
      <c r="M31" s="80">
        <v>0.15970000000000001</v>
      </c>
      <c r="N31" s="81">
        <v>345000</v>
      </c>
      <c r="P31" s="81">
        <v>305.80799999999999</v>
      </c>
      <c r="Q31" s="80">
        <v>0.37319999999999998</v>
      </c>
      <c r="R31" s="80">
        <v>2.5000000000000001E-3</v>
      </c>
    </row>
    <row r="32" spans="2:18">
      <c r="B32" t="s">
        <v>1170</v>
      </c>
      <c r="C32" t="s">
        <v>1157</v>
      </c>
      <c r="D32" t="s">
        <v>1171</v>
      </c>
      <c r="E32" t="s">
        <v>1172</v>
      </c>
      <c r="F32" t="s">
        <v>425</v>
      </c>
      <c r="G32" t="s">
        <v>1173</v>
      </c>
      <c r="H32" t="s">
        <v>150</v>
      </c>
      <c r="I32" s="77">
        <v>1.24</v>
      </c>
      <c r="J32" t="s">
        <v>500</v>
      </c>
      <c r="K32" t="s">
        <v>102</v>
      </c>
      <c r="L32" s="78">
        <v>5.1799999999999999E-2</v>
      </c>
      <c r="M32" s="78">
        <v>0.15970000000000001</v>
      </c>
      <c r="N32" s="77">
        <v>345000</v>
      </c>
      <c r="O32" s="77">
        <v>88.64</v>
      </c>
      <c r="P32" s="77">
        <v>305.80799999999999</v>
      </c>
      <c r="Q32" s="78">
        <v>0.37319999999999998</v>
      </c>
      <c r="R32" s="78">
        <v>2.5000000000000001E-3</v>
      </c>
    </row>
    <row r="33" spans="2:18">
      <c r="B33" s="79" t="s">
        <v>226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1174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1154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1155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221</v>
      </c>
      <c r="D39" t="s">
        <v>221</v>
      </c>
      <c r="F39" t="s">
        <v>221</v>
      </c>
      <c r="I39" s="77">
        <v>0</v>
      </c>
      <c r="J39" t="s">
        <v>221</v>
      </c>
      <c r="K39" t="s">
        <v>221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1169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292</v>
      </c>
    </row>
    <row r="44" spans="2:18">
      <c r="B44" t="s">
        <v>293</v>
      </c>
    </row>
    <row r="45" spans="2:18">
      <c r="B45" t="s">
        <v>294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0.53</v>
      </c>
      <c r="H11" s="7"/>
      <c r="I11" s="7"/>
      <c r="J11" s="76">
        <v>3.44E-2</v>
      </c>
      <c r="K11" s="75">
        <v>967180</v>
      </c>
      <c r="L11" s="7"/>
      <c r="M11" s="75">
        <v>1137.75795268401</v>
      </c>
      <c r="N11" s="76">
        <v>1</v>
      </c>
      <c r="O11" s="76">
        <v>9.1000000000000004E-3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0.53</v>
      </c>
      <c r="J12" s="80">
        <v>3.44E-2</v>
      </c>
      <c r="K12" s="81">
        <v>967180</v>
      </c>
      <c r="M12" s="81">
        <v>1137.75795268401</v>
      </c>
      <c r="N12" s="80">
        <v>1</v>
      </c>
      <c r="O12" s="80">
        <v>9.1000000000000004E-3</v>
      </c>
    </row>
    <row r="13" spans="2:64">
      <c r="B13" s="79" t="s">
        <v>987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988</v>
      </c>
      <c r="G15" s="81">
        <v>0.66</v>
      </c>
      <c r="J15" s="80">
        <v>3.0700000000000002E-2</v>
      </c>
      <c r="K15" s="81">
        <v>904000</v>
      </c>
      <c r="M15" s="81">
        <v>913.67403835616403</v>
      </c>
      <c r="N15" s="80">
        <v>0.80300000000000005</v>
      </c>
      <c r="O15" s="80">
        <v>7.3000000000000001E-3</v>
      </c>
    </row>
    <row r="16" spans="2:64">
      <c r="B16" t="s">
        <v>1175</v>
      </c>
      <c r="C16" t="s">
        <v>1176</v>
      </c>
      <c r="D16" t="s">
        <v>210</v>
      </c>
      <c r="E16" t="s">
        <v>206</v>
      </c>
      <c r="F16" t="s">
        <v>207</v>
      </c>
      <c r="G16" s="77">
        <v>0.66</v>
      </c>
      <c r="H16" t="s">
        <v>102</v>
      </c>
      <c r="I16" s="78">
        <v>3.1E-2</v>
      </c>
      <c r="J16" s="78">
        <v>3.0700000000000002E-2</v>
      </c>
      <c r="K16" s="77">
        <v>904000</v>
      </c>
      <c r="L16" s="77">
        <v>101.07013698630132</v>
      </c>
      <c r="M16" s="77">
        <v>913.67403835616403</v>
      </c>
      <c r="N16" s="78">
        <v>0.80300000000000005</v>
      </c>
      <c r="O16" s="78">
        <v>7.3000000000000001E-3</v>
      </c>
    </row>
    <row r="17" spans="2:15">
      <c r="B17" s="79" t="s">
        <v>1177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1178</v>
      </c>
      <c r="G19" s="81">
        <v>0.02</v>
      </c>
      <c r="J19" s="80">
        <v>4.9500000000000002E-2</v>
      </c>
      <c r="K19" s="81">
        <v>63180</v>
      </c>
      <c r="M19" s="81">
        <v>224.083914327846</v>
      </c>
      <c r="N19" s="80">
        <v>0.19700000000000001</v>
      </c>
      <c r="O19" s="80">
        <v>1.8E-3</v>
      </c>
    </row>
    <row r="20" spans="2:15">
      <c r="B20" t="s">
        <v>1179</v>
      </c>
      <c r="C20" t="s">
        <v>1180</v>
      </c>
      <c r="D20" t="s">
        <v>210</v>
      </c>
      <c r="E20" t="s">
        <v>1181</v>
      </c>
      <c r="F20" t="s">
        <v>207</v>
      </c>
      <c r="G20" s="77">
        <v>0.02</v>
      </c>
      <c r="H20" t="s">
        <v>106</v>
      </c>
      <c r="I20" s="78">
        <v>3.4000000000000002E-2</v>
      </c>
      <c r="J20" s="78">
        <v>4.9500000000000002E-2</v>
      </c>
      <c r="K20" s="77">
        <v>63180</v>
      </c>
      <c r="L20" s="77">
        <v>100.78868844301468</v>
      </c>
      <c r="M20" s="77">
        <v>224.083914327846</v>
      </c>
      <c r="N20" s="78">
        <v>0.19700000000000001</v>
      </c>
      <c r="O20" s="78">
        <v>1.8E-3</v>
      </c>
    </row>
    <row r="21" spans="2:15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1181.76291913</v>
      </c>
      <c r="J11" s="76">
        <v>1</v>
      </c>
      <c r="K11" s="76">
        <v>9.4999999999999998E-3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1181.76291913</v>
      </c>
      <c r="J14" s="80">
        <v>1</v>
      </c>
      <c r="K14" s="80">
        <v>9.4999999999999998E-3</v>
      </c>
    </row>
    <row r="15" spans="2:60">
      <c r="B15" t="s">
        <v>1184</v>
      </c>
      <c r="C15" t="s">
        <v>1185</v>
      </c>
      <c r="D15" t="s">
        <v>221</v>
      </c>
      <c r="E15" t="s">
        <v>628</v>
      </c>
      <c r="F15" s="78">
        <v>0</v>
      </c>
      <c r="G15" t="s">
        <v>106</v>
      </c>
      <c r="H15" s="78">
        <v>0</v>
      </c>
      <c r="I15" s="77">
        <v>35.19</v>
      </c>
      <c r="J15" s="78">
        <v>2.98E-2</v>
      </c>
      <c r="K15" s="78">
        <v>2.9999999999999997E-4</v>
      </c>
    </row>
    <row r="16" spans="2:60">
      <c r="B16" t="s">
        <v>1186</v>
      </c>
      <c r="C16" t="s">
        <v>1187</v>
      </c>
      <c r="D16" t="s">
        <v>221</v>
      </c>
      <c r="E16" t="s">
        <v>628</v>
      </c>
      <c r="F16" s="78">
        <v>0</v>
      </c>
      <c r="G16" t="s">
        <v>200</v>
      </c>
      <c r="H16" s="78">
        <v>0</v>
      </c>
      <c r="I16" s="77">
        <v>45.757622681999997</v>
      </c>
      <c r="J16" s="78">
        <v>3.8699999999999998E-2</v>
      </c>
      <c r="K16" s="78">
        <v>4.0000000000000002E-4</v>
      </c>
    </row>
    <row r="17" spans="2:11">
      <c r="B17" t="s">
        <v>1188</v>
      </c>
      <c r="C17" t="s">
        <v>1189</v>
      </c>
      <c r="D17" t="s">
        <v>221</v>
      </c>
      <c r="E17" t="s">
        <v>628</v>
      </c>
      <c r="F17" s="78">
        <v>0</v>
      </c>
      <c r="G17" t="s">
        <v>113</v>
      </c>
      <c r="H17" s="78">
        <v>0</v>
      </c>
      <c r="I17" s="77">
        <v>174.27651224799999</v>
      </c>
      <c r="J17" s="78">
        <v>0.14749999999999999</v>
      </c>
      <c r="K17" s="78">
        <v>1.4E-3</v>
      </c>
    </row>
    <row r="18" spans="2:11">
      <c r="B18" t="s">
        <v>1190</v>
      </c>
      <c r="C18" t="s">
        <v>1191</v>
      </c>
      <c r="D18" t="s">
        <v>221</v>
      </c>
      <c r="E18" t="s">
        <v>628</v>
      </c>
      <c r="F18" s="78">
        <v>0</v>
      </c>
      <c r="G18" t="s">
        <v>110</v>
      </c>
      <c r="H18" s="78">
        <v>0</v>
      </c>
      <c r="I18" s="77">
        <v>-7.1652275999999997</v>
      </c>
      <c r="J18" s="78">
        <v>-6.1000000000000004E-3</v>
      </c>
      <c r="K18" s="78">
        <v>-1E-4</v>
      </c>
    </row>
    <row r="19" spans="2:11">
      <c r="B19" t="s">
        <v>1192</v>
      </c>
      <c r="C19" t="s">
        <v>1193</v>
      </c>
      <c r="D19" t="s">
        <v>221</v>
      </c>
      <c r="E19" t="s">
        <v>628</v>
      </c>
      <c r="F19" s="78">
        <v>0</v>
      </c>
      <c r="G19" t="s">
        <v>106</v>
      </c>
      <c r="H19" s="78">
        <v>0</v>
      </c>
      <c r="I19" s="77">
        <v>933.70401179999999</v>
      </c>
      <c r="J19" s="78">
        <v>0.79010000000000002</v>
      </c>
      <c r="K19" s="78">
        <v>7.4999999999999997E-3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L35"/>
  <sheetViews>
    <sheetView rightToLeft="1" workbookViewId="0">
      <selection activeCell="K22" sqref="K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22" width="5.7109375" style="16" customWidth="1"/>
    <col min="23" max="16384" width="9.140625" style="16"/>
  </cols>
  <sheetData>
    <row r="1" spans="2:12">
      <c r="B1" s="2" t="s">
        <v>0</v>
      </c>
      <c r="C1" t="s">
        <v>197</v>
      </c>
    </row>
    <row r="2" spans="2:12">
      <c r="B2" s="2" t="s">
        <v>1</v>
      </c>
    </row>
    <row r="3" spans="2:12">
      <c r="B3" s="2" t="s">
        <v>2</v>
      </c>
      <c r="C3" t="s">
        <v>198</v>
      </c>
    </row>
    <row r="4" spans="2:12">
      <c r="B4" s="2" t="s">
        <v>3</v>
      </c>
    </row>
    <row r="5" spans="2:12">
      <c r="B5" s="2"/>
    </row>
    <row r="7" spans="2:12" ht="26.25" customHeight="1">
      <c r="B7" s="101" t="s">
        <v>169</v>
      </c>
      <c r="C7" s="102"/>
      <c r="D7" s="102"/>
    </row>
    <row r="8" spans="2:12" s="19" customFormat="1" ht="63">
      <c r="B8" s="50" t="s">
        <v>96</v>
      </c>
      <c r="C8" s="56" t="s">
        <v>170</v>
      </c>
      <c r="D8" s="57" t="s">
        <v>171</v>
      </c>
    </row>
    <row r="9" spans="2:12" s="19" customFormat="1">
      <c r="B9" s="20"/>
      <c r="C9" s="31" t="s">
        <v>185</v>
      </c>
      <c r="D9" s="45" t="s">
        <v>74</v>
      </c>
    </row>
    <row r="10" spans="2:12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</row>
    <row r="11" spans="2:12" s="23" customFormat="1" ht="18" customHeight="1">
      <c r="B11" s="24" t="s">
        <v>172</v>
      </c>
      <c r="C11" s="75">
        <f>C12+C26</f>
        <v>6728.8216889699988</v>
      </c>
      <c r="D11" s="34"/>
      <c r="E11" s="19"/>
      <c r="F11" s="19"/>
      <c r="G11" s="19"/>
      <c r="H11" s="19"/>
      <c r="I11" s="19"/>
      <c r="J11" s="19"/>
      <c r="K11" s="19"/>
      <c r="L11" s="19"/>
    </row>
    <row r="12" spans="2:12">
      <c r="B12" s="79" t="s">
        <v>201</v>
      </c>
      <c r="C12" s="82">
        <f>SUM(C13:C25)</f>
        <v>4696.5386319999989</v>
      </c>
    </row>
    <row r="13" spans="2:12">
      <c r="B13" t="s">
        <v>1194</v>
      </c>
      <c r="C13" s="83">
        <v>31.35528</v>
      </c>
      <c r="D13" s="84">
        <v>45347</v>
      </c>
    </row>
    <row r="14" spans="2:12">
      <c r="B14" s="85" t="s">
        <v>1195</v>
      </c>
      <c r="C14" s="83">
        <v>206.03399999999999</v>
      </c>
      <c r="D14" s="84">
        <v>45219</v>
      </c>
    </row>
    <row r="15" spans="2:12">
      <c r="B15" s="85" t="s">
        <v>1196</v>
      </c>
      <c r="C15" s="83">
        <v>450.07799999999997</v>
      </c>
      <c r="D15" s="84">
        <v>46462</v>
      </c>
    </row>
    <row r="16" spans="2:12">
      <c r="B16" s="85" t="s">
        <v>1197</v>
      </c>
      <c r="C16" s="83">
        <v>70.012</v>
      </c>
      <c r="D16" s="84">
        <v>46462</v>
      </c>
    </row>
    <row r="17" spans="2:4">
      <c r="B17" s="85" t="s">
        <v>1198</v>
      </c>
      <c r="C17" s="83">
        <v>276.01473900000002</v>
      </c>
      <c r="D17" s="84">
        <v>46197</v>
      </c>
    </row>
    <row r="18" spans="2:4">
      <c r="B18" s="85" t="s">
        <v>1199</v>
      </c>
      <c r="C18" s="83">
        <v>601.39099999999996</v>
      </c>
      <c r="D18" s="84">
        <v>46196</v>
      </c>
    </row>
    <row r="19" spans="2:4">
      <c r="B19" s="85" t="s">
        <v>1200</v>
      </c>
      <c r="C19" s="83">
        <v>311.96738100000005</v>
      </c>
      <c r="D19" s="84">
        <v>47150</v>
      </c>
    </row>
    <row r="20" spans="2:4">
      <c r="B20" s="85" t="s">
        <v>1201</v>
      </c>
      <c r="C20" s="83">
        <v>182.12191799999999</v>
      </c>
      <c r="D20" s="84">
        <v>46386</v>
      </c>
    </row>
    <row r="21" spans="2:4">
      <c r="B21" s="85" t="s">
        <v>1202</v>
      </c>
      <c r="C21" s="83">
        <v>634.548</v>
      </c>
      <c r="D21" s="84">
        <v>46204</v>
      </c>
    </row>
    <row r="22" spans="2:4">
      <c r="B22" s="85" t="s">
        <v>1203</v>
      </c>
      <c r="C22" s="83">
        <v>533.49699999999996</v>
      </c>
      <c r="D22" s="84">
        <v>46182</v>
      </c>
    </row>
    <row r="23" spans="2:4">
      <c r="B23" s="85" t="s">
        <v>1204</v>
      </c>
      <c r="C23" s="83">
        <v>622.84100000000001</v>
      </c>
      <c r="D23" s="84">
        <v>46202</v>
      </c>
    </row>
    <row r="24" spans="2:4">
      <c r="B24" t="s">
        <v>1205</v>
      </c>
      <c r="C24" s="83">
        <v>485.392</v>
      </c>
      <c r="D24" s="84">
        <v>46213</v>
      </c>
    </row>
    <row r="25" spans="2:4">
      <c r="B25" s="85" t="s">
        <v>1206</v>
      </c>
      <c r="C25" s="83">
        <v>291.286314</v>
      </c>
      <c r="D25" s="84">
        <v>46284</v>
      </c>
    </row>
    <row r="26" spans="2:4">
      <c r="B26" s="79" t="s">
        <v>226</v>
      </c>
      <c r="C26" s="82">
        <f>SUM(C27:C40)</f>
        <v>2032.28305697</v>
      </c>
    </row>
    <row r="27" spans="2:4">
      <c r="B27" t="s">
        <v>1207</v>
      </c>
      <c r="C27" s="83">
        <v>152.13313500000001</v>
      </c>
      <c r="D27" s="84">
        <v>46126</v>
      </c>
    </row>
    <row r="28" spans="2:4">
      <c r="B28" t="s">
        <v>1208</v>
      </c>
      <c r="C28" s="83">
        <v>177.39037800000003</v>
      </c>
      <c r="D28" s="84">
        <v>46248</v>
      </c>
    </row>
    <row r="29" spans="2:4">
      <c r="B29" t="s">
        <v>1209</v>
      </c>
      <c r="C29" s="83">
        <v>315.12762599999996</v>
      </c>
      <c r="D29" s="84">
        <v>46347</v>
      </c>
    </row>
    <row r="30" spans="2:4">
      <c r="B30" t="s">
        <v>1210</v>
      </c>
      <c r="C30" s="83">
        <v>126.58988100000002</v>
      </c>
      <c r="D30" s="84">
        <v>46414</v>
      </c>
    </row>
    <row r="31" spans="2:4">
      <c r="B31" t="s">
        <v>1211</v>
      </c>
      <c r="C31" s="83">
        <v>364.08271646999998</v>
      </c>
      <c r="D31" s="84">
        <v>45748</v>
      </c>
    </row>
    <row r="32" spans="2:4">
      <c r="B32" t="s">
        <v>1212</v>
      </c>
      <c r="C32" s="83">
        <v>132.94568099999998</v>
      </c>
      <c r="D32" s="84">
        <v>47269</v>
      </c>
    </row>
    <row r="33" spans="2:4">
      <c r="B33" t="s">
        <v>1213</v>
      </c>
      <c r="C33" s="83">
        <v>118.02034950000001</v>
      </c>
      <c r="D33" s="84">
        <v>45261</v>
      </c>
    </row>
    <row r="34" spans="2:4">
      <c r="B34" t="s">
        <v>1214</v>
      </c>
      <c r="C34" s="83">
        <v>351.99869900000004</v>
      </c>
      <c r="D34" s="84">
        <v>45844</v>
      </c>
    </row>
    <row r="35" spans="2:4">
      <c r="B35" t="s">
        <v>1215</v>
      </c>
      <c r="C35" s="83">
        <v>293.99459100000001</v>
      </c>
      <c r="D35" s="84">
        <v>45977</v>
      </c>
    </row>
  </sheetData>
  <mergeCells count="1">
    <mergeCell ref="B7:D7"/>
  </mergeCells>
  <dataValidations count="1">
    <dataValidation allowBlank="1" showInputMessage="1" showErrorMessage="1" sqref="A1:L11 B12:B34 A36:L1048576 A12:A35 C12:L35 M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987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988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987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988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7EF265-C463-4E9A-BED2-16C020BBDED7}"/>
</file>

<file path=customXml/itemProps2.xml><?xml version="1.0" encoding="utf-8"?>
<ds:datastoreItem xmlns:ds="http://schemas.openxmlformats.org/officeDocument/2006/customXml" ds:itemID="{2142B490-C9A4-4B4F-86B7-DC61244ABEF4}"/>
</file>

<file path=customXml/itemProps3.xml><?xml version="1.0" encoding="utf-8"?>
<ds:datastoreItem xmlns:ds="http://schemas.openxmlformats.org/officeDocument/2006/customXml" ds:itemID="{ACE41B78-5A7A-4F82-8C8C-DF2D4A742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2023-01-24T12:18:15Z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