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0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27" i="1" l="1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J12" i="16"/>
  <c r="J11" i="16"/>
  <c r="H11" i="16"/>
  <c r="H12" i="16"/>
  <c r="J17" i="16"/>
  <c r="C35" i="1"/>
  <c r="C26" i="27" l="1"/>
  <c r="C12" i="27" l="1"/>
  <c r="C21" i="27"/>
  <c r="C11" i="27" l="1"/>
  <c r="C43" i="1" s="1"/>
  <c r="C42" i="1"/>
  <c r="C11" i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24" i="2" l="1"/>
  <c r="M24" i="16"/>
  <c r="M22" i="16"/>
  <c r="M20" i="16"/>
  <c r="M18" i="16"/>
  <c r="M16" i="16"/>
  <c r="M14" i="16"/>
  <c r="M12" i="16"/>
  <c r="M23" i="16"/>
  <c r="M21" i="16"/>
  <c r="M19" i="16"/>
  <c r="M17" i="16"/>
  <c r="M15" i="16"/>
  <c r="M13" i="16"/>
  <c r="M11" i="16"/>
  <c r="D14" i="1"/>
  <c r="D18" i="1"/>
  <c r="D22" i="1"/>
  <c r="D27" i="1"/>
  <c r="D31" i="1"/>
  <c r="D35" i="1"/>
  <c r="D40" i="1"/>
  <c r="D15" i="1"/>
  <c r="D28" i="1"/>
  <c r="D36" i="1"/>
  <c r="D11" i="1"/>
  <c r="D16" i="1"/>
  <c r="D20" i="1"/>
  <c r="D25" i="1"/>
  <c r="D29" i="1"/>
  <c r="D33" i="1"/>
  <c r="D37" i="1"/>
  <c r="D42" i="1"/>
  <c r="D19" i="1"/>
  <c r="D24" i="1"/>
  <c r="D32" i="1"/>
  <c r="D41" i="1"/>
  <c r="D13" i="1"/>
  <c r="D17" i="1"/>
  <c r="D21" i="1"/>
  <c r="D26" i="1"/>
  <c r="D30" i="1"/>
  <c r="D34" i="1"/>
  <c r="D39" i="1"/>
  <c r="D43" i="1"/>
  <c r="L13" i="2"/>
  <c r="L17" i="2"/>
  <c r="L23" i="2"/>
  <c r="L14" i="2"/>
  <c r="L18" i="2"/>
  <c r="L22" i="2"/>
  <c r="L11" i="2"/>
  <c r="L15" i="2"/>
  <c r="L19" i="2"/>
  <c r="L21" i="2"/>
  <c r="L12" i="2"/>
  <c r="L16" i="2"/>
  <c r="L20" i="2"/>
</calcChain>
</file>

<file path=xl/sharedStrings.xml><?xml version="1.0" encoding="utf-8"?>
<sst xmlns="http://schemas.openxmlformats.org/spreadsheetml/2006/main" count="4276" uniqueCount="1160">
  <si>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</si>
  <si>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</si>
  <si>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</si>
  <si>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</si>
  <si>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</si>
  <si>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</si>
  <si>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</si>
  <si>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</si>
  <si>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</si>
  <si>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</si>
  <si>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</si>
  <si>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</si>
  <si>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</si>
  <si>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</si>
  <si>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</si>
  <si>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</si>
  <si>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</si>
  <si>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</si>
  <si>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</si>
  <si>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</si>
  <si>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</si>
  <si>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</si>
  <si>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</si>
  <si>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</si>
  <si>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</si>
  <si>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</si>
  <si>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</si>
  <si>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</si>
  <si>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</si>
  <si>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</si>
  <si>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</si>
  <si>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</si>
  <si>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</si>
  <si>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</si>
  <si>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</si>
  <si>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</si>
  <si>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</si>
  <si>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</si>
  <si>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</si>
  <si>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</si>
  <si>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</si>
  <si>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</si>
  <si>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</si>
  <si>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</si>
  <si>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</si>
  <si>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</si>
  <si>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</si>
  <si>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</si>
  <si>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</si>
  <si>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</si>
  <si>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</si>
  <si>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</si>
  <si>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</si>
  <si>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</si>
  <si>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</si>
  <si>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</si>
  <si>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</si>
  <si>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</si>
  <si>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</si>
  <si>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</si>
  <si>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</si>
  <si>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</si>
  <si>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</si>
  <si>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</si>
  <si>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</si>
  <si>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</si>
  <si>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</si>
  <si>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</si>
  <si>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</si>
  <si>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</si>
  <si>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</si>
  <si>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</si>
  <si>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</si>
  <si>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</si>
  <si>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</si>
  <si>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</si>
  <si>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</si>
  <si>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</si>
  <si>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</si>
  <si>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</si>
  <si>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</si>
  <si>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</si>
  <si>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</si>
  <si>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</si>
  <si>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</si>
  <si>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</si>
  <si>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</si>
  <si>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</si>
  <si>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</si>
  <si>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</si>
  <si>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</si>
  <si>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</si>
  <si>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</si>
  <si>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</si>
  <si>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</si>
  <si>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</si>
  <si>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</si>
  <si>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</si>
  <si>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</si>
  <si>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</si>
  <si>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</si>
  <si>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</si>
  <si>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</si>
  <si>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</si>
  <si>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</si>
  <si>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</si>
  <si>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</si>
  <si>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</si>
  <si>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</si>
  <si>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</si>
  <si>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</si>
  <si>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</si>
  <si>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</si>
  <si>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</si>
  <si>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</si>
  <si>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</si>
  <si>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</si>
  <si>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</si>
  <si>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</si>
  <si>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</si>
  <si>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</si>
  <si>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</si>
  <si>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</si>
  <si>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</si>
  <si>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</si>
  <si>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</si>
  <si>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</si>
  <si>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</si>
  <si>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</si>
  <si>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</si>
  <si>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</si>
  <si>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</si>
  <si>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</si>
  <si>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</si>
  <si>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</si>
  <si>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</si>
  <si>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</si>
  <si>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</si>
  <si>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</si>
  <si>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</si>
  <si>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</si>
  <si>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</si>
  <si>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</si>
  <si>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</si>
  <si>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</si>
  <si>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</si>
  <si>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</si>
  <si>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</si>
  <si>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</si>
  <si>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</si>
  <si>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</si>
  <si>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</si>
  <si>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</si>
  <si>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</si>
  <si>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</si>
  <si>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</si>
  <si>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</si>
  <si>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</si>
  <si>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</si>
  <si>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</si>
  <si>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</si>
  <si>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</si>
  <si>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</si>
  <si>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</si>
  <si>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</si>
  <si>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</si>
  <si>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</si>
  <si>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</si>
  <si>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</si>
  <si>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</si>
  <si>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</si>
  <si>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</si>
  <si>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</si>
  <si>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</si>
  <si>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</si>
  <si>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</si>
  <si>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</si>
  <si>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</si>
  <si>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</si>
  <si>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</si>
  <si>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</si>
  <si>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</si>
  <si>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</si>
  <si>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</si>
  <si>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</si>
  <si>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</si>
  <si>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</si>
  <si>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</si>
  <si>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</si>
  <si>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</si>
  <si>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</si>
  <si>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</si>
  <si>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</si>
  <si>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</si>
  <si>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</si>
  <si>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</si>
  <si>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</si>
  <si>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</si>
  <si>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</si>
  <si>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</si>
  <si>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</si>
  <si>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</si>
  <si>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</si>
  <si>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</si>
  <si>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</si>
  <si>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</si>
  <si>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</si>
  <si>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</si>
  <si>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</si>
  <si>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</si>
  <si>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</si>
  <si>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</si>
  <si>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</si>
  <si>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</si>
  <si>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</si>
  <si>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</si>
  <si>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</si>
  <si>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</si>
  <si>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</si>
  <si>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</si>
  <si>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</si>
  <si>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</si>
  <si>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</si>
  <si>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</si>
  <si>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</si>
  <si>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</si>
  <si>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</si>
  <si>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</si>
  <si>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</si>
  <si>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</si>
  <si>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</si>
  <si>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</si>
  <si>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</si>
  <si>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</si>
  <si>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</si>
  <si>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</si>
  <si>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</si>
  <si>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</si>
  <si>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</si>
  <si>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</si>
  <si>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</si>
  <si>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</si>
  <si>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</si>
  <si>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</si>
  <si>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23/03/20</t>
  </si>
  <si>
    <t>ממצמ0923</t>
  </si>
  <si>
    <t>1128081</t>
  </si>
  <si>
    <t>23/06/21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</si>
  <si>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</si>
  <si>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</si>
  <si>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</si>
  <si>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</si>
  <si>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</si>
  <si>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</si>
  <si>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</si>
  <si>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</si>
  <si>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</si>
  <si>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</si>
  <si>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</si>
  <si>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סה"כ לא צמודות</t>
  </si>
  <si>
    <t>סה"כ מלווה קצר מועד</t>
  </si>
  <si>
    <t>מ.ק.מ. 112- בנק ישראל- מק"מ</t>
  </si>
  <si>
    <t>8220113</t>
  </si>
  <si>
    <t>05/01/21</t>
  </si>
  <si>
    <t>סה"כ שחר</t>
  </si>
  <si>
    <t>ממשל שקלי 1024- האוצר - ממשלתית שקלית</t>
  </si>
  <si>
    <t>1175777</t>
  </si>
  <si>
    <t>ממשל שקלית 0327</t>
  </si>
  <si>
    <t>1139344</t>
  </si>
  <si>
    <t>20/01/21</t>
  </si>
  <si>
    <t>ממשל שקלית 0330- האוצר - ממשלתית שקלית</t>
  </si>
  <si>
    <t>1160985</t>
  </si>
  <si>
    <t>22/12/20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</si>
  <si>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</si>
  <si>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</si>
  <si>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</si>
  <si>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</si>
  <si>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</si>
  <si>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 שקלית 0928</t>
  </si>
  <si>
    <t>1150879</t>
  </si>
  <si>
    <t>08/12/19</t>
  </si>
  <si>
    <t>ממשלתי 0323</t>
  </si>
  <si>
    <t>1126747</t>
  </si>
  <si>
    <t>10/09/20</t>
  </si>
  <si>
    <t>ממשלתי שקלי 723</t>
  </si>
  <si>
    <t>1167105</t>
  </si>
  <si>
    <t>10/01/21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</si>
  <si>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</si>
  <si>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</si>
  <si>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</si>
  <si>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</si>
  <si>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</si>
  <si>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</si>
  <si>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</si>
  <si>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09/01/19</t>
  </si>
  <si>
    <t>ממשלת משתנה 1130- האוצר - ממשלתית משתנה</t>
  </si>
  <si>
    <t>1166552</t>
  </si>
  <si>
    <t>14/10/21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</si>
  <si>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</si>
  <si>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</si>
  <si>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</si>
  <si>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</si>
  <si>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</si>
  <si>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</si>
  <si>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</si>
  <si>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</si>
  <si>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</si>
  <si>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</si>
  <si>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</si>
  <si>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</si>
  <si>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</si>
  <si>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</si>
  <si>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</si>
  <si>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30/10/17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</si>
  <si>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</si>
  <si>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</si>
  <si>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</si>
  <si>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</si>
  <si>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</si>
  <si>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</si>
  <si>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</si>
  <si>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</si>
  <si>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</si>
  <si>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</si>
  <si>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</si>
  <si>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</si>
  <si>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</si>
  <si>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</si>
  <si>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</si>
  <si>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</si>
  <si>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</si>
  <si>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</si>
  <si>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</si>
  <si>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</si>
  <si>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</si>
  <si>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</si>
  <si>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</si>
  <si>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</si>
  <si>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</si>
  <si>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</si>
  <si>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</si>
  <si>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</si>
  <si>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</si>
  <si>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</si>
  <si>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</si>
  <si>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</si>
  <si>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</si>
  <si>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</si>
  <si>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</si>
  <si>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</si>
  <si>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</si>
  <si>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</si>
  <si>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</si>
  <si>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</si>
  <si>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</si>
  <si>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ארפורט סיטי אג"ח 5- איירפורט סיטי</t>
  </si>
  <si>
    <t>1133487</t>
  </si>
  <si>
    <t>511659401</t>
  </si>
  <si>
    <t>23/12/20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</si>
  <si>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</si>
  <si>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</si>
  <si>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</si>
  <si>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</si>
  <si>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</si>
  <si>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</si>
  <si>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</si>
  <si>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</si>
  <si>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</si>
  <si>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</si>
  <si>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</si>
  <si>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</si>
  <si>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</si>
  <si>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</si>
  <si>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</si>
  <si>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</si>
  <si>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</si>
  <si>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</si>
  <si>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</si>
  <si>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</si>
  <si>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</si>
  <si>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</si>
  <si>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</si>
  <si>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</si>
  <si>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</si>
  <si>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</si>
  <si>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</si>
  <si>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</si>
  <si>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</si>
  <si>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</si>
  <si>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</si>
  <si>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</si>
  <si>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</si>
  <si>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</si>
  <si>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</si>
  <si>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</si>
  <si>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</si>
  <si>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</si>
  <si>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</si>
  <si>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</si>
  <si>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20/10/20</t>
  </si>
  <si>
    <t>גזית גלוב אגחטז- גזית גלוב</t>
  </si>
  <si>
    <t>1260785</t>
  </si>
  <si>
    <t>24/08/21</t>
  </si>
  <si>
    <t>מז טפ הנפ נד 56- מזרחי טפחות הנפק</t>
  </si>
  <si>
    <t>2310415</t>
  </si>
  <si>
    <t>15/06/21</t>
  </si>
  <si>
    <t>מזרחי טפחות שה 1</t>
  </si>
  <si>
    <t>6950083</t>
  </si>
  <si>
    <t>520000522</t>
  </si>
  <si>
    <t>17/08/17</t>
  </si>
  <si>
    <t>סלע נדל"ן אג3</t>
  </si>
  <si>
    <t>1138973</t>
  </si>
  <si>
    <t>513992529</t>
  </si>
  <si>
    <t>מגה אור  אגח  י- מגה אור</t>
  </si>
  <si>
    <t>1178367</t>
  </si>
  <si>
    <t>513257873</t>
  </si>
  <si>
    <t>ilA+</t>
  </si>
  <si>
    <t>12/07/21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</si>
  <si>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</si>
  <si>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</si>
  <si>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</si>
  <si>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</si>
  <si>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</si>
  <si>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</si>
  <si>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A1.il</t>
  </si>
  <si>
    <t>08/12/20</t>
  </si>
  <si>
    <t>אדגר אג"ח 9- אדגר השקעות</t>
  </si>
  <si>
    <t>1820190</t>
  </si>
  <si>
    <t>520035171</t>
  </si>
  <si>
    <t>A2.il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</si>
  <si>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</si>
  <si>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</si>
  <si>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</si>
  <si>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</si>
  <si>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</si>
  <si>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</si>
  <si>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</si>
  <si>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</si>
  <si>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</si>
  <si>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</si>
  <si>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</si>
  <si>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</si>
  <si>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</si>
  <si>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</si>
  <si>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</si>
  <si>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</si>
  <si>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</si>
  <si>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</si>
  <si>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בנייה</t>
  </si>
  <si>
    <t>27/12/21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</si>
  <si>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</si>
  <si>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</si>
  <si>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</si>
  <si>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</si>
  <si>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</si>
  <si>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</si>
  <si>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</si>
  <si>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</si>
  <si>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</si>
  <si>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</si>
  <si>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</si>
  <si>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</si>
  <si>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</si>
  <si>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</si>
  <si>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</si>
  <si>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</si>
  <si>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</si>
  <si>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</si>
  <si>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</si>
  <si>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</si>
  <si>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</si>
  <si>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</si>
  <si>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</si>
  <si>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</si>
  <si>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</si>
  <si>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</si>
  <si>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</si>
  <si>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</si>
  <si>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</si>
  <si>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</si>
  <si>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</si>
  <si>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</si>
  <si>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</si>
  <si>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</si>
  <si>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</si>
  <si>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</si>
  <si>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</si>
  <si>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</si>
  <si>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</si>
  <si>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</si>
  <si>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</si>
  <si>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</si>
  <si>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</si>
  <si>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</si>
  <si>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</si>
  <si>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</si>
  <si>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</si>
  <si>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</si>
  <si>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</si>
  <si>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</si>
  <si>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</si>
  <si>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</si>
  <si>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</si>
  <si>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</si>
  <si>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</si>
  <si>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</si>
  <si>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</si>
  <si>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</si>
  <si>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</si>
  <si>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</si>
  <si>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</si>
  <si>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</si>
  <si>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</si>
  <si>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</si>
  <si>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</si>
  <si>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</si>
  <si>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</si>
  <si>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</si>
  <si>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</si>
  <si>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</si>
  <si>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</si>
  <si>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</si>
  <si>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</si>
  <si>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</si>
  <si>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</si>
  <si>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</si>
  <si>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</si>
  <si>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</si>
  <si>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</si>
  <si>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</si>
  <si>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</si>
  <si>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</si>
  <si>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סאות'רן אג"ח ג- סאותרן פרופרטיס</t>
  </si>
  <si>
    <t>1159474</t>
  </si>
  <si>
    <t>1921080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</si>
  <si>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</si>
  <si>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</si>
  <si>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</si>
  <si>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</si>
  <si>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</si>
  <si>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</si>
  <si>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</si>
  <si>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</si>
  <si>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</si>
  <si>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</si>
  <si>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</si>
  <si>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</si>
  <si>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</si>
  <si>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</si>
  <si>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</si>
  <si>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</si>
  <si>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</si>
  <si>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</si>
  <si>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</si>
  <si>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</si>
  <si>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</si>
  <si>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</si>
  <si>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</si>
  <si>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</si>
  <si>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</si>
  <si>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</si>
  <si>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</si>
  <si>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</si>
  <si>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</si>
  <si>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</si>
  <si>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</si>
  <si>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</si>
  <si>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</si>
  <si>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</si>
  <si>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</si>
  <si>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</si>
  <si>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</si>
  <si>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</si>
  <si>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</si>
  <si>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</si>
  <si>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</si>
  <si>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</si>
  <si>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</si>
  <si>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</si>
  <si>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</si>
  <si>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</si>
  <si>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</si>
  <si>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</si>
  <si>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</si>
  <si>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</si>
  <si>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</si>
  <si>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</si>
  <si>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</si>
  <si>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</si>
  <si>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</si>
  <si>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</si>
  <si>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520028010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</si>
  <si>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</si>
  <si>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</si>
  <si>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</si>
  <si>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</si>
  <si>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</si>
  <si>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</si>
  <si>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</si>
  <si>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</si>
  <si>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</si>
  <si>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</si>
  <si>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</si>
  <si>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</si>
  <si>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</si>
  <si>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</si>
  <si>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</si>
  <si>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</si>
  <si>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</si>
  <si>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</si>
  <si>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</si>
  <si>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</si>
  <si>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</si>
  <si>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</si>
  <si>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</si>
  <si>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</si>
  <si>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</si>
  <si>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</si>
  <si>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</si>
  <si>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</si>
  <si>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</si>
  <si>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</si>
  <si>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</si>
  <si>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</si>
  <si>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</si>
  <si>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</si>
  <si>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</si>
  <si>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</si>
  <si>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</si>
  <si>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</si>
  <si>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</si>
  <si>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</si>
  <si>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</si>
  <si>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</si>
  <si>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</si>
  <si>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</si>
  <si>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</si>
  <si>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</si>
  <si>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</si>
  <si>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</si>
  <si>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</si>
  <si>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</si>
  <si>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</si>
  <si>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</si>
  <si>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</si>
  <si>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</si>
  <si>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</si>
  <si>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</si>
  <si>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</si>
  <si>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</si>
  <si>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</si>
  <si>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</si>
  <si>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</si>
  <si>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</si>
  <si>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</si>
  <si>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</si>
  <si>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</si>
  <si>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</si>
  <si>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</si>
  <si>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</si>
  <si>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</si>
  <si>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</si>
  <si>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</si>
  <si>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</si>
  <si>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</si>
  <si>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</si>
  <si>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</si>
  <si>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</si>
  <si>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</si>
  <si>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</si>
  <si>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</si>
  <si>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</si>
  <si>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</si>
  <si>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</si>
  <si>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</si>
  <si>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</si>
  <si>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</si>
  <si>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</si>
  <si>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</si>
  <si>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</si>
  <si>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</si>
  <si>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</si>
  <si>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</si>
  <si>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</si>
  <si>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</si>
  <si>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</si>
  <si>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</si>
  <si>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</si>
  <si>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</si>
  <si>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</si>
  <si>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</si>
  <si>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</si>
  <si>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</si>
  <si>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</si>
  <si>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</si>
  <si>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</si>
  <si>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</si>
  <si>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</si>
  <si>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</si>
  <si>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</si>
  <si>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</si>
  <si>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</si>
  <si>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</si>
  <si>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</si>
  <si>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</si>
  <si>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</si>
  <si>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</si>
  <si>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</si>
  <si>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</si>
  <si>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</si>
  <si>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</si>
  <si>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</si>
  <si>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</si>
  <si>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</si>
  <si>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</si>
  <si>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</si>
  <si>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</si>
  <si>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</si>
  <si>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</si>
  <si>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</si>
  <si>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</si>
  <si>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</si>
  <si>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</si>
  <si>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</si>
  <si>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</si>
  <si>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</si>
  <si>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</si>
  <si>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</si>
  <si>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</si>
  <si>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</si>
  <si>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</si>
  <si>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</si>
  <si>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</si>
  <si>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</si>
  <si>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</si>
  <si>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</si>
  <si>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</si>
  <si>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</si>
  <si>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</si>
  <si>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</si>
  <si>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קורפ- 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</si>
  <si>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</si>
  <si>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</si>
  <si>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</si>
  <si>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</si>
  <si>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</si>
  <si>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</si>
  <si>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</si>
  <si>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</si>
  <si>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</si>
  <si>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</si>
  <si>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</si>
  <si>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</si>
  <si>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</si>
  <si>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</si>
  <si>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</si>
  <si>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</si>
  <si>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</si>
  <si>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</si>
  <si>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</si>
  <si>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</si>
  <si>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</si>
  <si>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</si>
  <si>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</si>
  <si>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</si>
  <si>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</si>
  <si>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</si>
  <si>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</si>
  <si>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</si>
  <si>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</si>
  <si>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</si>
  <si>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</si>
  <si>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</si>
  <si>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</si>
  <si>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</si>
  <si>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</si>
  <si>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</si>
  <si>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</si>
  <si>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</si>
  <si>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</si>
  <si>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</si>
  <si>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</si>
  <si>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</si>
  <si>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</si>
  <si>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</si>
  <si>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</si>
  <si>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</si>
  <si>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</si>
  <si>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FIVERR INTERNATIONAL</t>
  </si>
  <si>
    <t>IL0011582033</t>
  </si>
  <si>
    <t>5153</t>
  </si>
  <si>
    <t>Software &amp; Services</t>
  </si>
  <si>
    <t>REE  Automotive - בנאמנות- REE</t>
  </si>
  <si>
    <t>IL0011786154</t>
  </si>
  <si>
    <t>514557339</t>
  </si>
  <si>
    <t>TABOOLA- TABOOLA</t>
  </si>
  <si>
    <t>IL0011754137</t>
  </si>
  <si>
    <t>רויטרס</t>
  </si>
  <si>
    <t>513870683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</si>
  <si>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</si>
  <si>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</si>
  <si>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</si>
  <si>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</si>
  <si>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</si>
  <si>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</si>
  <si>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</si>
  <si>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</si>
  <si>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</si>
  <si>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</si>
  <si>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</si>
  <si>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</si>
  <si>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</si>
  <si>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</si>
  <si>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</si>
  <si>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</si>
  <si>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</si>
  <si>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</si>
  <si>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</si>
  <si>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</si>
  <si>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</si>
  <si>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</si>
  <si>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</si>
  <si>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</si>
  <si>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</si>
  <si>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</si>
  <si>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</si>
  <si>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</si>
  <si>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</si>
  <si>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</si>
  <si>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</si>
  <si>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</si>
  <si>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</si>
  <si>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</si>
  <si>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</si>
  <si>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</si>
  <si>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</si>
  <si>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</si>
  <si>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</si>
  <si>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</si>
  <si>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</si>
  <si>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</si>
  <si>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</si>
  <si>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</si>
  <si>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</si>
  <si>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</si>
  <si>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</si>
  <si>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</si>
  <si>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</si>
  <si>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</si>
  <si>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</si>
  <si>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סה"כ שמחקות מדדי מניות בחו"ל</t>
  </si>
  <si>
    <t>Indxx China Internet (4D) ETF קסם- קסם קרנות נאמנות</t>
  </si>
  <si>
    <t>1170844</t>
  </si>
  <si>
    <t>510938608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</si>
  <si>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</si>
  <si>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</si>
  <si>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</si>
  <si>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</si>
  <si>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S&amp;P 500 (4A) ETF מנוטרלת- קסם קרנות נאמנות</t>
  </si>
  <si>
    <t>1146604</t>
  </si>
  <si>
    <t>סה"כ שמחקות מדדים אחרים בישראל</t>
  </si>
  <si>
    <t>תכלית תל בונד מאגר- מיטב תכלית</t>
  </si>
  <si>
    <t>1144013</t>
  </si>
  <si>
    <t>513534974</t>
  </si>
  <si>
    <t>אג"ח</t>
  </si>
  <si>
    <t>פסגות סל תל בונד 60 סדרה 3- פסגות קרנות מדד</t>
  </si>
  <si>
    <t>1148006</t>
  </si>
  <si>
    <t>513765339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</si>
  <si>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</si>
  <si>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</si>
  <si>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</si>
  <si>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</si>
  <si>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</si>
  <si>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</si>
  <si>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</si>
  <si>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</si>
  <si>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</si>
  <si>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XLB - MATERIALS</t>
  </si>
  <si>
    <t>US81369Y1001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</si>
  <si>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</si>
  <si>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</si>
  <si>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</si>
  <si>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</si>
  <si>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</si>
  <si>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</si>
  <si>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</si>
  <si>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</si>
  <si>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</si>
  <si>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</si>
  <si>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</si>
  <si>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</si>
  <si>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</si>
  <si>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</si>
  <si>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</si>
  <si>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</si>
  <si>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</si>
  <si>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</si>
  <si>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</si>
  <si>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</si>
  <si>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</si>
  <si>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</si>
  <si>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</si>
  <si>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</si>
  <si>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CSI-KWEB CHINA</t>
  </si>
  <si>
    <t>US5007673065</t>
  </si>
  <si>
    <t>4868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</si>
  <si>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</si>
  <si>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</si>
  <si>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</si>
  <si>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</si>
  <si>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</si>
  <si>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</si>
  <si>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</si>
  <si>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</si>
  <si>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</si>
  <si>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</si>
  <si>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</si>
  <si>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</si>
  <si>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</si>
  <si>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</si>
  <si>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</si>
  <si>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</si>
  <si>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</si>
  <si>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</si>
  <si>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</si>
  <si>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</si>
  <si>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</si>
  <si>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</si>
  <si>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</si>
  <si>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</si>
  <si>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</si>
  <si>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</si>
  <si>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</si>
  <si>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</si>
  <si>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</si>
  <si>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</si>
  <si>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</si>
  <si>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</si>
  <si>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</si>
  <si>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</si>
  <si>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</si>
  <si>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</si>
  <si>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</si>
  <si>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</si>
  <si>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</si>
  <si>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</si>
  <si>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</si>
  <si>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</si>
  <si>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</si>
  <si>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סה"כ מטבע</t>
  </si>
  <si>
    <t>סה"כ סחורות</t>
  </si>
  <si>
    <t>DAX - DFWH2 - 18/03/2022</t>
  </si>
  <si>
    <t>DE000C6EV0A4</t>
  </si>
  <si>
    <t>FTSE 100 - Z H2 - 18/03/2022</t>
  </si>
  <si>
    <t>GB00JBVSC167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</si>
  <si>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</si>
  <si>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</si>
  <si>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</si>
  <si>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</si>
  <si>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</si>
  <si>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</si>
  <si>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NASDAQ100-NQH2- 18/03/2022</t>
  </si>
  <si>
    <t>BBG00YGNQF87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</si>
  <si>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</si>
  <si>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</si>
  <si>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</si>
  <si>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</si>
  <si>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</si>
  <si>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</si>
  <si>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</si>
  <si>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</si>
  <si>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</si>
  <si>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</si>
  <si>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</si>
  <si>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</si>
  <si>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</si>
  <si>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</si>
  <si>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</si>
  <si>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</si>
  <si>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</si>
  <si>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</si>
  <si>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</si>
  <si>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</si>
  <si>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</si>
  <si>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</si>
  <si>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</si>
  <si>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</si>
  <si>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</si>
  <si>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</si>
  <si>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</si>
  <si>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</si>
  <si>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</si>
  <si>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</si>
  <si>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</si>
  <si>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</si>
  <si>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</si>
  <si>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</si>
  <si>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</si>
  <si>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</si>
  <si>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</si>
  <si>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</si>
  <si>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</si>
  <si>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</si>
  <si>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</si>
  <si>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</si>
  <si>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</si>
  <si>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</si>
  <si>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</si>
  <si>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</si>
  <si>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</si>
  <si>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</si>
  <si>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</si>
  <si>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</si>
  <si>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</si>
  <si>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</si>
  <si>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</si>
  <si>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</si>
  <si>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</si>
  <si>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</si>
  <si>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FinTLV 2- FINTLV 2</t>
  </si>
  <si>
    <t>12/08/21</t>
  </si>
  <si>
    <t>First Time 2 קרן- First Time</t>
  </si>
  <si>
    <t>09/11/21</t>
  </si>
  <si>
    <t>קרן להב 3- קרן להב</t>
  </si>
  <si>
    <t>17/10/21</t>
  </si>
  <si>
    <t>Vertex Israel Opportunities Fund II- Vertex Israel Opportunities Fund II</t>
  </si>
  <si>
    <t>30/12/21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</si>
  <si>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</si>
  <si>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</si>
  <si>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</si>
  <si>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</si>
  <si>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</si>
  <si>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</si>
  <si>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</si>
  <si>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</si>
  <si>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</si>
  <si>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</si>
  <si>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</si>
  <si>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</si>
  <si>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</si>
  <si>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</si>
  <si>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</si>
  <si>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</si>
  <si>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</si>
  <si>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</si>
  <si>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</si>
  <si>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</si>
  <si>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</si>
  <si>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</si>
  <si>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</si>
  <si>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</si>
  <si>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</si>
  <si>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</si>
  <si>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</si>
  <si>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</si>
  <si>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SG VC 5 קרן- SG VC</t>
  </si>
  <si>
    <t>22/09/21</t>
  </si>
  <si>
    <t>קרן חוב פונטיפקס 4- Pontifax Medison Debt Financing</t>
  </si>
  <si>
    <t>09/12/21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</si>
  <si>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</si>
  <si>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</si>
  <si>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</si>
  <si>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</si>
  <si>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</si>
  <si>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20/09/21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</si>
  <si>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</si>
  <si>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</si>
  <si>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</si>
  <si>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</si>
  <si>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</si>
  <si>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</si>
  <si>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ION CROSS OVER קרן- ION</t>
  </si>
  <si>
    <t>07/07/20</t>
  </si>
  <si>
    <t>קרן ION CROSS OVER 2- ION</t>
  </si>
  <si>
    <t>14/12/21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</si>
  <si>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</si>
  <si>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</si>
  <si>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</si>
  <si>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</si>
  <si>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</si>
  <si>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פוורוד אירו/שקל 3.6353 18/01/22 153959</t>
  </si>
  <si>
    <t>153959</t>
  </si>
  <si>
    <t>03/11/21</t>
  </si>
  <si>
    <t>פוורוד אירו/שקל 3.7485 18/01/22 153932</t>
  </si>
  <si>
    <t>153932</t>
  </si>
  <si>
    <t>05/10/21</t>
  </si>
  <si>
    <t>פורוורד דולר/שקל 18/01/22 3.224 153933</t>
  </si>
  <si>
    <t>153933</t>
  </si>
  <si>
    <t>פורוורד דולר/שקל 18/01/22 3.22435 153928</t>
  </si>
  <si>
    <t>153928</t>
  </si>
  <si>
    <t>פורוורד דולר/שקל 3.08 18/01/22 153979</t>
  </si>
  <si>
    <t>153979</t>
  </si>
  <si>
    <t>פורוורד דולר/שקל 3.1141 18/01/22 153976</t>
  </si>
  <si>
    <t>153976</t>
  </si>
  <si>
    <t>11/11/21</t>
  </si>
  <si>
    <t>פורוורד דולר/שקל 3.227 18/01/2022 153939</t>
  </si>
  <si>
    <t>153939</t>
  </si>
  <si>
    <t>08/10/21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</si>
  <si>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</si>
  <si>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</si>
  <si>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</si>
  <si>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</si>
  <si>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</si>
  <si>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</si>
  <si>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</si>
  <si>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</si>
  <si>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</si>
  <si>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</si>
  <si>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</si>
  <si>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</si>
  <si>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</si>
  <si>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</si>
  <si>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</si>
  <si>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</si>
  <si>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</si>
  <si>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</si>
  <si>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</si>
  <si>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</si>
  <si>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</si>
  <si>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</si>
  <si>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</si>
  <si>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</si>
  <si>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</si>
  <si>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</si>
  <si>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</si>
  <si>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</si>
  <si>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</si>
  <si>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</si>
  <si>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</si>
  <si>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</si>
  <si>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</si>
  <si>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</si>
  <si>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</si>
  <si>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</si>
  <si>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</si>
  <si>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</si>
  <si>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</si>
  <si>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</si>
  <si>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</si>
  <si>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</si>
  <si>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</si>
  <si>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</si>
  <si>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</si>
  <si>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</si>
  <si>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</si>
  <si>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</si>
  <si>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</si>
  <si>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</si>
  <si>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</si>
  <si>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</si>
  <si>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</si>
  <si>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</si>
  <si>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</si>
  <si>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</si>
  <si>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</si>
  <si>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</si>
  <si>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קרן COLLER 8</t>
  </si>
  <si>
    <t xml:space="preserve"> first time2 
</t>
  </si>
  <si>
    <t>דאון טאון חיפה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</si>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</sst>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 applyFill="1"/>
    <xf numFmtId="14" fontId="0" fillId="0" borderId="0" xfId="0" applyNumberFormat="1"/>
    <xf numFmtId="43" fontId="20" fillId="0" borderId="0" xfId="11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2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11771.891961870988</v>
      </c>
      <c r="D11" s="76">
        <f>C11/$C$42</f>
        <v>9.9571456413021717E-2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22782.581132899999</v>
      </c>
      <c r="D13" s="78">
        <f t="shared" ref="D13:D22" si="0">C13/$C$42</f>
        <v>0.19270434961502447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12622.693985301999</v>
      </c>
      <c r="D15" s="78">
        <f t="shared" si="0"/>
        <v>0.10676788642330082</v>
      </c>
    </row>
    <row r="16" spans="1:36">
      <c r="A16" s="10" t="s">
        <v>13</v>
      </c>
      <c r="B16" s="70" t="s">
        <v>19</v>
      </c>
      <c r="C16" s="77">
        <v>28991.337746659665</v>
      </c>
      <c r="D16" s="78">
        <f t="shared" si="0"/>
        <v>0.24522054162123907</v>
      </c>
    </row>
    <row r="17" spans="1:4">
      <c r="A17" s="10" t="s">
        <v>13</v>
      </c>
      <c r="B17" s="70" t="s">
        <v>195</v>
      </c>
      <c r="C17" s="77">
        <v>16390.227824325801</v>
      </c>
      <c r="D17" s="78">
        <f t="shared" si="0"/>
        <v>0.13863522199280934</v>
      </c>
    </row>
    <row r="18" spans="1:4">
      <c r="A18" s="10" t="s">
        <v>13</v>
      </c>
      <c r="B18" s="70" t="s">
        <v>20</v>
      </c>
      <c r="C18" s="77">
        <v>1610.0921773079999</v>
      </c>
      <c r="D18" s="78">
        <f t="shared" si="0"/>
        <v>1.3618815358911102E-2</v>
      </c>
    </row>
    <row r="19" spans="1:4">
      <c r="A19" s="10" t="s">
        <v>13</v>
      </c>
      <c r="B19" s="70" t="s">
        <v>21</v>
      </c>
      <c r="C19" s="77">
        <v>90.656828000000004</v>
      </c>
      <c r="D19" s="78">
        <f t="shared" si="0"/>
        <v>7.6681237196048061E-4</v>
      </c>
    </row>
    <row r="20" spans="1:4">
      <c r="A20" s="10" t="s">
        <v>13</v>
      </c>
      <c r="B20" s="70" t="s">
        <v>22</v>
      </c>
      <c r="C20" s="77">
        <v>3.1099999999999999E-2</v>
      </c>
      <c r="D20" s="78">
        <f t="shared" si="0"/>
        <v>2.630564657299828E-7</v>
      </c>
    </row>
    <row r="21" spans="1:4">
      <c r="A21" s="10" t="s">
        <v>13</v>
      </c>
      <c r="B21" s="70" t="s">
        <v>23</v>
      </c>
      <c r="C21" s="77">
        <v>130.10635307275271</v>
      </c>
      <c r="D21" s="78">
        <f t="shared" si="0"/>
        <v>1.1004925211683479E-3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963.18712946999995</v>
      </c>
      <c r="D26" s="78">
        <f t="shared" si="1"/>
        <v>8.1470290069127187E-3</v>
      </c>
    </row>
    <row r="27" spans="1:4">
      <c r="A27" s="10" t="s">
        <v>13</v>
      </c>
      <c r="B27" s="70" t="s">
        <v>28</v>
      </c>
      <c r="C27" s="77">
        <f>'לא סחיר - מניות'!J11</f>
        <v>3653.1977141236875</v>
      </c>
      <c r="D27" s="78">
        <f t="shared" si="1"/>
        <v>3.0900234060779078E-2</v>
      </c>
    </row>
    <row r="28" spans="1:4">
      <c r="A28" s="10" t="s">
        <v>13</v>
      </c>
      <c r="B28" s="70" t="s">
        <v>29</v>
      </c>
      <c r="C28" s="77">
        <v>15469.070321010115</v>
      </c>
      <c r="D28" s="78">
        <f t="shared" si="1"/>
        <v>0.13084369668081966</v>
      </c>
    </row>
    <row r="29" spans="1:4">
      <c r="A29" s="10" t="s">
        <v>13</v>
      </c>
      <c r="B29" s="70" t="s">
        <v>30</v>
      </c>
      <c r="C29" s="77">
        <v>10.104796941011999</v>
      </c>
      <c r="D29" s="78">
        <f t="shared" si="1"/>
        <v>8.5470487788480974E-5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692.72455026539069</v>
      </c>
      <c r="D31" s="78">
        <f t="shared" si="1"/>
        <v>5.8593463638972826E-3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1134.777186322691</v>
      </c>
      <c r="D33" s="78">
        <f t="shared" si="1"/>
        <v>9.5984075892302668E-3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f>'זכויות מקרקעין'!G11</f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1912.886899716</v>
      </c>
      <c r="D37" s="78">
        <f t="shared" si="1"/>
        <v>1.6179976436671222E-2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118225.56770728812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4284.6225885354033</v>
      </c>
      <c r="D43" s="78">
        <f t="shared" si="2"/>
        <v>3.6241082801510401E-2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120</v>
      </c>
      <c r="D49">
        <v>2.2597999999999998</v>
      </c>
    </row>
    <row r="50" spans="3:4">
      <c r="C50" t="s">
        <v>106</v>
      </c>
      <c r="D50">
        <v>3.11</v>
      </c>
    </row>
    <row r="51" spans="3:4">
      <c r="C51" t="s">
        <v>113</v>
      </c>
      <c r="D51">
        <v>4.2031000000000001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11771.891961870988</v>
      </c>
      <c r="K11" s="76">
        <f>J11/$J$11</f>
        <v>1</v>
      </c>
      <c r="L11" s="76">
        <f>J11/'סכום נכסי הקרן'!$C$42</f>
        <v>9.9571456413021717E-2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11771.891961870988</v>
      </c>
      <c r="K12" s="80">
        <f t="shared" ref="K12:K24" si="0">J12/$J$11</f>
        <v>1</v>
      </c>
      <c r="L12" s="80">
        <f>J12/'סכום נכסי הקרן'!$C$42</f>
        <v>9.9571456413021717E-2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7323.6814899999881</v>
      </c>
      <c r="K13" s="80">
        <f t="shared" si="0"/>
        <v>0.6221329174376814</v>
      </c>
      <c r="L13" s="80">
        <f>J13/'סכום נכסי הקרן'!$C$42</f>
        <v>6.194668067175213E-2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89.125590000000003</v>
      </c>
      <c r="K14" s="78">
        <f t="shared" si="0"/>
        <v>7.571050625394515E-3</v>
      </c>
      <c r="L14" s="78">
        <f>J14/'סכום נכסי הקרן'!$C$42</f>
        <v>7.5386053734725076E-4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6384.51235+850.043549999988</f>
        <v>7234.5558999999885</v>
      </c>
      <c r="K15" s="78">
        <f t="shared" si="0"/>
        <v>0.61456186681228686</v>
      </c>
      <c r="L15" s="78">
        <f>J15/'סכום נכסי הקרן'!$C$42</f>
        <v>6.1192820134404885E-2</v>
      </c>
    </row>
    <row r="16" spans="2:13">
      <c r="B16" s="79" t="s">
        <v>211</v>
      </c>
      <c r="D16" s="16"/>
      <c r="I16" s="80">
        <v>0</v>
      </c>
      <c r="J16" s="81">
        <v>4448.2104718709998</v>
      </c>
      <c r="K16" s="80">
        <f t="shared" si="0"/>
        <v>0.37786708256231866</v>
      </c>
      <c r="L16" s="80">
        <f>J16/'סכום נכסי הקרן'!$C$42</f>
        <v>3.7624775741269594E-2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137.160471285</v>
      </c>
      <c r="K17" s="78">
        <f t="shared" si="0"/>
        <v>1.1651523113638918E-2</v>
      </c>
      <c r="L17" s="78">
        <f>J17/'סכום נכסי הקרן'!$C$42</f>
        <v>1.1601591258550126E-3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127.0378398</v>
      </c>
      <c r="K18" s="78">
        <f t="shared" si="0"/>
        <v>1.0791624677789602E-2</v>
      </c>
      <c r="L18" s="78">
        <f>J18/'סכום נכסי הקרן'!$C$42</f>
        <v>1.074537786230217E-3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3836.9945019000002</v>
      </c>
      <c r="K19" s="78">
        <f t="shared" si="0"/>
        <v>0.32594543972438567</v>
      </c>
      <c r="L19" s="78">
        <f>J19/'סכום נכסי הקרן'!$C$42</f>
        <v>3.2454862144539867E-2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345.41235082999998</v>
      </c>
      <c r="K20" s="78">
        <f t="shared" si="0"/>
        <v>2.9342127157536469E-2</v>
      </c>
      <c r="L20" s="78">
        <f>J20/'סכום נכסי הקרן'!$C$42</f>
        <v>2.9216383353319834E-3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1.475119976</v>
      </c>
      <c r="K21" s="78">
        <f t="shared" si="0"/>
        <v>1.2530865733204955E-4</v>
      </c>
      <c r="L21" s="78">
        <f>J21/'סכום נכסי הקרן'!$C$42</f>
        <v>1.2477165511712445E-5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200</v>
      </c>
      <c r="H22" s="78">
        <v>0</v>
      </c>
      <c r="I22" s="78">
        <v>0</v>
      </c>
      <c r="J22" s="77">
        <v>0.13018808000000001</v>
      </c>
      <c r="K22" s="78">
        <f t="shared" si="0"/>
        <v>1.1059231635974709E-5</v>
      </c>
      <c r="L22" s="78">
        <f>J22/'סכום נכסי הקרן'!$C$42</f>
        <v>1.1011838008029667E-6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225</v>
      </c>
      <c r="C24" t="s">
        <v>225</v>
      </c>
      <c r="D24" s="16"/>
      <c r="E24" t="s">
        <v>225</v>
      </c>
      <c r="G24" t="s">
        <v>225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225</v>
      </c>
      <c r="C26" t="s">
        <v>225</v>
      </c>
      <c r="D26" s="16"/>
      <c r="E26" t="s">
        <v>225</v>
      </c>
      <c r="G26" t="s">
        <v>225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225</v>
      </c>
      <c r="C28" t="s">
        <v>225</v>
      </c>
      <c r="D28" s="16"/>
      <c r="E28" t="s">
        <v>225</v>
      </c>
      <c r="G28" t="s">
        <v>225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225</v>
      </c>
      <c r="C30" t="s">
        <v>225</v>
      </c>
      <c r="D30" s="16"/>
      <c r="E30" t="s">
        <v>225</v>
      </c>
      <c r="G30" t="s">
        <v>225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225</v>
      </c>
      <c r="C32" t="s">
        <v>225</v>
      </c>
      <c r="D32" s="16"/>
      <c r="E32" t="s">
        <v>225</v>
      </c>
      <c r="G32" t="s">
        <v>225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231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225</v>
      </c>
      <c r="C35" t="s">
        <v>225</v>
      </c>
      <c r="D35" s="16"/>
      <c r="E35" t="s">
        <v>225</v>
      </c>
      <c r="G35" t="s">
        <v>225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229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225</v>
      </c>
      <c r="C37" t="s">
        <v>225</v>
      </c>
      <c r="D37" s="16"/>
      <c r="E37" t="s">
        <v>225</v>
      </c>
      <c r="G37" t="s">
        <v>225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5.75</v>
      </c>
      <c r="I11" s="7"/>
      <c r="J11" s="7"/>
      <c r="K11" s="76">
        <v>-6.4000000000000003E-3</v>
      </c>
      <c r="L11" s="75">
        <v>19426777</v>
      </c>
      <c r="M11" s="7"/>
      <c r="N11" s="75">
        <v>0</v>
      </c>
      <c r="O11" s="75">
        <v>22782.581132899999</v>
      </c>
      <c r="P11" s="7"/>
      <c r="Q11" s="76">
        <v>1</v>
      </c>
      <c r="R11" s="76">
        <v>0.19409999999999999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5.75</v>
      </c>
      <c r="K12" s="80">
        <v>-6.4000000000000003E-3</v>
      </c>
      <c r="L12" s="81">
        <v>19426777</v>
      </c>
      <c r="N12" s="81">
        <v>0</v>
      </c>
      <c r="O12" s="81">
        <v>22782.581132899999</v>
      </c>
      <c r="Q12" s="80">
        <v>1</v>
      </c>
      <c r="R12" s="80">
        <v>0.19409999999999999</v>
      </c>
    </row>
    <row r="13" spans="2:53">
      <c r="B13" s="79" t="s">
        <v>233</v>
      </c>
      <c r="C13" s="16"/>
      <c r="D13" s="16"/>
      <c r="H13" s="81">
        <v>4.68</v>
      </c>
      <c r="K13" s="80">
        <v>-2.1399999999999999E-2</v>
      </c>
      <c r="L13" s="81">
        <v>8387008</v>
      </c>
      <c r="N13" s="81">
        <v>0</v>
      </c>
      <c r="O13" s="81">
        <v>10338.444366</v>
      </c>
      <c r="Q13" s="80">
        <v>0.45379999999999998</v>
      </c>
      <c r="R13" s="80">
        <v>8.8099999999999998E-2</v>
      </c>
    </row>
    <row r="14" spans="2:53">
      <c r="B14" s="79" t="s">
        <v>234</v>
      </c>
      <c r="C14" s="16"/>
      <c r="D14" s="16"/>
      <c r="H14" s="81">
        <v>4.68</v>
      </c>
      <c r="K14" s="80">
        <v>-2.1399999999999999E-2</v>
      </c>
      <c r="L14" s="81">
        <v>8387008</v>
      </c>
      <c r="N14" s="81">
        <v>0</v>
      </c>
      <c r="O14" s="81">
        <v>10338.444366</v>
      </c>
      <c r="Q14" s="80">
        <v>0.45379999999999998</v>
      </c>
      <c r="R14" s="80">
        <v>8.8099999999999998E-2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2.48</v>
      </c>
      <c r="I15" t="s">
        <v>102</v>
      </c>
      <c r="J15" s="78">
        <v>0.04</v>
      </c>
      <c r="K15" s="78">
        <v>-2.46E-2</v>
      </c>
      <c r="L15" s="77">
        <v>1664459</v>
      </c>
      <c r="M15" s="77">
        <v>150.76</v>
      </c>
      <c r="N15" s="77">
        <v>0</v>
      </c>
      <c r="O15" s="77">
        <v>2509.3383884</v>
      </c>
      <c r="P15" s="78">
        <v>1E-4</v>
      </c>
      <c r="Q15" s="78">
        <v>0.1101</v>
      </c>
      <c r="R15" s="78">
        <v>2.1399999999999999E-2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16.440000000000001</v>
      </c>
      <c r="I16" t="s">
        <v>102</v>
      </c>
      <c r="J16" s="78">
        <v>2.75E-2</v>
      </c>
      <c r="K16" s="78">
        <v>-4.1999999999999997E-3</v>
      </c>
      <c r="L16" s="77">
        <v>56149</v>
      </c>
      <c r="M16" s="77">
        <v>182.07</v>
      </c>
      <c r="N16" s="77">
        <v>0</v>
      </c>
      <c r="O16" s="77">
        <v>102.2304843</v>
      </c>
      <c r="P16" s="78">
        <v>0</v>
      </c>
      <c r="Q16" s="78">
        <v>4.4999999999999997E-3</v>
      </c>
      <c r="R16" s="78">
        <v>8.9999999999999998E-4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0.75</v>
      </c>
      <c r="I17" t="s">
        <v>102</v>
      </c>
      <c r="J17" s="78">
        <v>2.75E-2</v>
      </c>
      <c r="K17" s="78">
        <v>-2.4899999999999999E-2</v>
      </c>
      <c r="L17" s="77">
        <v>632103</v>
      </c>
      <c r="M17" s="77">
        <v>111.15</v>
      </c>
      <c r="N17" s="77">
        <v>0</v>
      </c>
      <c r="O17" s="77">
        <v>702.58248449999996</v>
      </c>
      <c r="P17" s="78">
        <v>0</v>
      </c>
      <c r="Q17" s="78">
        <v>3.0800000000000001E-2</v>
      </c>
      <c r="R17" s="78">
        <v>6.0000000000000001E-3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1.73</v>
      </c>
      <c r="I18" t="s">
        <v>102</v>
      </c>
      <c r="J18" s="78">
        <v>1.7500000000000002E-2</v>
      </c>
      <c r="K18" s="78">
        <v>-2.5100000000000001E-2</v>
      </c>
      <c r="L18" s="77">
        <v>2161354</v>
      </c>
      <c r="M18" s="77">
        <v>112.74</v>
      </c>
      <c r="N18" s="77">
        <v>0</v>
      </c>
      <c r="O18" s="77">
        <v>2436.7104995999998</v>
      </c>
      <c r="P18" s="78">
        <v>1E-4</v>
      </c>
      <c r="Q18" s="78">
        <v>0.107</v>
      </c>
      <c r="R18" s="78">
        <v>2.0799999999999999E-2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7.3</v>
      </c>
      <c r="I19" t="s">
        <v>102</v>
      </c>
      <c r="J19" s="78">
        <v>5.0000000000000001E-3</v>
      </c>
      <c r="K19" s="78">
        <v>-1.66E-2</v>
      </c>
      <c r="L19" s="77">
        <v>751010</v>
      </c>
      <c r="M19" s="77">
        <v>120.45</v>
      </c>
      <c r="N19" s="77">
        <v>0</v>
      </c>
      <c r="O19" s="77">
        <v>904.591545</v>
      </c>
      <c r="P19" s="78">
        <v>0</v>
      </c>
      <c r="Q19" s="78">
        <v>3.9699999999999999E-2</v>
      </c>
      <c r="R19" s="78">
        <v>7.7000000000000002E-3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4.57</v>
      </c>
      <c r="I20" t="s">
        <v>102</v>
      </c>
      <c r="J20" s="78">
        <v>1E-3</v>
      </c>
      <c r="K20" s="78">
        <v>-2.0899999999999998E-2</v>
      </c>
      <c r="L20" s="77">
        <v>364158</v>
      </c>
      <c r="M20" s="77">
        <v>113.49</v>
      </c>
      <c r="N20" s="77">
        <v>0</v>
      </c>
      <c r="O20" s="77">
        <v>413.28291419999999</v>
      </c>
      <c r="P20" s="78">
        <v>0</v>
      </c>
      <c r="Q20" s="78">
        <v>1.8100000000000002E-2</v>
      </c>
      <c r="R20" s="78">
        <v>3.5000000000000001E-3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9.8800000000000008</v>
      </c>
      <c r="I21" t="s">
        <v>102</v>
      </c>
      <c r="J21" s="78">
        <v>1E-3</v>
      </c>
      <c r="K21" s="78">
        <v>-1.29E-2</v>
      </c>
      <c r="L21" s="77">
        <v>1845175</v>
      </c>
      <c r="M21" s="77">
        <v>117.64</v>
      </c>
      <c r="N21" s="77">
        <v>0</v>
      </c>
      <c r="O21" s="77">
        <v>2170.6638699999999</v>
      </c>
      <c r="P21" s="78">
        <v>2.0000000000000001E-4</v>
      </c>
      <c r="Q21" s="78">
        <v>9.5299999999999996E-2</v>
      </c>
      <c r="R21" s="78">
        <v>1.8499999999999999E-2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250</v>
      </c>
      <c r="H22" s="77">
        <v>5.32</v>
      </c>
      <c r="I22" t="s">
        <v>102</v>
      </c>
      <c r="J22" s="78">
        <v>7.4999999999999997E-3</v>
      </c>
      <c r="K22" s="78">
        <v>-2.63E-2</v>
      </c>
      <c r="L22" s="77">
        <v>912600</v>
      </c>
      <c r="M22" s="77">
        <v>120.43</v>
      </c>
      <c r="N22" s="77">
        <v>0</v>
      </c>
      <c r="O22" s="77">
        <v>1099.0441800000001</v>
      </c>
      <c r="P22" s="78">
        <v>0</v>
      </c>
      <c r="Q22" s="78">
        <v>4.82E-2</v>
      </c>
      <c r="R22" s="78">
        <v>9.4000000000000004E-3</v>
      </c>
    </row>
    <row r="23" spans="2:18">
      <c r="B23" s="79" t="s">
        <v>259</v>
      </c>
      <c r="C23" s="16"/>
      <c r="D23" s="16"/>
      <c r="H23" s="81">
        <v>6.64</v>
      </c>
      <c r="K23" s="80">
        <v>6.1999999999999998E-3</v>
      </c>
      <c r="L23" s="81">
        <v>11039769</v>
      </c>
      <c r="N23" s="81">
        <v>0</v>
      </c>
      <c r="O23" s="81">
        <v>12444.136766899999</v>
      </c>
      <c r="Q23" s="80">
        <v>0.54620000000000002</v>
      </c>
      <c r="R23" s="80">
        <v>0.106</v>
      </c>
    </row>
    <row r="24" spans="2:18">
      <c r="B24" s="79" t="s">
        <v>260</v>
      </c>
      <c r="C24" s="16"/>
      <c r="D24" s="16"/>
      <c r="H24" s="81">
        <v>0.01</v>
      </c>
      <c r="K24" s="80">
        <v>0</v>
      </c>
      <c r="L24" s="81">
        <v>668270</v>
      </c>
      <c r="N24" s="81">
        <v>0</v>
      </c>
      <c r="O24" s="81">
        <v>668.27</v>
      </c>
      <c r="Q24" s="80">
        <v>2.93E-2</v>
      </c>
      <c r="R24" s="80">
        <v>5.7000000000000002E-3</v>
      </c>
    </row>
    <row r="25" spans="2:18">
      <c r="B25" t="s">
        <v>261</v>
      </c>
      <c r="C25" t="s">
        <v>262</v>
      </c>
      <c r="D25" t="s">
        <v>100</v>
      </c>
      <c r="E25" t="s">
        <v>237</v>
      </c>
      <c r="G25" t="s">
        <v>263</v>
      </c>
      <c r="H25" s="77">
        <v>0.01</v>
      </c>
      <c r="I25" t="s">
        <v>102</v>
      </c>
      <c r="J25" s="78">
        <v>0</v>
      </c>
      <c r="K25" s="78">
        <v>0</v>
      </c>
      <c r="L25" s="77">
        <v>668270</v>
      </c>
      <c r="M25" s="77">
        <v>100</v>
      </c>
      <c r="N25" s="77">
        <v>0</v>
      </c>
      <c r="O25" s="77">
        <v>668.27</v>
      </c>
      <c r="P25" s="78">
        <v>1E-4</v>
      </c>
      <c r="Q25" s="78">
        <v>2.93E-2</v>
      </c>
      <c r="R25" s="78">
        <v>5.7000000000000002E-3</v>
      </c>
    </row>
    <row r="26" spans="2:18">
      <c r="B26" s="79" t="s">
        <v>264</v>
      </c>
      <c r="C26" s="16"/>
      <c r="D26" s="16"/>
      <c r="H26" s="81">
        <v>6.54</v>
      </c>
      <c r="K26" s="80">
        <v>8.0000000000000002E-3</v>
      </c>
      <c r="L26" s="81">
        <v>7935466</v>
      </c>
      <c r="N26" s="81">
        <v>0</v>
      </c>
      <c r="O26" s="81">
        <v>9354.3415124999992</v>
      </c>
      <c r="Q26" s="80">
        <v>0.41060000000000002</v>
      </c>
      <c r="R26" s="80">
        <v>7.9699999999999993E-2</v>
      </c>
    </row>
    <row r="27" spans="2:18">
      <c r="B27" t="s">
        <v>265</v>
      </c>
      <c r="C27" t="s">
        <v>266</v>
      </c>
      <c r="D27" t="s">
        <v>100</v>
      </c>
      <c r="E27" t="s">
        <v>237</v>
      </c>
      <c r="G27" t="s">
        <v>250</v>
      </c>
      <c r="H27" s="77">
        <v>2.82</v>
      </c>
      <c r="I27" t="s">
        <v>102</v>
      </c>
      <c r="J27" s="78">
        <v>4.0000000000000001E-3</v>
      </c>
      <c r="K27" s="78">
        <v>1.6000000000000001E-3</v>
      </c>
      <c r="L27" s="77">
        <v>85804</v>
      </c>
      <c r="M27" s="77">
        <v>100.73</v>
      </c>
      <c r="N27" s="77">
        <v>0</v>
      </c>
      <c r="O27" s="77">
        <v>86.430369200000001</v>
      </c>
      <c r="P27" s="78">
        <v>0</v>
      </c>
      <c r="Q27" s="78">
        <v>3.8E-3</v>
      </c>
      <c r="R27" s="78">
        <v>6.9999999999999999E-4</v>
      </c>
    </row>
    <row r="28" spans="2:18">
      <c r="B28" t="s">
        <v>267</v>
      </c>
      <c r="C28" t="s">
        <v>268</v>
      </c>
      <c r="D28" t="s">
        <v>100</v>
      </c>
      <c r="E28" t="s">
        <v>237</v>
      </c>
      <c r="G28" t="s">
        <v>269</v>
      </c>
      <c r="H28" s="77">
        <v>4.9800000000000004</v>
      </c>
      <c r="I28" t="s">
        <v>102</v>
      </c>
      <c r="J28" s="78">
        <v>0.02</v>
      </c>
      <c r="K28" s="78">
        <v>5.7000000000000002E-3</v>
      </c>
      <c r="L28" s="77">
        <v>309962</v>
      </c>
      <c r="M28" s="77">
        <v>108.88</v>
      </c>
      <c r="N28" s="77">
        <v>0</v>
      </c>
      <c r="O28" s="77">
        <v>337.48662560000002</v>
      </c>
      <c r="P28" s="78">
        <v>0</v>
      </c>
      <c r="Q28" s="78">
        <v>1.4800000000000001E-2</v>
      </c>
      <c r="R28" s="78">
        <v>2.8999999999999998E-3</v>
      </c>
    </row>
    <row r="29" spans="2:18">
      <c r="B29" t="s">
        <v>270</v>
      </c>
      <c r="C29" t="s">
        <v>271</v>
      </c>
      <c r="D29" t="s">
        <v>100</v>
      </c>
      <c r="E29" t="s">
        <v>237</v>
      </c>
      <c r="G29" t="s">
        <v>272</v>
      </c>
      <c r="H29" s="77">
        <v>7.9</v>
      </c>
      <c r="I29" t="s">
        <v>102</v>
      </c>
      <c r="J29" s="78">
        <v>0.01</v>
      </c>
      <c r="K29" s="78">
        <v>1.04E-2</v>
      </c>
      <c r="L29" s="77">
        <v>512600</v>
      </c>
      <c r="M29" s="77">
        <v>100.56</v>
      </c>
      <c r="N29" s="77">
        <v>0</v>
      </c>
      <c r="O29" s="77">
        <v>515.47055999999998</v>
      </c>
      <c r="P29" s="78">
        <v>0</v>
      </c>
      <c r="Q29" s="78">
        <v>2.2599999999999999E-2</v>
      </c>
      <c r="R29" s="78">
        <v>4.4000000000000003E-3</v>
      </c>
    </row>
    <row r="30" spans="2:18">
      <c r="B30" t="s">
        <v>273</v>
      </c>
      <c r="C30" t="s">
        <v>274</v>
      </c>
      <c r="D30" t="s">
        <v>100</v>
      </c>
      <c r="E30" t="s">
        <v>237</v>
      </c>
      <c r="G30" t="s">
        <v>250</v>
      </c>
      <c r="H30" s="77">
        <v>9.7100000000000009</v>
      </c>
      <c r="I30" t="s">
        <v>102</v>
      </c>
      <c r="J30" s="78">
        <v>1.2999999999999999E-2</v>
      </c>
      <c r="K30" s="78">
        <v>1.2800000000000001E-2</v>
      </c>
      <c r="L30" s="77">
        <v>84692</v>
      </c>
      <c r="M30" s="77">
        <v>100.46</v>
      </c>
      <c r="N30" s="77">
        <v>0</v>
      </c>
      <c r="O30" s="77">
        <v>85.081583199999997</v>
      </c>
      <c r="P30" s="78">
        <v>0</v>
      </c>
      <c r="Q30" s="78">
        <v>3.7000000000000002E-3</v>
      </c>
      <c r="R30" s="78">
        <v>6.9999999999999999E-4</v>
      </c>
    </row>
    <row r="31" spans="2:18">
      <c r="B31" t="s">
        <v>275</v>
      </c>
      <c r="C31" t="s">
        <v>276</v>
      </c>
      <c r="D31" t="s">
        <v>100</v>
      </c>
      <c r="E31" t="s">
        <v>237</v>
      </c>
      <c r="G31" t="s">
        <v>277</v>
      </c>
      <c r="H31" s="77">
        <v>13.72</v>
      </c>
      <c r="I31" t="s">
        <v>102</v>
      </c>
      <c r="J31" s="78">
        <v>1.4999999999999999E-2</v>
      </c>
      <c r="K31" s="78">
        <v>1.8200000000000001E-2</v>
      </c>
      <c r="L31" s="77">
        <v>886565</v>
      </c>
      <c r="M31" s="77">
        <v>96.55</v>
      </c>
      <c r="N31" s="77">
        <v>0</v>
      </c>
      <c r="O31" s="77">
        <v>855.97850749999998</v>
      </c>
      <c r="P31" s="78">
        <v>0</v>
      </c>
      <c r="Q31" s="78">
        <v>3.7600000000000001E-2</v>
      </c>
      <c r="R31" s="78">
        <v>7.3000000000000001E-3</v>
      </c>
    </row>
    <row r="32" spans="2:18">
      <c r="B32" t="s">
        <v>278</v>
      </c>
      <c r="C32" t="s">
        <v>279</v>
      </c>
      <c r="D32" t="s">
        <v>100</v>
      </c>
      <c r="E32" t="s">
        <v>237</v>
      </c>
      <c r="G32" t="s">
        <v>280</v>
      </c>
      <c r="H32" s="77">
        <v>6.33</v>
      </c>
      <c r="I32" t="s">
        <v>102</v>
      </c>
      <c r="J32" s="78">
        <v>2.2499999999999999E-2</v>
      </c>
      <c r="K32" s="78">
        <v>7.6E-3</v>
      </c>
      <c r="L32" s="77">
        <v>1075741</v>
      </c>
      <c r="M32" s="77">
        <v>110.3</v>
      </c>
      <c r="N32" s="77">
        <v>0</v>
      </c>
      <c r="O32" s="77">
        <v>1186.5423229999999</v>
      </c>
      <c r="P32" s="78">
        <v>1E-4</v>
      </c>
      <c r="Q32" s="78">
        <v>5.21E-2</v>
      </c>
      <c r="R32" s="78">
        <v>1.01E-2</v>
      </c>
    </row>
    <row r="33" spans="2:18">
      <c r="B33" t="s">
        <v>281</v>
      </c>
      <c r="C33" t="s">
        <v>282</v>
      </c>
      <c r="D33" t="s">
        <v>100</v>
      </c>
      <c r="E33" t="s">
        <v>237</v>
      </c>
      <c r="G33" t="s">
        <v>283</v>
      </c>
      <c r="H33" s="77">
        <v>1.21</v>
      </c>
      <c r="I33" t="s">
        <v>102</v>
      </c>
      <c r="J33" s="78">
        <v>4.2500000000000003E-2</v>
      </c>
      <c r="K33" s="78">
        <v>1E-4</v>
      </c>
      <c r="L33" s="77">
        <v>1095094</v>
      </c>
      <c r="M33" s="77">
        <v>108.49</v>
      </c>
      <c r="N33" s="77">
        <v>0</v>
      </c>
      <c r="O33" s="77">
        <v>1188.0674806</v>
      </c>
      <c r="P33" s="78">
        <v>1E-4</v>
      </c>
      <c r="Q33" s="78">
        <v>5.21E-2</v>
      </c>
      <c r="R33" s="78">
        <v>1.01E-2</v>
      </c>
    </row>
    <row r="34" spans="2:18">
      <c r="B34" t="s">
        <v>284</v>
      </c>
      <c r="C34" t="s">
        <v>285</v>
      </c>
      <c r="D34" t="s">
        <v>100</v>
      </c>
      <c r="E34" t="s">
        <v>237</v>
      </c>
      <c r="G34" t="s">
        <v>286</v>
      </c>
      <c r="H34" s="77">
        <v>1.58</v>
      </c>
      <c r="I34" t="s">
        <v>102</v>
      </c>
      <c r="J34" s="78">
        <v>1.5E-3</v>
      </c>
      <c r="K34" s="78">
        <v>2.0000000000000001E-4</v>
      </c>
      <c r="L34" s="77">
        <v>710012</v>
      </c>
      <c r="M34" s="77">
        <v>100.27</v>
      </c>
      <c r="N34" s="77">
        <v>0</v>
      </c>
      <c r="O34" s="77">
        <v>711.92903239999998</v>
      </c>
      <c r="P34" s="78">
        <v>0</v>
      </c>
      <c r="Q34" s="78">
        <v>3.1199999999999999E-2</v>
      </c>
      <c r="R34" s="78">
        <v>6.1000000000000004E-3</v>
      </c>
    </row>
    <row r="35" spans="2:18">
      <c r="B35" t="s">
        <v>287</v>
      </c>
      <c r="C35" t="s">
        <v>288</v>
      </c>
      <c r="D35" t="s">
        <v>100</v>
      </c>
      <c r="E35" t="s">
        <v>237</v>
      </c>
      <c r="G35" t="s">
        <v>263</v>
      </c>
      <c r="H35" s="77">
        <v>4.3499999999999996</v>
      </c>
      <c r="I35" t="s">
        <v>102</v>
      </c>
      <c r="J35" s="78">
        <v>6.25E-2</v>
      </c>
      <c r="K35" s="78">
        <v>4.7999999999999996E-3</v>
      </c>
      <c r="L35" s="77">
        <v>2313693</v>
      </c>
      <c r="M35" s="77">
        <v>128.5</v>
      </c>
      <c r="N35" s="77">
        <v>0</v>
      </c>
      <c r="O35" s="77">
        <v>2973.0955049999998</v>
      </c>
      <c r="P35" s="78">
        <v>2.0000000000000001E-4</v>
      </c>
      <c r="Q35" s="78">
        <v>0.1305</v>
      </c>
      <c r="R35" s="78">
        <v>2.53E-2</v>
      </c>
    </row>
    <row r="36" spans="2:18">
      <c r="B36" t="s">
        <v>289</v>
      </c>
      <c r="C36" t="s">
        <v>290</v>
      </c>
      <c r="D36" t="s">
        <v>100</v>
      </c>
      <c r="E36" t="s">
        <v>237</v>
      </c>
      <c r="G36" t="s">
        <v>286</v>
      </c>
      <c r="H36" s="77">
        <v>13.84</v>
      </c>
      <c r="I36" t="s">
        <v>102</v>
      </c>
      <c r="J36" s="78">
        <v>5.5E-2</v>
      </c>
      <c r="K36" s="78">
        <v>1.9199999999999998E-2</v>
      </c>
      <c r="L36" s="77">
        <v>861303</v>
      </c>
      <c r="M36" s="77">
        <v>164.2</v>
      </c>
      <c r="N36" s="77">
        <v>0</v>
      </c>
      <c r="O36" s="77">
        <v>1414.2595260000001</v>
      </c>
      <c r="P36" s="78">
        <v>0</v>
      </c>
      <c r="Q36" s="78">
        <v>6.2100000000000002E-2</v>
      </c>
      <c r="R36" s="78">
        <v>1.2E-2</v>
      </c>
    </row>
    <row r="37" spans="2:18">
      <c r="B37" s="79" t="s">
        <v>291</v>
      </c>
      <c r="C37" s="16"/>
      <c r="D37" s="16"/>
      <c r="H37" s="81">
        <v>8.8699999999999992</v>
      </c>
      <c r="K37" s="80">
        <v>6.9999999999999999E-4</v>
      </c>
      <c r="L37" s="81">
        <v>2436033</v>
      </c>
      <c r="N37" s="81">
        <v>0</v>
      </c>
      <c r="O37" s="81">
        <v>2421.5252544</v>
      </c>
      <c r="Q37" s="80">
        <v>0.10630000000000001</v>
      </c>
      <c r="R37" s="80">
        <v>2.06E-2</v>
      </c>
    </row>
    <row r="38" spans="2:18">
      <c r="B38" t="s">
        <v>292</v>
      </c>
      <c r="C38" t="s">
        <v>293</v>
      </c>
      <c r="D38" t="s">
        <v>100</v>
      </c>
      <c r="E38" t="s">
        <v>237</v>
      </c>
      <c r="G38" t="s">
        <v>294</v>
      </c>
      <c r="H38" s="77">
        <v>4.42</v>
      </c>
      <c r="I38" t="s">
        <v>102</v>
      </c>
      <c r="J38" s="78">
        <v>0</v>
      </c>
      <c r="K38" s="78">
        <v>4.0000000000000002E-4</v>
      </c>
      <c r="L38" s="77">
        <v>25822</v>
      </c>
      <c r="M38" s="77">
        <v>99.82</v>
      </c>
      <c r="N38" s="77">
        <v>0</v>
      </c>
      <c r="O38" s="77">
        <v>25.775520400000001</v>
      </c>
      <c r="P38" s="78">
        <v>0</v>
      </c>
      <c r="Q38" s="78">
        <v>1.1000000000000001E-3</v>
      </c>
      <c r="R38" s="78">
        <v>2.0000000000000001E-4</v>
      </c>
    </row>
    <row r="39" spans="2:18">
      <c r="B39" t="s">
        <v>295</v>
      </c>
      <c r="C39" t="s">
        <v>296</v>
      </c>
      <c r="D39" t="s">
        <v>100</v>
      </c>
      <c r="E39" t="s">
        <v>237</v>
      </c>
      <c r="G39" t="s">
        <v>297</v>
      </c>
      <c r="H39" s="77">
        <v>8.92</v>
      </c>
      <c r="I39" t="s">
        <v>102</v>
      </c>
      <c r="J39" s="78">
        <v>0</v>
      </c>
      <c r="K39" s="78">
        <v>6.9999999999999999E-4</v>
      </c>
      <c r="L39" s="77">
        <v>2410211</v>
      </c>
      <c r="M39" s="77">
        <v>99.4</v>
      </c>
      <c r="N39" s="77">
        <v>0</v>
      </c>
      <c r="O39" s="77">
        <v>2395.749734</v>
      </c>
      <c r="P39" s="78">
        <v>1E-4</v>
      </c>
      <c r="Q39" s="78">
        <v>0.1052</v>
      </c>
      <c r="R39" s="78">
        <v>2.0400000000000001E-2</v>
      </c>
    </row>
    <row r="40" spans="2:18">
      <c r="B40" s="79" t="s">
        <v>298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225</v>
      </c>
      <c r="C41" t="s">
        <v>225</v>
      </c>
      <c r="D41" s="16"/>
      <c r="E41" t="s">
        <v>225</v>
      </c>
      <c r="H41" s="77">
        <v>0</v>
      </c>
      <c r="I41" t="s">
        <v>225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299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225</v>
      </c>
      <c r="C44" t="s">
        <v>225</v>
      </c>
      <c r="D44" s="16"/>
      <c r="E44" t="s">
        <v>225</v>
      </c>
      <c r="H44" s="77">
        <v>0</v>
      </c>
      <c r="I44" t="s">
        <v>225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300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225</v>
      </c>
      <c r="C46" t="s">
        <v>225</v>
      </c>
      <c r="D46" s="16"/>
      <c r="E46" t="s">
        <v>225</v>
      </c>
      <c r="H46" s="77">
        <v>0</v>
      </c>
      <c r="I46" t="s">
        <v>225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3.91</v>
      </c>
      <c r="L11" s="7"/>
      <c r="M11" s="7"/>
      <c r="N11" s="76">
        <v>5.7999999999999996E-3</v>
      </c>
      <c r="O11" s="75">
        <v>11091183.85</v>
      </c>
      <c r="P11" s="33"/>
      <c r="Q11" s="75">
        <v>69.4602</v>
      </c>
      <c r="R11" s="75">
        <v>12622.693985301999</v>
      </c>
      <c r="S11" s="7"/>
      <c r="T11" s="76">
        <v>1</v>
      </c>
      <c r="U11" s="76">
        <v>0.1075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3.88</v>
      </c>
      <c r="N12" s="80">
        <v>5.3E-3</v>
      </c>
      <c r="O12" s="81">
        <v>11032183.85</v>
      </c>
      <c r="Q12" s="81">
        <v>69.4602</v>
      </c>
      <c r="R12" s="81">
        <v>12430.893264476999</v>
      </c>
      <c r="T12" s="80">
        <v>0.98480000000000001</v>
      </c>
      <c r="U12" s="80">
        <v>0.10589999999999999</v>
      </c>
    </row>
    <row r="13" spans="2:66">
      <c r="B13" s="79" t="s">
        <v>305</v>
      </c>
      <c r="C13" s="16"/>
      <c r="D13" s="16"/>
      <c r="E13" s="16"/>
      <c r="F13" s="16"/>
      <c r="K13" s="81">
        <v>4.32</v>
      </c>
      <c r="N13" s="80">
        <v>-9.4000000000000004E-3</v>
      </c>
      <c r="O13" s="81">
        <v>6035166.0700000003</v>
      </c>
      <c r="Q13" s="81">
        <v>40.22289</v>
      </c>
      <c r="R13" s="81">
        <v>7419.5586789689996</v>
      </c>
      <c r="T13" s="80">
        <v>0.58779999999999999</v>
      </c>
      <c r="U13" s="80">
        <v>6.3200000000000006E-2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206</v>
      </c>
      <c r="I14" t="s">
        <v>207</v>
      </c>
      <c r="J14" t="s">
        <v>313</v>
      </c>
      <c r="K14" s="77">
        <v>0.84</v>
      </c>
      <c r="L14" t="s">
        <v>102</v>
      </c>
      <c r="M14" s="78">
        <v>6.1999999999999998E-3</v>
      </c>
      <c r="N14" s="78">
        <v>-5.2999999999999999E-2</v>
      </c>
      <c r="O14" s="77">
        <v>650650</v>
      </c>
      <c r="P14" s="77">
        <v>105.3</v>
      </c>
      <c r="Q14" s="77">
        <v>0</v>
      </c>
      <c r="R14" s="77">
        <v>685.13445000000002</v>
      </c>
      <c r="S14" s="78">
        <v>1E-4</v>
      </c>
      <c r="T14" s="78">
        <v>5.4300000000000001E-2</v>
      </c>
      <c r="U14" s="78">
        <v>5.7999999999999996E-3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317</v>
      </c>
      <c r="H15" t="s">
        <v>206</v>
      </c>
      <c r="I15" t="s">
        <v>207</v>
      </c>
      <c r="J15" t="s">
        <v>318</v>
      </c>
      <c r="K15" s="77">
        <v>4.4400000000000004</v>
      </c>
      <c r="L15" t="s">
        <v>102</v>
      </c>
      <c r="M15" s="78">
        <v>3.8E-3</v>
      </c>
      <c r="N15" s="78">
        <v>-1.41E-2</v>
      </c>
      <c r="O15" s="77">
        <v>164357</v>
      </c>
      <c r="P15" s="77">
        <v>109.5</v>
      </c>
      <c r="Q15" s="77">
        <v>0</v>
      </c>
      <c r="R15" s="77">
        <v>179.97091499999999</v>
      </c>
      <c r="S15" s="78">
        <v>1E-4</v>
      </c>
      <c r="T15" s="78">
        <v>1.43E-2</v>
      </c>
      <c r="U15" s="78">
        <v>1.5E-3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322</v>
      </c>
      <c r="H16" t="s">
        <v>206</v>
      </c>
      <c r="I16" t="s">
        <v>207</v>
      </c>
      <c r="J16" t="s">
        <v>323</v>
      </c>
      <c r="K16" s="77">
        <v>15.02</v>
      </c>
      <c r="L16" t="s">
        <v>102</v>
      </c>
      <c r="M16" s="78">
        <v>2.07E-2</v>
      </c>
      <c r="N16" s="78">
        <v>2.8999999999999998E-3</v>
      </c>
      <c r="O16" s="77">
        <v>279837.24</v>
      </c>
      <c r="P16" s="77">
        <v>129.9</v>
      </c>
      <c r="Q16" s="77">
        <v>0</v>
      </c>
      <c r="R16" s="77">
        <v>363.50857475999999</v>
      </c>
      <c r="S16" s="78">
        <v>1E-4</v>
      </c>
      <c r="T16" s="78">
        <v>2.8799999999999999E-2</v>
      </c>
      <c r="U16" s="78">
        <v>3.0999999999999999E-3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317</v>
      </c>
      <c r="H17" t="s">
        <v>206</v>
      </c>
      <c r="I17" t="s">
        <v>207</v>
      </c>
      <c r="J17" t="s">
        <v>327</v>
      </c>
      <c r="K17" s="77">
        <v>1.08</v>
      </c>
      <c r="L17" t="s">
        <v>102</v>
      </c>
      <c r="M17" s="78">
        <v>0.05</v>
      </c>
      <c r="N17" s="78">
        <v>-1.67E-2</v>
      </c>
      <c r="O17" s="77">
        <v>190752.76</v>
      </c>
      <c r="P17" s="77">
        <v>115.76</v>
      </c>
      <c r="Q17" s="77">
        <v>0</v>
      </c>
      <c r="R17" s="77">
        <v>220.81539497599999</v>
      </c>
      <c r="S17" s="78">
        <v>1E-4</v>
      </c>
      <c r="T17" s="78">
        <v>1.7500000000000002E-2</v>
      </c>
      <c r="U17" s="78">
        <v>1.9E-3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326</v>
      </c>
      <c r="G18" t="s">
        <v>317</v>
      </c>
      <c r="H18" t="s">
        <v>206</v>
      </c>
      <c r="I18" t="s">
        <v>207</v>
      </c>
      <c r="J18" t="s">
        <v>318</v>
      </c>
      <c r="K18" s="77">
        <v>4.93</v>
      </c>
      <c r="L18" t="s">
        <v>102</v>
      </c>
      <c r="M18" s="78">
        <v>1.7500000000000002E-2</v>
      </c>
      <c r="N18" s="78">
        <v>-1.7299999999999999E-2</v>
      </c>
      <c r="O18" s="77">
        <v>94851.199999999997</v>
      </c>
      <c r="P18" s="77">
        <v>118.4</v>
      </c>
      <c r="Q18" s="77">
        <v>0</v>
      </c>
      <c r="R18" s="77">
        <v>112.3038208</v>
      </c>
      <c r="S18" s="78">
        <v>0</v>
      </c>
      <c r="T18" s="78">
        <v>8.8999999999999999E-3</v>
      </c>
      <c r="U18" s="78">
        <v>1E-3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332</v>
      </c>
      <c r="G19" t="s">
        <v>333</v>
      </c>
      <c r="H19" t="s">
        <v>334</v>
      </c>
      <c r="I19" t="s">
        <v>207</v>
      </c>
      <c r="J19" t="s">
        <v>335</v>
      </c>
      <c r="K19" s="77">
        <v>5.7</v>
      </c>
      <c r="L19" t="s">
        <v>102</v>
      </c>
      <c r="M19" s="78">
        <v>3.85E-2</v>
      </c>
      <c r="N19" s="78">
        <v>-1.14E-2</v>
      </c>
      <c r="O19" s="77">
        <v>80844.69</v>
      </c>
      <c r="P19" s="77">
        <v>137.41</v>
      </c>
      <c r="Q19" s="77">
        <v>0</v>
      </c>
      <c r="R19" s="77">
        <v>111.088688529</v>
      </c>
      <c r="S19" s="78">
        <v>0</v>
      </c>
      <c r="T19" s="78">
        <v>8.8000000000000005E-3</v>
      </c>
      <c r="U19" s="78">
        <v>8.9999999999999998E-4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338</v>
      </c>
      <c r="G20" t="s">
        <v>339</v>
      </c>
      <c r="H20" t="s">
        <v>340</v>
      </c>
      <c r="I20" t="s">
        <v>150</v>
      </c>
      <c r="J20" t="s">
        <v>318</v>
      </c>
      <c r="K20" s="77">
        <v>3.62</v>
      </c>
      <c r="L20" t="s">
        <v>102</v>
      </c>
      <c r="M20" s="78">
        <v>8.3000000000000001E-3</v>
      </c>
      <c r="N20" s="78">
        <v>-1.6799999999999999E-2</v>
      </c>
      <c r="O20" s="77">
        <v>178932</v>
      </c>
      <c r="P20" s="77">
        <v>113.15</v>
      </c>
      <c r="Q20" s="77">
        <v>0</v>
      </c>
      <c r="R20" s="77">
        <v>202.461558</v>
      </c>
      <c r="S20" s="78">
        <v>1E-4</v>
      </c>
      <c r="T20" s="78">
        <v>1.6E-2</v>
      </c>
      <c r="U20" s="78">
        <v>1.6999999999999999E-3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343</v>
      </c>
      <c r="G21" t="s">
        <v>339</v>
      </c>
      <c r="H21" t="s">
        <v>334</v>
      </c>
      <c r="I21" t="s">
        <v>207</v>
      </c>
      <c r="J21" t="s">
        <v>344</v>
      </c>
      <c r="K21" s="77">
        <v>9.58</v>
      </c>
      <c r="L21" t="s">
        <v>102</v>
      </c>
      <c r="M21" s="78">
        <v>8.9999999999999993E-3</v>
      </c>
      <c r="N21" s="78">
        <v>1.6999999999999999E-3</v>
      </c>
      <c r="O21" s="77">
        <v>227565</v>
      </c>
      <c r="P21" s="77">
        <v>108.11</v>
      </c>
      <c r="Q21" s="77">
        <v>0.93405000000000005</v>
      </c>
      <c r="R21" s="77">
        <v>246.95457149999999</v>
      </c>
      <c r="S21" s="78">
        <v>1E-4</v>
      </c>
      <c r="T21" s="78">
        <v>1.9599999999999999E-2</v>
      </c>
      <c r="U21" s="78">
        <v>2.0999999999999999E-3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343</v>
      </c>
      <c r="G22" t="s">
        <v>339</v>
      </c>
      <c r="H22" t="s">
        <v>340</v>
      </c>
      <c r="I22" t="s">
        <v>150</v>
      </c>
      <c r="J22" t="s">
        <v>272</v>
      </c>
      <c r="K22" s="77">
        <v>4.51</v>
      </c>
      <c r="L22" t="s">
        <v>102</v>
      </c>
      <c r="M22" s="78">
        <v>1.34E-2</v>
      </c>
      <c r="N22" s="78">
        <v>-1.23E-2</v>
      </c>
      <c r="O22" s="77">
        <v>204952</v>
      </c>
      <c r="P22" s="77">
        <v>116.25</v>
      </c>
      <c r="Q22" s="77">
        <v>14.014939999999999</v>
      </c>
      <c r="R22" s="77">
        <v>252.27163999999999</v>
      </c>
      <c r="S22" s="78">
        <v>1E-4</v>
      </c>
      <c r="T22" s="78">
        <v>0.02</v>
      </c>
      <c r="U22" s="78">
        <v>2.0999999999999999E-3</v>
      </c>
    </row>
    <row r="23" spans="2:21">
      <c r="B23" t="s">
        <v>347</v>
      </c>
      <c r="C23" t="s">
        <v>348</v>
      </c>
      <c r="D23" t="s">
        <v>100</v>
      </c>
      <c r="E23" t="s">
        <v>123</v>
      </c>
      <c r="F23" t="s">
        <v>349</v>
      </c>
      <c r="G23" t="s">
        <v>339</v>
      </c>
      <c r="H23" t="s">
        <v>350</v>
      </c>
      <c r="I23" t="s">
        <v>207</v>
      </c>
      <c r="J23" t="s">
        <v>351</v>
      </c>
      <c r="K23" s="77">
        <v>0.5</v>
      </c>
      <c r="L23" t="s">
        <v>102</v>
      </c>
      <c r="M23" s="78">
        <v>4.8000000000000001E-2</v>
      </c>
      <c r="N23" s="78">
        <v>-2.0199999999999999E-2</v>
      </c>
      <c r="O23" s="77">
        <v>65650.8</v>
      </c>
      <c r="P23" s="77">
        <v>110.58</v>
      </c>
      <c r="Q23" s="77">
        <v>0</v>
      </c>
      <c r="R23" s="77">
        <v>72.596654639999997</v>
      </c>
      <c r="S23" s="78">
        <v>2.0000000000000001E-4</v>
      </c>
      <c r="T23" s="78">
        <v>5.7999999999999996E-3</v>
      </c>
      <c r="U23" s="78">
        <v>5.9999999999999995E-4</v>
      </c>
    </row>
    <row r="24" spans="2:21">
      <c r="B24" t="s">
        <v>352</v>
      </c>
      <c r="C24" t="s">
        <v>353</v>
      </c>
      <c r="D24" t="s">
        <v>100</v>
      </c>
      <c r="E24" t="s">
        <v>123</v>
      </c>
      <c r="F24" t="s">
        <v>349</v>
      </c>
      <c r="G24" t="s">
        <v>339</v>
      </c>
      <c r="H24" t="s">
        <v>350</v>
      </c>
      <c r="I24" t="s">
        <v>207</v>
      </c>
      <c r="J24" t="s">
        <v>354</v>
      </c>
      <c r="K24" s="77">
        <v>3.67</v>
      </c>
      <c r="L24" t="s">
        <v>102</v>
      </c>
      <c r="M24" s="78">
        <v>3.2000000000000001E-2</v>
      </c>
      <c r="N24" s="78">
        <v>-7.0000000000000001E-3</v>
      </c>
      <c r="O24" s="77">
        <v>87112</v>
      </c>
      <c r="P24" s="77">
        <v>121.89</v>
      </c>
      <c r="Q24" s="77">
        <v>0</v>
      </c>
      <c r="R24" s="77">
        <v>106.1808168</v>
      </c>
      <c r="S24" s="78">
        <v>1E-4</v>
      </c>
      <c r="T24" s="78">
        <v>8.3999999999999995E-3</v>
      </c>
      <c r="U24" s="78">
        <v>8.9999999999999998E-4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339</v>
      </c>
      <c r="H25" t="s">
        <v>350</v>
      </c>
      <c r="I25" t="s">
        <v>207</v>
      </c>
      <c r="J25" t="s">
        <v>358</v>
      </c>
      <c r="K25" s="77">
        <v>3.43</v>
      </c>
      <c r="L25" t="s">
        <v>102</v>
      </c>
      <c r="M25" s="78">
        <v>2.3400000000000001E-2</v>
      </c>
      <c r="N25" s="78">
        <v>-1.26E-2</v>
      </c>
      <c r="O25" s="77">
        <v>145083.53</v>
      </c>
      <c r="P25" s="77">
        <v>117.41</v>
      </c>
      <c r="Q25" s="77">
        <v>0</v>
      </c>
      <c r="R25" s="77">
        <v>170.34257257300001</v>
      </c>
      <c r="S25" s="78">
        <v>0</v>
      </c>
      <c r="T25" s="78">
        <v>1.35E-2</v>
      </c>
      <c r="U25" s="78">
        <v>1.5E-3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339</v>
      </c>
      <c r="H26" t="s">
        <v>350</v>
      </c>
      <c r="I26" t="s">
        <v>207</v>
      </c>
      <c r="J26" t="s">
        <v>362</v>
      </c>
      <c r="K26" s="77">
        <v>5.79</v>
      </c>
      <c r="L26" t="s">
        <v>102</v>
      </c>
      <c r="M26" s="78">
        <v>2.81E-2</v>
      </c>
      <c r="N26" s="78">
        <v>-6.3E-3</v>
      </c>
      <c r="O26" s="77">
        <v>5800.8</v>
      </c>
      <c r="P26" s="77">
        <v>125.35</v>
      </c>
      <c r="Q26" s="77">
        <v>0</v>
      </c>
      <c r="R26" s="77">
        <v>7.2713028</v>
      </c>
      <c r="S26" s="78">
        <v>0</v>
      </c>
      <c r="T26" s="78">
        <v>5.9999999999999995E-4</v>
      </c>
      <c r="U26" s="78">
        <v>1E-4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361</v>
      </c>
      <c r="G27" t="s">
        <v>339</v>
      </c>
      <c r="H27" t="s">
        <v>350</v>
      </c>
      <c r="I27" t="s">
        <v>207</v>
      </c>
      <c r="J27" t="s">
        <v>365</v>
      </c>
      <c r="K27" s="77">
        <v>2.36</v>
      </c>
      <c r="L27" t="s">
        <v>102</v>
      </c>
      <c r="M27" s="78">
        <v>2.8500000000000001E-2</v>
      </c>
      <c r="N27" s="78">
        <v>-1.37E-2</v>
      </c>
      <c r="O27" s="77">
        <v>169280</v>
      </c>
      <c r="P27" s="77">
        <v>116.07</v>
      </c>
      <c r="Q27" s="77">
        <v>0</v>
      </c>
      <c r="R27" s="77">
        <v>196.483296</v>
      </c>
      <c r="S27" s="78">
        <v>2.9999999999999997E-4</v>
      </c>
      <c r="T27" s="78">
        <v>1.5599999999999999E-2</v>
      </c>
      <c r="U27" s="78">
        <v>1.6999999999999999E-3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339</v>
      </c>
      <c r="H28" t="s">
        <v>350</v>
      </c>
      <c r="I28" t="s">
        <v>207</v>
      </c>
      <c r="J28" t="s">
        <v>369</v>
      </c>
      <c r="K28" s="77">
        <v>7.41</v>
      </c>
      <c r="L28" t="s">
        <v>102</v>
      </c>
      <c r="M28" s="78">
        <v>2.5000000000000001E-3</v>
      </c>
      <c r="N28" s="78">
        <v>-3.3999999999999998E-3</v>
      </c>
      <c r="O28" s="77">
        <v>253820</v>
      </c>
      <c r="P28" s="77">
        <v>104.95</v>
      </c>
      <c r="Q28" s="77">
        <v>5.4496799999999999</v>
      </c>
      <c r="R28" s="77">
        <v>271.83377000000002</v>
      </c>
      <c r="S28" s="78">
        <v>2.0000000000000001E-4</v>
      </c>
      <c r="T28" s="78">
        <v>2.1499999999999998E-2</v>
      </c>
      <c r="U28" s="78">
        <v>2.3E-3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326</v>
      </c>
      <c r="G29" t="s">
        <v>317</v>
      </c>
      <c r="H29" t="s">
        <v>350</v>
      </c>
      <c r="I29" t="s">
        <v>207</v>
      </c>
      <c r="J29" t="s">
        <v>372</v>
      </c>
      <c r="K29" s="77">
        <v>1.32</v>
      </c>
      <c r="L29" t="s">
        <v>102</v>
      </c>
      <c r="M29" s="78">
        <v>1.4200000000000001E-2</v>
      </c>
      <c r="N29" s="78">
        <v>-8.6999999999999994E-3</v>
      </c>
      <c r="O29" s="77">
        <v>7</v>
      </c>
      <c r="P29" s="77">
        <v>5390901</v>
      </c>
      <c r="Q29" s="77">
        <v>0</v>
      </c>
      <c r="R29" s="77">
        <v>377.36306999999999</v>
      </c>
      <c r="S29" s="78">
        <v>0</v>
      </c>
      <c r="T29" s="78">
        <v>2.9899999999999999E-2</v>
      </c>
      <c r="U29" s="78">
        <v>3.2000000000000002E-3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339</v>
      </c>
      <c r="H30" t="s">
        <v>350</v>
      </c>
      <c r="I30" t="s">
        <v>207</v>
      </c>
      <c r="J30" t="s">
        <v>376</v>
      </c>
      <c r="K30" s="77">
        <v>1.69</v>
      </c>
      <c r="L30" t="s">
        <v>102</v>
      </c>
      <c r="M30" s="78">
        <v>0.04</v>
      </c>
      <c r="N30" s="78">
        <v>-1.8800000000000001E-2</v>
      </c>
      <c r="O30" s="77">
        <v>19792.689999999999</v>
      </c>
      <c r="P30" s="77">
        <v>113.95</v>
      </c>
      <c r="Q30" s="77">
        <v>0</v>
      </c>
      <c r="R30" s="77">
        <v>22.553770255</v>
      </c>
      <c r="S30" s="78">
        <v>1E-4</v>
      </c>
      <c r="T30" s="78">
        <v>1.8E-3</v>
      </c>
      <c r="U30" s="78">
        <v>2.0000000000000001E-4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380</v>
      </c>
      <c r="H31" t="s">
        <v>381</v>
      </c>
      <c r="I31" t="s">
        <v>207</v>
      </c>
      <c r="J31" t="s">
        <v>382</v>
      </c>
      <c r="K31" s="77">
        <v>7.18</v>
      </c>
      <c r="L31" t="s">
        <v>102</v>
      </c>
      <c r="M31" s="78">
        <v>5.1499999999999997E-2</v>
      </c>
      <c r="N31" s="78">
        <v>-8.9999999999999998E-4</v>
      </c>
      <c r="O31" s="77">
        <v>50556.18</v>
      </c>
      <c r="P31" s="77">
        <v>175.45</v>
      </c>
      <c r="Q31" s="77">
        <v>0</v>
      </c>
      <c r="R31" s="77">
        <v>88.700817810000004</v>
      </c>
      <c r="S31" s="78">
        <v>0</v>
      </c>
      <c r="T31" s="78">
        <v>7.0000000000000001E-3</v>
      </c>
      <c r="U31" s="78">
        <v>8.0000000000000004E-4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339</v>
      </c>
      <c r="H32" t="s">
        <v>381</v>
      </c>
      <c r="I32" t="s">
        <v>207</v>
      </c>
      <c r="J32" t="s">
        <v>318</v>
      </c>
      <c r="K32" s="77">
        <v>0.64</v>
      </c>
      <c r="L32" t="s">
        <v>102</v>
      </c>
      <c r="M32" s="78">
        <v>4.4499999999999998E-2</v>
      </c>
      <c r="N32" s="78">
        <v>-7.1999999999999998E-3</v>
      </c>
      <c r="O32" s="77">
        <v>114101.33</v>
      </c>
      <c r="P32" s="77">
        <v>113.33</v>
      </c>
      <c r="Q32" s="77">
        <v>0</v>
      </c>
      <c r="R32" s="77">
        <v>129.31103728900001</v>
      </c>
      <c r="S32" s="78">
        <v>2.9999999999999997E-4</v>
      </c>
      <c r="T32" s="78">
        <v>1.0200000000000001E-2</v>
      </c>
      <c r="U32" s="78">
        <v>1.1000000000000001E-3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388</v>
      </c>
      <c r="G33" t="s">
        <v>389</v>
      </c>
      <c r="H33" t="s">
        <v>381</v>
      </c>
      <c r="I33" t="s">
        <v>207</v>
      </c>
      <c r="J33" t="s">
        <v>390</v>
      </c>
      <c r="K33" s="77">
        <v>5.13</v>
      </c>
      <c r="L33" t="s">
        <v>102</v>
      </c>
      <c r="M33" s="78">
        <v>5.0000000000000001E-3</v>
      </c>
      <c r="N33" s="78">
        <v>-5.9999999999999995E-4</v>
      </c>
      <c r="O33" s="77">
        <v>309000</v>
      </c>
      <c r="P33" s="77">
        <v>102.83</v>
      </c>
      <c r="Q33" s="77">
        <v>0</v>
      </c>
      <c r="R33" s="77">
        <v>317.74470000000002</v>
      </c>
      <c r="S33" s="78">
        <v>5.0000000000000001E-4</v>
      </c>
      <c r="T33" s="78">
        <v>2.52E-2</v>
      </c>
      <c r="U33" s="78">
        <v>2.7000000000000001E-3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393</v>
      </c>
      <c r="G34" t="s">
        <v>339</v>
      </c>
      <c r="H34" t="s">
        <v>394</v>
      </c>
      <c r="I34" t="s">
        <v>150</v>
      </c>
      <c r="J34" t="s">
        <v>395</v>
      </c>
      <c r="K34" s="77">
        <v>6.68</v>
      </c>
      <c r="L34" t="s">
        <v>102</v>
      </c>
      <c r="M34" s="78">
        <v>1.3299999999999999E-2</v>
      </c>
      <c r="N34" s="78">
        <v>-6.9999999999999999E-4</v>
      </c>
      <c r="O34" s="77">
        <v>184000</v>
      </c>
      <c r="P34" s="77">
        <v>112.58</v>
      </c>
      <c r="Q34" s="77">
        <v>0</v>
      </c>
      <c r="R34" s="77">
        <v>207.1472</v>
      </c>
      <c r="S34" s="78">
        <v>2.0000000000000001E-4</v>
      </c>
      <c r="T34" s="78">
        <v>1.6400000000000001E-2</v>
      </c>
      <c r="U34" s="78">
        <v>1.8E-3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389</v>
      </c>
      <c r="H35" t="s">
        <v>381</v>
      </c>
      <c r="I35" t="s">
        <v>207</v>
      </c>
      <c r="J35" t="s">
        <v>399</v>
      </c>
      <c r="K35" s="77">
        <v>1.7</v>
      </c>
      <c r="L35" t="s">
        <v>102</v>
      </c>
      <c r="M35" s="78">
        <v>5.3499999999999999E-2</v>
      </c>
      <c r="N35" s="78">
        <v>-4.1000000000000003E-3</v>
      </c>
      <c r="O35" s="77">
        <v>171346</v>
      </c>
      <c r="P35" s="77">
        <v>118.22</v>
      </c>
      <c r="Q35" s="77">
        <v>0</v>
      </c>
      <c r="R35" s="77">
        <v>202.5652412</v>
      </c>
      <c r="S35" s="78">
        <v>2.0000000000000001E-4</v>
      </c>
      <c r="T35" s="78">
        <v>1.6E-2</v>
      </c>
      <c r="U35" s="78">
        <v>1.6999999999999999E-3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398</v>
      </c>
      <c r="G36" t="s">
        <v>389</v>
      </c>
      <c r="H36" t="s">
        <v>381</v>
      </c>
      <c r="I36" t="s">
        <v>207</v>
      </c>
      <c r="J36" t="s">
        <v>402</v>
      </c>
      <c r="K36" s="77">
        <v>5.72</v>
      </c>
      <c r="L36" t="s">
        <v>102</v>
      </c>
      <c r="M36" s="78">
        <v>1.2500000000000001E-2</v>
      </c>
      <c r="N36" s="78">
        <v>5.0000000000000001E-3</v>
      </c>
      <c r="O36" s="77">
        <v>404000</v>
      </c>
      <c r="P36" s="77">
        <v>105.17</v>
      </c>
      <c r="Q36" s="77">
        <v>0</v>
      </c>
      <c r="R36" s="77">
        <v>424.88679999999999</v>
      </c>
      <c r="S36" s="78">
        <v>5.0000000000000001E-4</v>
      </c>
      <c r="T36" s="78">
        <v>3.3700000000000001E-2</v>
      </c>
      <c r="U36" s="78">
        <v>3.5999999999999999E-3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316</v>
      </c>
      <c r="G37" t="s">
        <v>317</v>
      </c>
      <c r="H37" t="s">
        <v>394</v>
      </c>
      <c r="I37" t="s">
        <v>150</v>
      </c>
      <c r="J37" t="s">
        <v>405</v>
      </c>
      <c r="K37" s="77">
        <v>0.7</v>
      </c>
      <c r="L37" t="s">
        <v>102</v>
      </c>
      <c r="M37" s="78">
        <v>1.6899999999999998E-2</v>
      </c>
      <c r="N37" s="78">
        <v>-1.5699999999999999E-2</v>
      </c>
      <c r="O37" s="77">
        <v>4</v>
      </c>
      <c r="P37" s="77">
        <v>5327786</v>
      </c>
      <c r="Q37" s="77">
        <v>0</v>
      </c>
      <c r="R37" s="77">
        <v>213.11143999999999</v>
      </c>
      <c r="S37" s="78">
        <v>0</v>
      </c>
      <c r="T37" s="78">
        <v>1.6899999999999998E-2</v>
      </c>
      <c r="U37" s="78">
        <v>1.8E-3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317</v>
      </c>
      <c r="H38" t="s">
        <v>381</v>
      </c>
      <c r="I38" t="s">
        <v>207</v>
      </c>
      <c r="J38" t="s">
        <v>409</v>
      </c>
      <c r="K38" s="77">
        <v>0</v>
      </c>
      <c r="L38" t="s">
        <v>102</v>
      </c>
      <c r="M38" s="78">
        <v>4.4999999999999998E-2</v>
      </c>
      <c r="N38" s="78">
        <v>0</v>
      </c>
      <c r="O38" s="77">
        <v>329941</v>
      </c>
      <c r="P38" s="77">
        <v>124.82</v>
      </c>
      <c r="Q38" s="77">
        <v>0</v>
      </c>
      <c r="R38" s="77">
        <v>411.83235619999999</v>
      </c>
      <c r="S38" s="78">
        <v>2.0000000000000001E-4</v>
      </c>
      <c r="T38" s="78">
        <v>3.2599999999999997E-2</v>
      </c>
      <c r="U38" s="78">
        <v>3.5000000000000001E-3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412</v>
      </c>
      <c r="G39" t="s">
        <v>339</v>
      </c>
      <c r="H39" t="s">
        <v>394</v>
      </c>
      <c r="I39" t="s">
        <v>150</v>
      </c>
      <c r="J39" t="s">
        <v>358</v>
      </c>
      <c r="K39" s="77">
        <v>5.52</v>
      </c>
      <c r="L39" t="s">
        <v>102</v>
      </c>
      <c r="M39" s="78">
        <v>1.9599999999999999E-2</v>
      </c>
      <c r="N39" s="78">
        <v>-6.1999999999999998E-3</v>
      </c>
      <c r="O39" s="77">
        <v>12597</v>
      </c>
      <c r="P39" s="77">
        <v>119.12</v>
      </c>
      <c r="Q39" s="77">
        <v>0</v>
      </c>
      <c r="R39" s="77">
        <v>15.0055464</v>
      </c>
      <c r="S39" s="78">
        <v>0</v>
      </c>
      <c r="T39" s="78">
        <v>1.1999999999999999E-3</v>
      </c>
      <c r="U39" s="78">
        <v>1E-4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415</v>
      </c>
      <c r="G40" t="s">
        <v>339</v>
      </c>
      <c r="H40" t="s">
        <v>416</v>
      </c>
      <c r="I40" t="s">
        <v>207</v>
      </c>
      <c r="J40" t="s">
        <v>417</v>
      </c>
      <c r="K40" s="77">
        <v>7.5</v>
      </c>
      <c r="L40" t="s">
        <v>102</v>
      </c>
      <c r="M40" s="78">
        <v>5.0000000000000001E-3</v>
      </c>
      <c r="N40" s="78">
        <v>1.1000000000000001E-3</v>
      </c>
      <c r="O40" s="77">
        <v>272000</v>
      </c>
      <c r="P40" s="77">
        <v>104.09</v>
      </c>
      <c r="Q40" s="77">
        <v>0</v>
      </c>
      <c r="R40" s="77">
        <v>283.12479999999999</v>
      </c>
      <c r="S40" s="78">
        <v>1.4E-3</v>
      </c>
      <c r="T40" s="78">
        <v>2.24E-2</v>
      </c>
      <c r="U40" s="78">
        <v>2.3999999999999998E-3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333</v>
      </c>
      <c r="H41" t="s">
        <v>416</v>
      </c>
      <c r="I41" t="s">
        <v>207</v>
      </c>
      <c r="J41" t="s">
        <v>318</v>
      </c>
      <c r="K41" s="77">
        <v>4.93</v>
      </c>
      <c r="L41" t="s">
        <v>102</v>
      </c>
      <c r="M41" s="78">
        <v>1.23E-2</v>
      </c>
      <c r="N41" s="78">
        <v>-7.7000000000000002E-3</v>
      </c>
      <c r="O41" s="77">
        <v>149642.62</v>
      </c>
      <c r="P41" s="77">
        <v>113.6</v>
      </c>
      <c r="Q41" s="77">
        <v>0</v>
      </c>
      <c r="R41" s="77">
        <v>169.99401631999999</v>
      </c>
      <c r="S41" s="78">
        <v>1E-4</v>
      </c>
      <c r="T41" s="78">
        <v>1.35E-2</v>
      </c>
      <c r="U41" s="78">
        <v>1.4E-3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339</v>
      </c>
      <c r="H42" t="s">
        <v>424</v>
      </c>
      <c r="I42" t="s">
        <v>150</v>
      </c>
      <c r="J42" t="s">
        <v>425</v>
      </c>
      <c r="K42" s="77">
        <v>3.86</v>
      </c>
      <c r="L42" t="s">
        <v>102</v>
      </c>
      <c r="M42" s="78">
        <v>2.1499999999999998E-2</v>
      </c>
      <c r="N42" s="78">
        <v>-5.7000000000000002E-3</v>
      </c>
      <c r="O42" s="77">
        <v>168765.1</v>
      </c>
      <c r="P42" s="77">
        <v>115.45</v>
      </c>
      <c r="Q42" s="77">
        <v>0</v>
      </c>
      <c r="R42" s="77">
        <v>194.83930795000001</v>
      </c>
      <c r="S42" s="78">
        <v>1E-4</v>
      </c>
      <c r="T42" s="78">
        <v>1.54E-2</v>
      </c>
      <c r="U42" s="78">
        <v>1.6999999999999999E-3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428</v>
      </c>
      <c r="G43" t="s">
        <v>389</v>
      </c>
      <c r="H43" t="s">
        <v>429</v>
      </c>
      <c r="I43" t="s">
        <v>150</v>
      </c>
      <c r="J43" t="s">
        <v>318</v>
      </c>
      <c r="K43" s="77">
        <v>1.97</v>
      </c>
      <c r="L43" t="s">
        <v>102</v>
      </c>
      <c r="M43" s="78">
        <v>4.65E-2</v>
      </c>
      <c r="N43" s="78">
        <v>-8.3000000000000001E-3</v>
      </c>
      <c r="O43" s="77">
        <v>138996.79999999999</v>
      </c>
      <c r="P43" s="77">
        <v>114.33</v>
      </c>
      <c r="Q43" s="77">
        <v>3.3255499999999998</v>
      </c>
      <c r="R43" s="77">
        <v>162.24059144</v>
      </c>
      <c r="S43" s="78">
        <v>2.0000000000000001E-4</v>
      </c>
      <c r="T43" s="78">
        <v>1.29E-2</v>
      </c>
      <c r="U43" s="78">
        <v>1.4E-3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432</v>
      </c>
      <c r="G44" t="s">
        <v>389</v>
      </c>
      <c r="H44" t="s">
        <v>433</v>
      </c>
      <c r="I44" t="s">
        <v>207</v>
      </c>
      <c r="J44" t="s">
        <v>434</v>
      </c>
      <c r="K44" s="77">
        <v>6.5</v>
      </c>
      <c r="L44" t="s">
        <v>102</v>
      </c>
      <c r="M44" s="78">
        <v>7.4000000000000003E-3</v>
      </c>
      <c r="N44" s="78">
        <v>3.0999999999999999E-3</v>
      </c>
      <c r="O44" s="77">
        <v>327000</v>
      </c>
      <c r="P44" s="77">
        <v>103.46</v>
      </c>
      <c r="Q44" s="77">
        <v>0</v>
      </c>
      <c r="R44" s="77">
        <v>338.31420000000003</v>
      </c>
      <c r="S44" s="78">
        <v>1.1000000000000001E-3</v>
      </c>
      <c r="T44" s="78">
        <v>2.6800000000000001E-2</v>
      </c>
      <c r="U44" s="78">
        <v>2.8999999999999998E-3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389</v>
      </c>
      <c r="H45" t="s">
        <v>429</v>
      </c>
      <c r="I45" t="s">
        <v>150</v>
      </c>
      <c r="J45" t="s">
        <v>318</v>
      </c>
      <c r="K45" s="77">
        <v>0.83</v>
      </c>
      <c r="L45" t="s">
        <v>102</v>
      </c>
      <c r="M45" s="78">
        <v>3.6999999999999998E-2</v>
      </c>
      <c r="N45" s="78">
        <v>-8.3000000000000001E-3</v>
      </c>
      <c r="O45" s="77">
        <v>123359.06</v>
      </c>
      <c r="P45" s="77">
        <v>107.26</v>
      </c>
      <c r="Q45" s="77">
        <v>0</v>
      </c>
      <c r="R45" s="77">
        <v>132.314927756</v>
      </c>
      <c r="S45" s="78">
        <v>2.0000000000000001E-4</v>
      </c>
      <c r="T45" s="78">
        <v>1.0500000000000001E-2</v>
      </c>
      <c r="U45" s="78">
        <v>1.1000000000000001E-3</v>
      </c>
    </row>
    <row r="46" spans="2:21">
      <c r="B46" t="s">
        <v>438</v>
      </c>
      <c r="C46" t="s">
        <v>439</v>
      </c>
      <c r="D46" t="s">
        <v>100</v>
      </c>
      <c r="E46" t="s">
        <v>123</v>
      </c>
      <c r="F46" t="s">
        <v>440</v>
      </c>
      <c r="G46" t="s">
        <v>339</v>
      </c>
      <c r="H46" t="s">
        <v>433</v>
      </c>
      <c r="I46" t="s">
        <v>207</v>
      </c>
      <c r="J46" t="s">
        <v>441</v>
      </c>
      <c r="K46" s="77">
        <v>3.17</v>
      </c>
      <c r="L46" t="s">
        <v>102</v>
      </c>
      <c r="M46" s="78">
        <v>3.0599999999999999E-2</v>
      </c>
      <c r="N46" s="78">
        <v>-1.12E-2</v>
      </c>
      <c r="O46" s="77">
        <v>113537.7</v>
      </c>
      <c r="P46" s="77">
        <v>117.6</v>
      </c>
      <c r="Q46" s="77">
        <v>16.498670000000001</v>
      </c>
      <c r="R46" s="77">
        <v>150.01900520000001</v>
      </c>
      <c r="S46" s="78">
        <v>2.9999999999999997E-4</v>
      </c>
      <c r="T46" s="78">
        <v>1.1900000000000001E-2</v>
      </c>
      <c r="U46" s="78">
        <v>1.2999999999999999E-3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440</v>
      </c>
      <c r="G47" t="s">
        <v>339</v>
      </c>
      <c r="H47" t="s">
        <v>433</v>
      </c>
      <c r="I47" t="s">
        <v>207</v>
      </c>
      <c r="J47" t="s">
        <v>444</v>
      </c>
      <c r="K47" s="77">
        <v>0.66</v>
      </c>
      <c r="L47" t="s">
        <v>102</v>
      </c>
      <c r="M47" s="78">
        <v>4.5999999999999999E-2</v>
      </c>
      <c r="N47" s="78">
        <v>-9.7000000000000003E-3</v>
      </c>
      <c r="O47" s="77">
        <v>4030.57</v>
      </c>
      <c r="P47" s="77">
        <v>108.03</v>
      </c>
      <c r="Q47" s="77">
        <v>0</v>
      </c>
      <c r="R47" s="77">
        <v>4.3542247710000002</v>
      </c>
      <c r="S47" s="78">
        <v>1E-4</v>
      </c>
      <c r="T47" s="78">
        <v>2.9999999999999997E-4</v>
      </c>
      <c r="U47" s="78">
        <v>0</v>
      </c>
    </row>
    <row r="48" spans="2:21">
      <c r="B48" t="s">
        <v>445</v>
      </c>
      <c r="C48" t="s">
        <v>446</v>
      </c>
      <c r="D48" t="s">
        <v>100</v>
      </c>
      <c r="E48" t="s">
        <v>123</v>
      </c>
      <c r="F48" t="s">
        <v>447</v>
      </c>
      <c r="G48" t="s">
        <v>448</v>
      </c>
      <c r="H48" t="s">
        <v>433</v>
      </c>
      <c r="I48" t="s">
        <v>207</v>
      </c>
      <c r="J48" t="s">
        <v>449</v>
      </c>
      <c r="K48" s="77">
        <v>5.82</v>
      </c>
      <c r="L48" t="s">
        <v>102</v>
      </c>
      <c r="M48" s="78">
        <v>7.4999999999999997E-3</v>
      </c>
      <c r="N48" s="78">
        <v>1.2999999999999999E-3</v>
      </c>
      <c r="O48" s="77">
        <v>166000</v>
      </c>
      <c r="P48" s="77">
        <v>103.66</v>
      </c>
      <c r="Q48" s="77">
        <v>0</v>
      </c>
      <c r="R48" s="77">
        <v>172.07560000000001</v>
      </c>
      <c r="S48" s="78">
        <v>5.9999999999999995E-4</v>
      </c>
      <c r="T48" s="78">
        <v>1.3599999999999999E-2</v>
      </c>
      <c r="U48" s="78">
        <v>1.5E-3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452</v>
      </c>
      <c r="G49" t="s">
        <v>339</v>
      </c>
      <c r="H49" t="s">
        <v>453</v>
      </c>
      <c r="I49" t="s">
        <v>207</v>
      </c>
      <c r="J49" t="s">
        <v>454</v>
      </c>
      <c r="K49" s="77">
        <v>4.46</v>
      </c>
      <c r="L49" t="s">
        <v>102</v>
      </c>
      <c r="M49" s="78">
        <v>3.3000000000000002E-2</v>
      </c>
      <c r="N49" s="78">
        <v>6.7999999999999996E-3</v>
      </c>
      <c r="O49" s="77">
        <v>177000</v>
      </c>
      <c r="P49" s="77">
        <v>114.6</v>
      </c>
      <c r="Q49" s="77">
        <v>0</v>
      </c>
      <c r="R49" s="77">
        <v>202.84200000000001</v>
      </c>
      <c r="S49" s="78">
        <v>2.9999999999999997E-4</v>
      </c>
      <c r="T49" s="78">
        <v>1.61E-2</v>
      </c>
      <c r="U49" s="78">
        <v>1.6999999999999999E-3</v>
      </c>
    </row>
    <row r="50" spans="2:21">
      <c r="B50" s="79" t="s">
        <v>259</v>
      </c>
      <c r="C50" s="16"/>
      <c r="D50" s="16"/>
      <c r="E50" s="16"/>
      <c r="F50" s="16"/>
      <c r="K50" s="81">
        <v>3.17</v>
      </c>
      <c r="N50" s="80">
        <v>1.9199999999999998E-2</v>
      </c>
      <c r="O50" s="81">
        <v>3569385.06</v>
      </c>
      <c r="Q50" s="81">
        <v>0.62856000000000001</v>
      </c>
      <c r="R50" s="81">
        <v>3714.136821303</v>
      </c>
      <c r="T50" s="80">
        <v>0.29420000000000002</v>
      </c>
      <c r="U50" s="80">
        <v>3.1600000000000003E-2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338</v>
      </c>
      <c r="G51" t="s">
        <v>339</v>
      </c>
      <c r="H51" t="s">
        <v>340</v>
      </c>
      <c r="I51" t="s">
        <v>150</v>
      </c>
      <c r="J51" t="s">
        <v>365</v>
      </c>
      <c r="K51" s="77">
        <v>1.98</v>
      </c>
      <c r="L51" t="s">
        <v>102</v>
      </c>
      <c r="M51" s="78">
        <v>1.6299999999999999E-2</v>
      </c>
      <c r="N51" s="78">
        <v>2.2000000000000001E-3</v>
      </c>
      <c r="O51" s="77">
        <v>144471.75</v>
      </c>
      <c r="P51" s="77">
        <v>102.8</v>
      </c>
      <c r="Q51" s="77">
        <v>0</v>
      </c>
      <c r="R51" s="77">
        <v>148.51695900000001</v>
      </c>
      <c r="S51" s="78">
        <v>5.0000000000000001E-4</v>
      </c>
      <c r="T51" s="78">
        <v>1.18E-2</v>
      </c>
      <c r="U51" s="78">
        <v>1.2999999999999999E-3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459</v>
      </c>
      <c r="G52" t="s">
        <v>460</v>
      </c>
      <c r="H52" t="s">
        <v>461</v>
      </c>
      <c r="I52" t="s">
        <v>150</v>
      </c>
      <c r="J52" t="s">
        <v>462</v>
      </c>
      <c r="K52" s="77">
        <v>1.41</v>
      </c>
      <c r="L52" t="s">
        <v>102</v>
      </c>
      <c r="M52" s="78">
        <v>1.49E-2</v>
      </c>
      <c r="N52" s="78">
        <v>4.1999999999999997E-3</v>
      </c>
      <c r="O52" s="77">
        <v>2416.31</v>
      </c>
      <c r="P52" s="77">
        <v>101.64</v>
      </c>
      <c r="Q52" s="77">
        <v>0</v>
      </c>
      <c r="R52" s="77">
        <v>2.4559374840000001</v>
      </c>
      <c r="S52" s="78">
        <v>0</v>
      </c>
      <c r="T52" s="78">
        <v>2.0000000000000001E-4</v>
      </c>
      <c r="U52" s="78">
        <v>0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380</v>
      </c>
      <c r="H53" t="s">
        <v>350</v>
      </c>
      <c r="I53" t="s">
        <v>207</v>
      </c>
      <c r="J53" t="s">
        <v>466</v>
      </c>
      <c r="K53" s="77">
        <v>1.24</v>
      </c>
      <c r="L53" t="s">
        <v>102</v>
      </c>
      <c r="M53" s="78">
        <v>2.4500000000000001E-2</v>
      </c>
      <c r="N53" s="78">
        <v>3.5999999999999999E-3</v>
      </c>
      <c r="O53" s="77">
        <v>89847</v>
      </c>
      <c r="P53" s="77">
        <v>103.21</v>
      </c>
      <c r="Q53" s="77">
        <v>0</v>
      </c>
      <c r="R53" s="77">
        <v>92.731088700000001</v>
      </c>
      <c r="S53" s="78">
        <v>1E-4</v>
      </c>
      <c r="T53" s="78">
        <v>7.3000000000000001E-3</v>
      </c>
      <c r="U53" s="78">
        <v>8.0000000000000004E-4</v>
      </c>
    </row>
    <row r="54" spans="2:21">
      <c r="B54" t="s">
        <v>467</v>
      </c>
      <c r="C54" t="s">
        <v>468</v>
      </c>
      <c r="D54" t="s">
        <v>100</v>
      </c>
      <c r="E54" t="s">
        <v>123</v>
      </c>
      <c r="F54" t="s">
        <v>469</v>
      </c>
      <c r="G54" t="s">
        <v>389</v>
      </c>
      <c r="H54" t="s">
        <v>461</v>
      </c>
      <c r="I54" t="s">
        <v>150</v>
      </c>
      <c r="J54" t="s">
        <v>441</v>
      </c>
      <c r="K54" s="77">
        <v>5.75</v>
      </c>
      <c r="L54" t="s">
        <v>102</v>
      </c>
      <c r="M54" s="78">
        <v>3.6900000000000002E-2</v>
      </c>
      <c r="N54" s="78">
        <v>2.01E-2</v>
      </c>
      <c r="O54" s="77">
        <v>105002.48</v>
      </c>
      <c r="P54" s="77">
        <v>111.6</v>
      </c>
      <c r="Q54" s="77">
        <v>0</v>
      </c>
      <c r="R54" s="77">
        <v>117.18276768</v>
      </c>
      <c r="S54" s="78">
        <v>2.9999999999999997E-4</v>
      </c>
      <c r="T54" s="78">
        <v>9.2999999999999992E-3</v>
      </c>
      <c r="U54" s="78">
        <v>1E-3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472</v>
      </c>
      <c r="G55" t="s">
        <v>132</v>
      </c>
      <c r="H55" t="s">
        <v>381</v>
      </c>
      <c r="I55" t="s">
        <v>207</v>
      </c>
      <c r="J55" t="s">
        <v>473</v>
      </c>
      <c r="K55" s="77">
        <v>2.62</v>
      </c>
      <c r="L55" t="s">
        <v>102</v>
      </c>
      <c r="M55" s="78">
        <v>3.6499999999999998E-2</v>
      </c>
      <c r="N55" s="78">
        <v>9.1999999999999998E-3</v>
      </c>
      <c r="O55" s="77">
        <v>2784</v>
      </c>
      <c r="P55" s="77">
        <v>107.61</v>
      </c>
      <c r="Q55" s="77">
        <v>0</v>
      </c>
      <c r="R55" s="77">
        <v>2.9958624</v>
      </c>
      <c r="S55" s="78">
        <v>0</v>
      </c>
      <c r="T55" s="78">
        <v>2.0000000000000001E-4</v>
      </c>
      <c r="U55" s="78">
        <v>0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476</v>
      </c>
      <c r="G56" t="s">
        <v>477</v>
      </c>
      <c r="H56" t="s">
        <v>381</v>
      </c>
      <c r="I56" t="s">
        <v>207</v>
      </c>
      <c r="J56" t="s">
        <v>244</v>
      </c>
      <c r="K56" s="77">
        <v>2.4500000000000002</v>
      </c>
      <c r="L56" t="s">
        <v>102</v>
      </c>
      <c r="M56" s="78">
        <v>3.9199999999999999E-2</v>
      </c>
      <c r="N56" s="78">
        <v>7.7000000000000002E-3</v>
      </c>
      <c r="O56" s="77">
        <v>149705</v>
      </c>
      <c r="P56" s="77">
        <v>109.64</v>
      </c>
      <c r="Q56" s="77">
        <v>0</v>
      </c>
      <c r="R56" s="77">
        <v>164.136562</v>
      </c>
      <c r="S56" s="78">
        <v>2.0000000000000001E-4</v>
      </c>
      <c r="T56" s="78">
        <v>1.2999999999999999E-2</v>
      </c>
      <c r="U56" s="78">
        <v>1.4E-3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480</v>
      </c>
      <c r="G57" t="s">
        <v>448</v>
      </c>
      <c r="H57" t="s">
        <v>424</v>
      </c>
      <c r="I57" t="s">
        <v>150</v>
      </c>
      <c r="J57" t="s">
        <v>481</v>
      </c>
      <c r="K57" s="77">
        <v>2.09</v>
      </c>
      <c r="L57" t="s">
        <v>102</v>
      </c>
      <c r="M57" s="78">
        <v>4.1700000000000001E-2</v>
      </c>
      <c r="N57" s="78">
        <v>1.2800000000000001E-2</v>
      </c>
      <c r="O57" s="77">
        <v>152220</v>
      </c>
      <c r="P57" s="77">
        <v>106.09</v>
      </c>
      <c r="Q57" s="77">
        <v>0</v>
      </c>
      <c r="R57" s="77">
        <v>161.49019799999999</v>
      </c>
      <c r="S57" s="78">
        <v>4.0000000000000002E-4</v>
      </c>
      <c r="T57" s="78">
        <v>1.2800000000000001E-2</v>
      </c>
      <c r="U57" s="78">
        <v>1.4E-3</v>
      </c>
    </row>
    <row r="58" spans="2:21">
      <c r="B58" t="s">
        <v>482</v>
      </c>
      <c r="C58" t="s">
        <v>483</v>
      </c>
      <c r="D58" t="s">
        <v>100</v>
      </c>
      <c r="E58" t="s">
        <v>123</v>
      </c>
      <c r="F58" t="s">
        <v>480</v>
      </c>
      <c r="G58" t="s">
        <v>448</v>
      </c>
      <c r="H58" t="s">
        <v>424</v>
      </c>
      <c r="I58" t="s">
        <v>150</v>
      </c>
      <c r="J58" t="s">
        <v>484</v>
      </c>
      <c r="K58" s="77">
        <v>4.37</v>
      </c>
      <c r="L58" t="s">
        <v>102</v>
      </c>
      <c r="M58" s="78">
        <v>2.58E-2</v>
      </c>
      <c r="N58" s="78">
        <v>1.5599999999999999E-2</v>
      </c>
      <c r="O58" s="77">
        <v>148541.35999999999</v>
      </c>
      <c r="P58" s="77">
        <v>104.48</v>
      </c>
      <c r="Q58" s="77">
        <v>0</v>
      </c>
      <c r="R58" s="77">
        <v>155.19601292799999</v>
      </c>
      <c r="S58" s="78">
        <v>8.0000000000000004E-4</v>
      </c>
      <c r="T58" s="78">
        <v>1.23E-2</v>
      </c>
      <c r="U58" s="78">
        <v>1.2999999999999999E-3</v>
      </c>
    </row>
    <row r="59" spans="2:21">
      <c r="B59" t="s">
        <v>485</v>
      </c>
      <c r="C59" t="s">
        <v>486</v>
      </c>
      <c r="D59" t="s">
        <v>100</v>
      </c>
      <c r="E59" t="s">
        <v>123</v>
      </c>
      <c r="F59" t="s">
        <v>487</v>
      </c>
      <c r="G59" t="s">
        <v>389</v>
      </c>
      <c r="H59" t="s">
        <v>416</v>
      </c>
      <c r="I59" t="s">
        <v>207</v>
      </c>
      <c r="J59" t="s">
        <v>488</v>
      </c>
      <c r="K59" s="77">
        <v>3.52</v>
      </c>
      <c r="L59" t="s">
        <v>102</v>
      </c>
      <c r="M59" s="78">
        <v>5.7000000000000002E-2</v>
      </c>
      <c r="N59" s="78">
        <v>4.8599999999999997E-2</v>
      </c>
      <c r="O59" s="77">
        <v>311000</v>
      </c>
      <c r="P59" s="77">
        <v>105.55</v>
      </c>
      <c r="Q59" s="77">
        <v>0</v>
      </c>
      <c r="R59" s="77">
        <v>328.26049999999998</v>
      </c>
      <c r="S59" s="78">
        <v>1.5E-3</v>
      </c>
      <c r="T59" s="78">
        <v>2.5999999999999999E-2</v>
      </c>
      <c r="U59" s="78">
        <v>2.8E-3</v>
      </c>
    </row>
    <row r="60" spans="2:21">
      <c r="B60" t="s">
        <v>489</v>
      </c>
      <c r="C60" t="s">
        <v>490</v>
      </c>
      <c r="D60" t="s">
        <v>100</v>
      </c>
      <c r="E60" t="s">
        <v>123</v>
      </c>
      <c r="F60" t="s">
        <v>491</v>
      </c>
      <c r="G60" t="s">
        <v>132</v>
      </c>
      <c r="H60" t="s">
        <v>416</v>
      </c>
      <c r="I60" t="s">
        <v>207</v>
      </c>
      <c r="J60" t="s">
        <v>441</v>
      </c>
      <c r="K60" s="77">
        <v>1.47</v>
      </c>
      <c r="L60" t="s">
        <v>102</v>
      </c>
      <c r="M60" s="78">
        <v>2.1600000000000001E-2</v>
      </c>
      <c r="N60" s="78">
        <v>6.8999999999999999E-3</v>
      </c>
      <c r="O60" s="77">
        <v>14955.25</v>
      </c>
      <c r="P60" s="77">
        <v>102.2</v>
      </c>
      <c r="Q60" s="77">
        <v>0</v>
      </c>
      <c r="R60" s="77">
        <v>15.2842655</v>
      </c>
      <c r="S60" s="78">
        <v>0</v>
      </c>
      <c r="T60" s="78">
        <v>1.1999999999999999E-3</v>
      </c>
      <c r="U60" s="78">
        <v>1E-4</v>
      </c>
    </row>
    <row r="61" spans="2:21">
      <c r="B61" t="s">
        <v>492</v>
      </c>
      <c r="C61" t="s">
        <v>493</v>
      </c>
      <c r="D61" t="s">
        <v>100</v>
      </c>
      <c r="E61" t="s">
        <v>123</v>
      </c>
      <c r="F61" t="s">
        <v>494</v>
      </c>
      <c r="G61" t="s">
        <v>495</v>
      </c>
      <c r="H61" t="s">
        <v>424</v>
      </c>
      <c r="I61" t="s">
        <v>150</v>
      </c>
      <c r="J61" t="s">
        <v>496</v>
      </c>
      <c r="K61" s="77">
        <v>2.35</v>
      </c>
      <c r="L61" t="s">
        <v>102</v>
      </c>
      <c r="M61" s="78">
        <v>2.75E-2</v>
      </c>
      <c r="N61" s="78">
        <v>9.5999999999999992E-3</v>
      </c>
      <c r="O61" s="77">
        <v>7009.23</v>
      </c>
      <c r="P61" s="77">
        <v>105.18</v>
      </c>
      <c r="Q61" s="77">
        <v>0</v>
      </c>
      <c r="R61" s="77">
        <v>7.372308114</v>
      </c>
      <c r="S61" s="78">
        <v>0</v>
      </c>
      <c r="T61" s="78">
        <v>5.9999999999999995E-4</v>
      </c>
      <c r="U61" s="78">
        <v>1E-4</v>
      </c>
    </row>
    <row r="62" spans="2:21">
      <c r="B62" t="s">
        <v>497</v>
      </c>
      <c r="C62" t="s">
        <v>498</v>
      </c>
      <c r="D62" t="s">
        <v>100</v>
      </c>
      <c r="E62" t="s">
        <v>123</v>
      </c>
      <c r="F62" t="s">
        <v>499</v>
      </c>
      <c r="G62" t="s">
        <v>500</v>
      </c>
      <c r="H62" t="s">
        <v>416</v>
      </c>
      <c r="I62" t="s">
        <v>207</v>
      </c>
      <c r="J62" t="s">
        <v>501</v>
      </c>
      <c r="K62" s="77">
        <v>7.47</v>
      </c>
      <c r="L62" t="s">
        <v>102</v>
      </c>
      <c r="M62" s="78">
        <v>2.3400000000000001E-2</v>
      </c>
      <c r="N62" s="78">
        <v>2.3599999999999999E-2</v>
      </c>
      <c r="O62" s="77">
        <v>34667</v>
      </c>
      <c r="P62" s="77">
        <v>100.12</v>
      </c>
      <c r="Q62" s="77">
        <v>0</v>
      </c>
      <c r="R62" s="77">
        <v>34.708600400000002</v>
      </c>
      <c r="S62" s="78">
        <v>1E-4</v>
      </c>
      <c r="T62" s="78">
        <v>2.7000000000000001E-3</v>
      </c>
      <c r="U62" s="78">
        <v>2.9999999999999997E-4</v>
      </c>
    </row>
    <row r="63" spans="2:21">
      <c r="B63" t="s">
        <v>502</v>
      </c>
      <c r="C63" t="s">
        <v>503</v>
      </c>
      <c r="D63" t="s">
        <v>100</v>
      </c>
      <c r="E63" t="s">
        <v>123</v>
      </c>
      <c r="F63" t="s">
        <v>504</v>
      </c>
      <c r="G63" t="s">
        <v>448</v>
      </c>
      <c r="H63" t="s">
        <v>429</v>
      </c>
      <c r="I63" t="s">
        <v>150</v>
      </c>
      <c r="J63" t="s">
        <v>505</v>
      </c>
      <c r="K63" s="77">
        <v>3.1</v>
      </c>
      <c r="L63" t="s">
        <v>102</v>
      </c>
      <c r="M63" s="78">
        <v>2.9499999999999998E-2</v>
      </c>
      <c r="N63" s="78">
        <v>1.4E-2</v>
      </c>
      <c r="O63" s="77">
        <v>36394.199999999997</v>
      </c>
      <c r="P63" s="77">
        <v>104.85</v>
      </c>
      <c r="Q63" s="77">
        <v>0</v>
      </c>
      <c r="R63" s="77">
        <v>38.1593187</v>
      </c>
      <c r="S63" s="78">
        <v>1E-4</v>
      </c>
      <c r="T63" s="78">
        <v>3.0000000000000001E-3</v>
      </c>
      <c r="U63" s="78">
        <v>2.9999999999999997E-4</v>
      </c>
    </row>
    <row r="64" spans="2:21">
      <c r="B64" t="s">
        <v>506</v>
      </c>
      <c r="C64" t="s">
        <v>507</v>
      </c>
      <c r="D64" t="s">
        <v>100</v>
      </c>
      <c r="E64" t="s">
        <v>123</v>
      </c>
      <c r="F64" t="s">
        <v>508</v>
      </c>
      <c r="G64" t="s">
        <v>322</v>
      </c>
      <c r="H64" t="s">
        <v>433</v>
      </c>
      <c r="I64" t="s">
        <v>207</v>
      </c>
      <c r="J64" t="s">
        <v>509</v>
      </c>
      <c r="K64" s="77">
        <v>0.82</v>
      </c>
      <c r="L64" t="s">
        <v>102</v>
      </c>
      <c r="M64" s="78">
        <v>3.6999999999999998E-2</v>
      </c>
      <c r="N64" s="78">
        <v>1.18E-2</v>
      </c>
      <c r="O64" s="77">
        <v>131920.32999999999</v>
      </c>
      <c r="P64" s="77">
        <v>102.7</v>
      </c>
      <c r="Q64" s="77">
        <v>0</v>
      </c>
      <c r="R64" s="77">
        <v>135.48217890999999</v>
      </c>
      <c r="S64" s="78">
        <v>2E-3</v>
      </c>
      <c r="T64" s="78">
        <v>1.0699999999999999E-2</v>
      </c>
      <c r="U64" s="78">
        <v>1.1999999999999999E-3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512</v>
      </c>
      <c r="G65" t="s">
        <v>513</v>
      </c>
      <c r="H65" t="s">
        <v>433</v>
      </c>
      <c r="I65" t="s">
        <v>207</v>
      </c>
      <c r="J65" t="s">
        <v>514</v>
      </c>
      <c r="K65" s="77">
        <v>2.59</v>
      </c>
      <c r="L65" t="s">
        <v>102</v>
      </c>
      <c r="M65" s="78">
        <v>3.9E-2</v>
      </c>
      <c r="N65" s="78">
        <v>1.8499999999999999E-2</v>
      </c>
      <c r="O65" s="77">
        <v>86868</v>
      </c>
      <c r="P65" s="77">
        <v>106.36</v>
      </c>
      <c r="Q65" s="77">
        <v>0</v>
      </c>
      <c r="R65" s="77">
        <v>92.392804799999993</v>
      </c>
      <c r="S65" s="78">
        <v>1E-4</v>
      </c>
      <c r="T65" s="78">
        <v>7.3000000000000001E-3</v>
      </c>
      <c r="U65" s="78">
        <v>8.0000000000000004E-4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517</v>
      </c>
      <c r="G66" t="s">
        <v>518</v>
      </c>
      <c r="H66" t="s">
        <v>429</v>
      </c>
      <c r="I66" t="s">
        <v>150</v>
      </c>
      <c r="J66" t="s">
        <v>488</v>
      </c>
      <c r="K66" s="77">
        <v>6.32</v>
      </c>
      <c r="L66" t="s">
        <v>123</v>
      </c>
      <c r="M66" s="78">
        <v>1.4999999999999999E-2</v>
      </c>
      <c r="N66" s="78">
        <v>2.29E-2</v>
      </c>
      <c r="O66" s="77">
        <v>191000</v>
      </c>
      <c r="P66" s="77">
        <v>95.72</v>
      </c>
      <c r="Q66" s="77">
        <v>0</v>
      </c>
      <c r="R66" s="77">
        <v>182.8252</v>
      </c>
      <c r="S66" s="78">
        <v>5.0000000000000001E-4</v>
      </c>
      <c r="T66" s="78">
        <v>1.4500000000000001E-2</v>
      </c>
      <c r="U66" s="78">
        <v>1.6000000000000001E-3</v>
      </c>
    </row>
    <row r="67" spans="2:21">
      <c r="B67" t="s">
        <v>519</v>
      </c>
      <c r="C67" t="s">
        <v>520</v>
      </c>
      <c r="D67" t="s">
        <v>100</v>
      </c>
      <c r="E67" t="s">
        <v>123</v>
      </c>
      <c r="F67" t="s">
        <v>521</v>
      </c>
      <c r="G67" t="s">
        <v>518</v>
      </c>
      <c r="H67" t="s">
        <v>433</v>
      </c>
      <c r="I67" t="s">
        <v>207</v>
      </c>
      <c r="J67" t="s">
        <v>522</v>
      </c>
      <c r="K67" s="77">
        <v>4.0999999999999996</v>
      </c>
      <c r="L67" t="s">
        <v>102</v>
      </c>
      <c r="M67" s="78">
        <v>2.0500000000000001E-2</v>
      </c>
      <c r="N67" s="78">
        <v>1.6799999999999999E-2</v>
      </c>
      <c r="O67" s="77">
        <v>168223</v>
      </c>
      <c r="P67" s="77">
        <v>102.41</v>
      </c>
      <c r="Q67" s="77">
        <v>0</v>
      </c>
      <c r="R67" s="77">
        <v>172.27717430000001</v>
      </c>
      <c r="S67" s="78">
        <v>2.9999999999999997E-4</v>
      </c>
      <c r="T67" s="78">
        <v>1.3599999999999999E-2</v>
      </c>
      <c r="U67" s="78">
        <v>1.5E-3</v>
      </c>
    </row>
    <row r="68" spans="2:21">
      <c r="B68" t="s">
        <v>523</v>
      </c>
      <c r="C68" t="s">
        <v>524</v>
      </c>
      <c r="D68" t="s">
        <v>100</v>
      </c>
      <c r="E68" t="s">
        <v>123</v>
      </c>
      <c r="F68" t="s">
        <v>437</v>
      </c>
      <c r="G68" t="s">
        <v>389</v>
      </c>
      <c r="H68" t="s">
        <v>429</v>
      </c>
      <c r="I68" t="s">
        <v>150</v>
      </c>
      <c r="J68" t="s">
        <v>525</v>
      </c>
      <c r="K68" s="77">
        <v>4.7699999999999996</v>
      </c>
      <c r="L68" t="s">
        <v>102</v>
      </c>
      <c r="M68" s="78">
        <v>2.3E-2</v>
      </c>
      <c r="N68" s="78">
        <v>1.7899999999999999E-2</v>
      </c>
      <c r="O68" s="77">
        <v>375285</v>
      </c>
      <c r="P68" s="77">
        <v>103.13</v>
      </c>
      <c r="Q68" s="77">
        <v>0</v>
      </c>
      <c r="R68" s="77">
        <v>387.03142050000002</v>
      </c>
      <c r="S68" s="78">
        <v>5.9999999999999995E-4</v>
      </c>
      <c r="T68" s="78">
        <v>3.0700000000000002E-2</v>
      </c>
      <c r="U68" s="78">
        <v>3.3E-3</v>
      </c>
    </row>
    <row r="69" spans="2:21">
      <c r="B69" t="s">
        <v>526</v>
      </c>
      <c r="C69" t="s">
        <v>527</v>
      </c>
      <c r="D69" t="s">
        <v>100</v>
      </c>
      <c r="E69" t="s">
        <v>123</v>
      </c>
      <c r="F69" t="s">
        <v>528</v>
      </c>
      <c r="G69" t="s">
        <v>448</v>
      </c>
      <c r="H69" t="s">
        <v>433</v>
      </c>
      <c r="I69" t="s">
        <v>207</v>
      </c>
      <c r="J69" t="s">
        <v>529</v>
      </c>
      <c r="K69" s="77">
        <v>2.06</v>
      </c>
      <c r="L69" t="s">
        <v>102</v>
      </c>
      <c r="M69" s="78">
        <v>3.4200000000000001E-2</v>
      </c>
      <c r="N69" s="78">
        <v>1.03E-2</v>
      </c>
      <c r="O69" s="77">
        <v>156600</v>
      </c>
      <c r="P69" s="77">
        <v>106.47</v>
      </c>
      <c r="Q69" s="77">
        <v>0</v>
      </c>
      <c r="R69" s="77">
        <v>166.73202000000001</v>
      </c>
      <c r="S69" s="78">
        <v>5.0000000000000001E-4</v>
      </c>
      <c r="T69" s="78">
        <v>1.32E-2</v>
      </c>
      <c r="U69" s="78">
        <v>1.4E-3</v>
      </c>
    </row>
    <row r="70" spans="2:21">
      <c r="B70" t="s">
        <v>530</v>
      </c>
      <c r="C70" t="s">
        <v>531</v>
      </c>
      <c r="D70" t="s">
        <v>100</v>
      </c>
      <c r="E70" t="s">
        <v>123</v>
      </c>
      <c r="F70" t="s">
        <v>447</v>
      </c>
      <c r="G70" t="s">
        <v>448</v>
      </c>
      <c r="H70" t="s">
        <v>433</v>
      </c>
      <c r="I70" t="s">
        <v>207</v>
      </c>
      <c r="J70" t="s">
        <v>481</v>
      </c>
      <c r="K70" s="77">
        <v>1.81</v>
      </c>
      <c r="L70" t="s">
        <v>102</v>
      </c>
      <c r="M70" s="78">
        <v>4.2000000000000003E-2</v>
      </c>
      <c r="N70" s="78">
        <v>1.4E-2</v>
      </c>
      <c r="O70" s="77">
        <v>17132</v>
      </c>
      <c r="P70" s="77">
        <v>105.7</v>
      </c>
      <c r="Q70" s="77">
        <v>0</v>
      </c>
      <c r="R70" s="77">
        <v>18.108523999999999</v>
      </c>
      <c r="S70" s="78">
        <v>0</v>
      </c>
      <c r="T70" s="78">
        <v>1.4E-3</v>
      </c>
      <c r="U70" s="78">
        <v>2.0000000000000001E-4</v>
      </c>
    </row>
    <row r="71" spans="2:21">
      <c r="B71" t="s">
        <v>532</v>
      </c>
      <c r="C71" t="s">
        <v>533</v>
      </c>
      <c r="D71" t="s">
        <v>100</v>
      </c>
      <c r="E71" t="s">
        <v>123</v>
      </c>
      <c r="F71" t="s">
        <v>534</v>
      </c>
      <c r="G71" t="s">
        <v>389</v>
      </c>
      <c r="H71" t="s">
        <v>433</v>
      </c>
      <c r="I71" t="s">
        <v>207</v>
      </c>
      <c r="J71" t="s">
        <v>263</v>
      </c>
      <c r="K71" s="77">
        <v>1.05</v>
      </c>
      <c r="L71" t="s">
        <v>102</v>
      </c>
      <c r="M71" s="78">
        <v>4.65E-2</v>
      </c>
      <c r="N71" s="78">
        <v>1.7899999999999999E-2</v>
      </c>
      <c r="O71" s="77">
        <v>233183.38</v>
      </c>
      <c r="P71" s="77">
        <v>105</v>
      </c>
      <c r="Q71" s="77">
        <v>0</v>
      </c>
      <c r="R71" s="77">
        <v>244.84254899999999</v>
      </c>
      <c r="S71" s="78">
        <v>1E-3</v>
      </c>
      <c r="T71" s="78">
        <v>1.9400000000000001E-2</v>
      </c>
      <c r="U71" s="78">
        <v>2.0999999999999999E-3</v>
      </c>
    </row>
    <row r="72" spans="2:21">
      <c r="B72" t="s">
        <v>535</v>
      </c>
      <c r="C72" t="s">
        <v>536</v>
      </c>
      <c r="D72" t="s">
        <v>100</v>
      </c>
      <c r="E72" t="s">
        <v>123</v>
      </c>
      <c r="F72" t="s">
        <v>537</v>
      </c>
      <c r="G72" t="s">
        <v>333</v>
      </c>
      <c r="H72" t="s">
        <v>453</v>
      </c>
      <c r="I72" t="s">
        <v>207</v>
      </c>
      <c r="J72" t="s">
        <v>395</v>
      </c>
      <c r="K72" s="77">
        <v>5.46</v>
      </c>
      <c r="L72" t="s">
        <v>102</v>
      </c>
      <c r="M72" s="78">
        <v>2.5000000000000001E-2</v>
      </c>
      <c r="N72" s="78">
        <v>2.2700000000000001E-2</v>
      </c>
      <c r="O72" s="77">
        <v>201000</v>
      </c>
      <c r="P72" s="77">
        <v>102.1</v>
      </c>
      <c r="Q72" s="77">
        <v>0</v>
      </c>
      <c r="R72" s="77">
        <v>205.221</v>
      </c>
      <c r="S72" s="78">
        <v>2.0000000000000001E-4</v>
      </c>
      <c r="T72" s="78">
        <v>1.6299999999999999E-2</v>
      </c>
      <c r="U72" s="78">
        <v>1.6999999999999999E-3</v>
      </c>
    </row>
    <row r="73" spans="2:21">
      <c r="B73" t="s">
        <v>538</v>
      </c>
      <c r="C73" t="s">
        <v>539</v>
      </c>
      <c r="D73" t="s">
        <v>100</v>
      </c>
      <c r="E73" t="s">
        <v>123</v>
      </c>
      <c r="F73" t="s">
        <v>512</v>
      </c>
      <c r="G73" t="s">
        <v>513</v>
      </c>
      <c r="H73" t="s">
        <v>540</v>
      </c>
      <c r="I73" t="s">
        <v>150</v>
      </c>
      <c r="J73" t="s">
        <v>541</v>
      </c>
      <c r="K73" s="77">
        <v>1.37</v>
      </c>
      <c r="L73" t="s">
        <v>102</v>
      </c>
      <c r="M73" s="78">
        <v>4.5999999999999999E-2</v>
      </c>
      <c r="N73" s="78">
        <v>1.49E-2</v>
      </c>
      <c r="O73" s="77">
        <v>328186.93</v>
      </c>
      <c r="P73" s="77">
        <v>104.29</v>
      </c>
      <c r="Q73" s="77">
        <v>0</v>
      </c>
      <c r="R73" s="77">
        <v>342.26614929700003</v>
      </c>
      <c r="S73" s="78">
        <v>4.0000000000000002E-4</v>
      </c>
      <c r="T73" s="78">
        <v>2.7099999999999999E-2</v>
      </c>
      <c r="U73" s="78">
        <v>2.8999999999999998E-3</v>
      </c>
    </row>
    <row r="74" spans="2:21">
      <c r="B74" t="s">
        <v>542</v>
      </c>
      <c r="C74" t="s">
        <v>543</v>
      </c>
      <c r="D74" t="s">
        <v>100</v>
      </c>
      <c r="E74" t="s">
        <v>123</v>
      </c>
      <c r="F74" t="s">
        <v>544</v>
      </c>
      <c r="G74" t="s">
        <v>513</v>
      </c>
      <c r="H74" t="s">
        <v>540</v>
      </c>
      <c r="I74" t="s">
        <v>150</v>
      </c>
      <c r="J74" t="s">
        <v>545</v>
      </c>
      <c r="K74" s="77">
        <v>1.95</v>
      </c>
      <c r="L74" t="s">
        <v>102</v>
      </c>
      <c r="M74" s="78">
        <v>2.4500000000000001E-2</v>
      </c>
      <c r="N74" s="78">
        <v>9.7999999999999997E-3</v>
      </c>
      <c r="O74" s="77">
        <v>1</v>
      </c>
      <c r="P74" s="77">
        <v>103.4</v>
      </c>
      <c r="Q74" s="77">
        <v>0</v>
      </c>
      <c r="R74" s="77">
        <v>1.034E-3</v>
      </c>
      <c r="S74" s="78">
        <v>0</v>
      </c>
      <c r="T74" s="78">
        <v>0</v>
      </c>
      <c r="U74" s="78">
        <v>0</v>
      </c>
    </row>
    <row r="75" spans="2:21">
      <c r="B75" t="s">
        <v>546</v>
      </c>
      <c r="C75" t="s">
        <v>547</v>
      </c>
      <c r="D75" t="s">
        <v>100</v>
      </c>
      <c r="E75" t="s">
        <v>123</v>
      </c>
      <c r="F75" t="s">
        <v>548</v>
      </c>
      <c r="G75" t="s">
        <v>333</v>
      </c>
      <c r="H75" t="s">
        <v>453</v>
      </c>
      <c r="I75" t="s">
        <v>207</v>
      </c>
      <c r="J75" t="s">
        <v>481</v>
      </c>
      <c r="K75" s="77">
        <v>4.3099999999999996</v>
      </c>
      <c r="L75" t="s">
        <v>102</v>
      </c>
      <c r="M75" s="78">
        <v>2.7E-2</v>
      </c>
      <c r="N75" s="78">
        <v>3.1E-2</v>
      </c>
      <c r="O75" s="77">
        <v>175128.4</v>
      </c>
      <c r="P75" s="77">
        <v>99.11</v>
      </c>
      <c r="Q75" s="77">
        <v>0</v>
      </c>
      <c r="R75" s="77">
        <v>173.56975724</v>
      </c>
      <c r="S75" s="78">
        <v>2.0000000000000001E-4</v>
      </c>
      <c r="T75" s="78">
        <v>1.38E-2</v>
      </c>
      <c r="U75" s="78">
        <v>1.5E-3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551</v>
      </c>
      <c r="G76" t="s">
        <v>333</v>
      </c>
      <c r="H76" t="s">
        <v>540</v>
      </c>
      <c r="I76" t="s">
        <v>150</v>
      </c>
      <c r="J76" t="s">
        <v>441</v>
      </c>
      <c r="K76" s="77">
        <v>0.99</v>
      </c>
      <c r="L76" t="s">
        <v>102</v>
      </c>
      <c r="M76" s="78">
        <v>4.5499999999999999E-2</v>
      </c>
      <c r="N76" s="78">
        <v>5.4000000000000003E-3</v>
      </c>
      <c r="O76" s="77">
        <v>27628.94</v>
      </c>
      <c r="P76" s="77">
        <v>104</v>
      </c>
      <c r="Q76" s="77">
        <v>0.62856000000000001</v>
      </c>
      <c r="R76" s="77">
        <v>29.362657599999999</v>
      </c>
      <c r="S76" s="78">
        <v>2.0000000000000001E-4</v>
      </c>
      <c r="T76" s="78">
        <v>2.3E-3</v>
      </c>
      <c r="U76" s="78">
        <v>2.9999999999999997E-4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554</v>
      </c>
      <c r="G77" t="s">
        <v>448</v>
      </c>
      <c r="H77" t="s">
        <v>555</v>
      </c>
      <c r="I77" t="s">
        <v>150</v>
      </c>
      <c r="J77" t="s">
        <v>556</v>
      </c>
      <c r="K77" s="77">
        <v>0.74</v>
      </c>
      <c r="L77" t="s">
        <v>102</v>
      </c>
      <c r="M77" s="78">
        <v>6.3E-2</v>
      </c>
      <c r="N77" s="78">
        <v>1.6E-2</v>
      </c>
      <c r="O77" s="77">
        <v>3882.5</v>
      </c>
      <c r="P77" s="77">
        <v>103.49</v>
      </c>
      <c r="Q77" s="77">
        <v>0</v>
      </c>
      <c r="R77" s="77">
        <v>4.0179992499999999</v>
      </c>
      <c r="S77" s="78">
        <v>1E-4</v>
      </c>
      <c r="T77" s="78">
        <v>2.9999999999999997E-4</v>
      </c>
      <c r="U77" s="78">
        <v>0</v>
      </c>
    </row>
    <row r="78" spans="2:21">
      <c r="B78" t="s">
        <v>557</v>
      </c>
      <c r="C78" t="s">
        <v>558</v>
      </c>
      <c r="D78" t="s">
        <v>100</v>
      </c>
      <c r="E78" t="s">
        <v>123</v>
      </c>
      <c r="F78" t="s">
        <v>559</v>
      </c>
      <c r="G78" t="s">
        <v>448</v>
      </c>
      <c r="H78" t="s">
        <v>555</v>
      </c>
      <c r="I78" t="s">
        <v>150</v>
      </c>
      <c r="J78" t="s">
        <v>560</v>
      </c>
      <c r="K78" s="77">
        <v>2.21</v>
      </c>
      <c r="L78" t="s">
        <v>102</v>
      </c>
      <c r="M78" s="78">
        <v>4.3999999999999997E-2</v>
      </c>
      <c r="N78" s="78">
        <v>2.1700000000000001E-2</v>
      </c>
      <c r="O78" s="77">
        <v>128255</v>
      </c>
      <c r="P78" s="77">
        <v>104.97</v>
      </c>
      <c r="Q78" s="77">
        <v>0</v>
      </c>
      <c r="R78" s="77">
        <v>134.62927350000001</v>
      </c>
      <c r="S78" s="78">
        <v>5.9999999999999995E-4</v>
      </c>
      <c r="T78" s="78">
        <v>1.0699999999999999E-2</v>
      </c>
      <c r="U78" s="78">
        <v>1.1000000000000001E-3</v>
      </c>
    </row>
    <row r="79" spans="2:21">
      <c r="B79" t="s">
        <v>561</v>
      </c>
      <c r="C79" t="s">
        <v>562</v>
      </c>
      <c r="D79" t="s">
        <v>100</v>
      </c>
      <c r="E79" t="s">
        <v>123</v>
      </c>
      <c r="F79" t="s">
        <v>563</v>
      </c>
      <c r="G79" t="s">
        <v>448</v>
      </c>
      <c r="H79" t="s">
        <v>564</v>
      </c>
      <c r="I79" t="s">
        <v>207</v>
      </c>
      <c r="J79" t="s">
        <v>565</v>
      </c>
      <c r="K79" s="77">
        <v>2.14</v>
      </c>
      <c r="L79" t="s">
        <v>102</v>
      </c>
      <c r="M79" s="78">
        <v>4.8000000000000001E-2</v>
      </c>
      <c r="N79" s="78">
        <v>1.9699999999999999E-2</v>
      </c>
      <c r="O79" s="77">
        <v>146077</v>
      </c>
      <c r="P79" s="77">
        <v>107.4</v>
      </c>
      <c r="Q79" s="77">
        <v>0</v>
      </c>
      <c r="R79" s="77">
        <v>156.886698</v>
      </c>
      <c r="S79" s="78">
        <v>8.9999999999999998E-4</v>
      </c>
      <c r="T79" s="78">
        <v>1.24E-2</v>
      </c>
      <c r="U79" s="78">
        <v>1.2999999999999999E-3</v>
      </c>
    </row>
    <row r="80" spans="2:21">
      <c r="B80" s="79" t="s">
        <v>306</v>
      </c>
      <c r="C80" s="16"/>
      <c r="D80" s="16"/>
      <c r="E80" s="16"/>
      <c r="F80" s="16"/>
      <c r="K80" s="81">
        <v>3.38</v>
      </c>
      <c r="N80" s="80">
        <v>4.9500000000000002E-2</v>
      </c>
      <c r="O80" s="81">
        <v>1427632.72</v>
      </c>
      <c r="Q80" s="81">
        <v>28.608750000000001</v>
      </c>
      <c r="R80" s="81">
        <v>1297.1977642050001</v>
      </c>
      <c r="T80" s="80">
        <v>0.1028</v>
      </c>
      <c r="U80" s="80">
        <v>1.11E-2</v>
      </c>
    </row>
    <row r="81" spans="2:21">
      <c r="B81" t="s">
        <v>566</v>
      </c>
      <c r="C81" t="s">
        <v>567</v>
      </c>
      <c r="D81" t="s">
        <v>100</v>
      </c>
      <c r="E81" t="s">
        <v>123</v>
      </c>
      <c r="F81" t="s">
        <v>311</v>
      </c>
      <c r="G81" t="s">
        <v>312</v>
      </c>
      <c r="H81" t="s">
        <v>206</v>
      </c>
      <c r="I81" t="s">
        <v>207</v>
      </c>
      <c r="J81" t="s">
        <v>568</v>
      </c>
      <c r="K81" s="77">
        <v>1.61</v>
      </c>
      <c r="L81" t="s">
        <v>102</v>
      </c>
      <c r="M81" s="78">
        <v>2.9000000000000001E-2</v>
      </c>
      <c r="N81" s="78">
        <v>2.52E-2</v>
      </c>
      <c r="O81" s="77">
        <v>236727</v>
      </c>
      <c r="P81" s="77">
        <v>87.21</v>
      </c>
      <c r="Q81" s="77">
        <v>0</v>
      </c>
      <c r="R81" s="77">
        <v>206.44961670000001</v>
      </c>
      <c r="S81" s="78">
        <v>2.9999999999999997E-4</v>
      </c>
      <c r="T81" s="78">
        <v>1.6400000000000001E-2</v>
      </c>
      <c r="U81" s="78">
        <v>1.8E-3</v>
      </c>
    </row>
    <row r="82" spans="2:21">
      <c r="B82" t="s">
        <v>569</v>
      </c>
      <c r="C82" t="s">
        <v>570</v>
      </c>
      <c r="D82" t="s">
        <v>100</v>
      </c>
      <c r="E82" t="s">
        <v>123</v>
      </c>
      <c r="F82" t="s">
        <v>571</v>
      </c>
      <c r="G82" t="s">
        <v>572</v>
      </c>
      <c r="H82" t="s">
        <v>350</v>
      </c>
      <c r="I82" t="s">
        <v>207</v>
      </c>
      <c r="J82" t="s">
        <v>573</v>
      </c>
      <c r="K82" s="77">
        <v>1.95</v>
      </c>
      <c r="L82" t="s">
        <v>102</v>
      </c>
      <c r="M82" s="78">
        <v>3.49E-2</v>
      </c>
      <c r="N82" s="78">
        <v>2.8799999999999999E-2</v>
      </c>
      <c r="O82" s="77">
        <v>74838.399999999994</v>
      </c>
      <c r="P82" s="77">
        <v>87.88</v>
      </c>
      <c r="Q82" s="77">
        <v>0</v>
      </c>
      <c r="R82" s="77">
        <v>65.767985920000001</v>
      </c>
      <c r="S82" s="78">
        <v>1E-4</v>
      </c>
      <c r="T82" s="78">
        <v>5.1999999999999998E-3</v>
      </c>
      <c r="U82" s="78">
        <v>5.9999999999999995E-4</v>
      </c>
    </row>
    <row r="83" spans="2:21">
      <c r="B83" t="s">
        <v>574</v>
      </c>
      <c r="C83" t="s">
        <v>575</v>
      </c>
      <c r="D83" t="s">
        <v>100</v>
      </c>
      <c r="E83" t="s">
        <v>123</v>
      </c>
      <c r="F83" t="s">
        <v>393</v>
      </c>
      <c r="G83" t="s">
        <v>339</v>
      </c>
      <c r="H83" t="s">
        <v>394</v>
      </c>
      <c r="I83" t="s">
        <v>150</v>
      </c>
      <c r="J83" t="s">
        <v>576</v>
      </c>
      <c r="K83" s="77">
        <v>3.62</v>
      </c>
      <c r="L83" t="s">
        <v>102</v>
      </c>
      <c r="M83" s="78">
        <v>3.78E-2</v>
      </c>
      <c r="N83" s="78">
        <v>5.57E-2</v>
      </c>
      <c r="O83" s="77">
        <v>130021.97</v>
      </c>
      <c r="P83" s="77">
        <v>93.9</v>
      </c>
      <c r="Q83" s="77">
        <v>0</v>
      </c>
      <c r="R83" s="77">
        <v>122.09062983</v>
      </c>
      <c r="S83" s="78">
        <v>5.9999999999999995E-4</v>
      </c>
      <c r="T83" s="78">
        <v>9.7000000000000003E-3</v>
      </c>
      <c r="U83" s="78">
        <v>1E-3</v>
      </c>
    </row>
    <row r="84" spans="2:21">
      <c r="B84" t="s">
        <v>577</v>
      </c>
      <c r="C84" t="s">
        <v>578</v>
      </c>
      <c r="D84" t="s">
        <v>100</v>
      </c>
      <c r="E84" t="s">
        <v>123</v>
      </c>
      <c r="F84" t="s">
        <v>579</v>
      </c>
      <c r="G84" t="s">
        <v>389</v>
      </c>
      <c r="H84" t="s">
        <v>394</v>
      </c>
      <c r="I84" t="s">
        <v>150</v>
      </c>
      <c r="J84" t="s">
        <v>580</v>
      </c>
      <c r="K84" s="77">
        <v>4.43</v>
      </c>
      <c r="L84" t="s">
        <v>102</v>
      </c>
      <c r="M84" s="78">
        <v>4.2999999999999997E-2</v>
      </c>
      <c r="N84" s="78">
        <v>7.7399999999999997E-2</v>
      </c>
      <c r="O84" s="77">
        <v>340615.25</v>
      </c>
      <c r="P84" s="77">
        <v>87.43</v>
      </c>
      <c r="Q84" s="77">
        <v>0</v>
      </c>
      <c r="R84" s="77">
        <v>297.79991307500001</v>
      </c>
      <c r="S84" s="78">
        <v>2.9999999999999997E-4</v>
      </c>
      <c r="T84" s="78">
        <v>2.3599999999999999E-2</v>
      </c>
      <c r="U84" s="78">
        <v>2.5000000000000001E-3</v>
      </c>
    </row>
    <row r="85" spans="2:21">
      <c r="B85" t="s">
        <v>581</v>
      </c>
      <c r="C85" t="s">
        <v>582</v>
      </c>
      <c r="D85" t="s">
        <v>100</v>
      </c>
      <c r="E85" t="s">
        <v>123</v>
      </c>
      <c r="F85" t="s">
        <v>583</v>
      </c>
      <c r="G85" t="s">
        <v>129</v>
      </c>
      <c r="H85" t="s">
        <v>416</v>
      </c>
      <c r="I85" t="s">
        <v>207</v>
      </c>
      <c r="J85" t="s">
        <v>584</v>
      </c>
      <c r="K85" s="77">
        <v>1.89</v>
      </c>
      <c r="L85" t="s">
        <v>102</v>
      </c>
      <c r="M85" s="78">
        <v>3.3700000000000001E-2</v>
      </c>
      <c r="N85" s="78">
        <v>3.7100000000000001E-2</v>
      </c>
      <c r="O85" s="77">
        <v>120000</v>
      </c>
      <c r="P85" s="77">
        <v>89.27</v>
      </c>
      <c r="Q85" s="77">
        <v>28.608750000000001</v>
      </c>
      <c r="R85" s="77">
        <v>135.73275000000001</v>
      </c>
      <c r="S85" s="78">
        <v>4.0000000000000002E-4</v>
      </c>
      <c r="T85" s="78">
        <v>1.0800000000000001E-2</v>
      </c>
      <c r="U85" s="78">
        <v>1.1999999999999999E-3</v>
      </c>
    </row>
    <row r="86" spans="2:21">
      <c r="B86" t="s">
        <v>585</v>
      </c>
      <c r="C86" t="s">
        <v>586</v>
      </c>
      <c r="D86" t="s">
        <v>100</v>
      </c>
      <c r="E86" t="s">
        <v>123</v>
      </c>
      <c r="F86" t="s">
        <v>587</v>
      </c>
      <c r="G86" t="s">
        <v>572</v>
      </c>
      <c r="H86" t="s">
        <v>424</v>
      </c>
      <c r="I86" t="s">
        <v>150</v>
      </c>
      <c r="J86" t="s">
        <v>588</v>
      </c>
      <c r="K86" s="77">
        <v>4.4400000000000004</v>
      </c>
      <c r="L86" t="s">
        <v>102</v>
      </c>
      <c r="M86" s="78">
        <v>4.6899999999999997E-2</v>
      </c>
      <c r="N86" s="78">
        <v>5.0700000000000002E-2</v>
      </c>
      <c r="O86" s="77">
        <v>425733</v>
      </c>
      <c r="P86" s="77">
        <v>88.45</v>
      </c>
      <c r="Q86" s="77">
        <v>0</v>
      </c>
      <c r="R86" s="77">
        <v>376.56083849999999</v>
      </c>
      <c r="S86" s="78">
        <v>2.9999999999999997E-4</v>
      </c>
      <c r="T86" s="78">
        <v>2.98E-2</v>
      </c>
      <c r="U86" s="78">
        <v>3.2000000000000002E-3</v>
      </c>
    </row>
    <row r="87" spans="2:21">
      <c r="B87" t="s">
        <v>589</v>
      </c>
      <c r="C87" t="s">
        <v>590</v>
      </c>
      <c r="D87" t="s">
        <v>100</v>
      </c>
      <c r="E87" t="s">
        <v>123</v>
      </c>
      <c r="F87" t="s">
        <v>591</v>
      </c>
      <c r="G87" t="s">
        <v>513</v>
      </c>
      <c r="H87" t="s">
        <v>433</v>
      </c>
      <c r="I87" t="s">
        <v>207</v>
      </c>
      <c r="J87" t="s">
        <v>441</v>
      </c>
      <c r="K87" s="77">
        <v>2.61</v>
      </c>
      <c r="L87" t="s">
        <v>102</v>
      </c>
      <c r="M87" s="78">
        <v>5.6000000000000001E-2</v>
      </c>
      <c r="N87" s="78">
        <v>2.5700000000000001E-2</v>
      </c>
      <c r="O87" s="77">
        <v>60497.1</v>
      </c>
      <c r="P87" s="77">
        <v>97.58</v>
      </c>
      <c r="Q87" s="77">
        <v>0</v>
      </c>
      <c r="R87" s="77">
        <v>59.033070180000003</v>
      </c>
      <c r="S87" s="78">
        <v>2.0000000000000001E-4</v>
      </c>
      <c r="T87" s="78">
        <v>4.7000000000000002E-3</v>
      </c>
      <c r="U87" s="78">
        <v>5.0000000000000001E-4</v>
      </c>
    </row>
    <row r="88" spans="2:21">
      <c r="B88" t="s">
        <v>592</v>
      </c>
      <c r="C88" t="s">
        <v>593</v>
      </c>
      <c r="D88" t="s">
        <v>100</v>
      </c>
      <c r="E88" t="s">
        <v>123</v>
      </c>
      <c r="F88" t="s">
        <v>548</v>
      </c>
      <c r="G88" t="s">
        <v>333</v>
      </c>
      <c r="H88" t="s">
        <v>453</v>
      </c>
      <c r="I88" t="s">
        <v>207</v>
      </c>
      <c r="J88" t="s">
        <v>594</v>
      </c>
      <c r="K88" s="77">
        <v>2.54</v>
      </c>
      <c r="L88" t="s">
        <v>102</v>
      </c>
      <c r="M88" s="78">
        <v>4.7E-2</v>
      </c>
      <c r="N88" s="78">
        <v>4.8000000000000001E-2</v>
      </c>
      <c r="O88" s="77">
        <v>39200</v>
      </c>
      <c r="P88" s="77">
        <v>86.13</v>
      </c>
      <c r="Q88" s="77">
        <v>0</v>
      </c>
      <c r="R88" s="77">
        <v>33.76296</v>
      </c>
      <c r="S88" s="78">
        <v>1E-4</v>
      </c>
      <c r="T88" s="78">
        <v>2.7000000000000001E-3</v>
      </c>
      <c r="U88" s="78">
        <v>2.9999999999999997E-4</v>
      </c>
    </row>
    <row r="89" spans="2:21">
      <c r="B89" s="79" t="s">
        <v>595</v>
      </c>
      <c r="C89" s="16"/>
      <c r="D89" s="16"/>
      <c r="E89" s="16"/>
      <c r="F89" s="16"/>
      <c r="K89" s="81">
        <v>0</v>
      </c>
      <c r="N89" s="80">
        <v>0</v>
      </c>
      <c r="O89" s="81">
        <v>0</v>
      </c>
      <c r="Q89" s="81">
        <v>0</v>
      </c>
      <c r="R89" s="81">
        <v>0</v>
      </c>
      <c r="T89" s="80">
        <v>0</v>
      </c>
      <c r="U89" s="80">
        <v>0</v>
      </c>
    </row>
    <row r="90" spans="2:21">
      <c r="B90" t="s">
        <v>225</v>
      </c>
      <c r="C90" t="s">
        <v>225</v>
      </c>
      <c r="D90" s="16"/>
      <c r="E90" s="16"/>
      <c r="F90" s="16"/>
      <c r="G90" t="s">
        <v>225</v>
      </c>
      <c r="H90" t="s">
        <v>225</v>
      </c>
      <c r="K90" s="77">
        <v>0</v>
      </c>
      <c r="L90" t="s">
        <v>225</v>
      </c>
      <c r="M90" s="78">
        <v>0</v>
      </c>
      <c r="N90" s="78">
        <v>0</v>
      </c>
      <c r="O90" s="77">
        <v>0</v>
      </c>
      <c r="P90" s="77">
        <v>0</v>
      </c>
      <c r="R90" s="77">
        <v>0</v>
      </c>
      <c r="S90" s="78">
        <v>0</v>
      </c>
      <c r="T90" s="78">
        <v>0</v>
      </c>
      <c r="U90" s="78">
        <v>0</v>
      </c>
    </row>
    <row r="91" spans="2:21">
      <c r="B91" s="79" t="s">
        <v>230</v>
      </c>
      <c r="C91" s="16"/>
      <c r="D91" s="16"/>
      <c r="E91" s="16"/>
      <c r="F91" s="16"/>
      <c r="K91" s="81">
        <v>6.3</v>
      </c>
      <c r="N91" s="80">
        <v>3.5999999999999997E-2</v>
      </c>
      <c r="O91" s="81">
        <v>59000</v>
      </c>
      <c r="Q91" s="81">
        <v>0</v>
      </c>
      <c r="R91" s="81">
        <v>191.80072082500001</v>
      </c>
      <c r="T91" s="80">
        <v>1.52E-2</v>
      </c>
      <c r="U91" s="80">
        <v>1.6000000000000001E-3</v>
      </c>
    </row>
    <row r="92" spans="2:21">
      <c r="B92" s="79" t="s">
        <v>307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v>0</v>
      </c>
      <c r="U92" s="80">
        <v>0</v>
      </c>
    </row>
    <row r="93" spans="2:21">
      <c r="B93" t="s">
        <v>225</v>
      </c>
      <c r="C93" t="s">
        <v>225</v>
      </c>
      <c r="D93" s="16"/>
      <c r="E93" s="16"/>
      <c r="F93" s="16"/>
      <c r="G93" t="s">
        <v>225</v>
      </c>
      <c r="H93" t="s">
        <v>225</v>
      </c>
      <c r="K93" s="77">
        <v>0</v>
      </c>
      <c r="L93" t="s">
        <v>225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v>0</v>
      </c>
      <c r="U93" s="78">
        <v>0</v>
      </c>
    </row>
    <row r="94" spans="2:21">
      <c r="B94" s="79" t="s">
        <v>308</v>
      </c>
      <c r="C94" s="16"/>
      <c r="D94" s="16"/>
      <c r="E94" s="16"/>
      <c r="F94" s="16"/>
      <c r="K94" s="81">
        <v>6.3</v>
      </c>
      <c r="N94" s="80">
        <v>3.5999999999999997E-2</v>
      </c>
      <c r="O94" s="81">
        <v>59000</v>
      </c>
      <c r="Q94" s="81">
        <v>0</v>
      </c>
      <c r="R94" s="81">
        <v>191.80072082500001</v>
      </c>
      <c r="T94" s="80">
        <v>1.52E-2</v>
      </c>
      <c r="U94" s="80">
        <v>1.6000000000000001E-3</v>
      </c>
    </row>
    <row r="95" spans="2:21">
      <c r="B95" t="s">
        <v>596</v>
      </c>
      <c r="C95" t="s">
        <v>597</v>
      </c>
      <c r="D95" t="s">
        <v>123</v>
      </c>
      <c r="E95" t="s">
        <v>598</v>
      </c>
      <c r="F95" t="s">
        <v>599</v>
      </c>
      <c r="G95" t="s">
        <v>600</v>
      </c>
      <c r="H95" t="s">
        <v>601</v>
      </c>
      <c r="I95" t="s">
        <v>602</v>
      </c>
      <c r="J95" t="s">
        <v>247</v>
      </c>
      <c r="K95" s="77">
        <v>6.3</v>
      </c>
      <c r="L95" t="s">
        <v>106</v>
      </c>
      <c r="M95" s="78">
        <v>4.1300000000000003E-2</v>
      </c>
      <c r="N95" s="78">
        <v>3.5999999999999997E-2</v>
      </c>
      <c r="O95" s="77">
        <v>59000</v>
      </c>
      <c r="P95" s="77">
        <v>104.52925</v>
      </c>
      <c r="Q95" s="77">
        <v>0</v>
      </c>
      <c r="R95" s="77">
        <v>191.80072082500001</v>
      </c>
      <c r="S95" s="78">
        <v>1E-4</v>
      </c>
      <c r="T95" s="78">
        <v>1.52E-2</v>
      </c>
      <c r="U95" s="78">
        <v>1.6000000000000001E-3</v>
      </c>
    </row>
    <row r="96" spans="2:21">
      <c r="B96" t="s">
        <v>232</v>
      </c>
      <c r="C96" s="16"/>
      <c r="D96" s="16"/>
      <c r="E96" s="16"/>
      <c r="F96" s="16"/>
    </row>
    <row r="97" spans="2:6">
      <c r="B97" t="s">
        <v>301</v>
      </c>
      <c r="C97" s="16"/>
      <c r="D97" s="16"/>
      <c r="E97" s="16"/>
      <c r="F97" s="16"/>
    </row>
    <row r="98" spans="2:6">
      <c r="B98" t="s">
        <v>302</v>
      </c>
      <c r="C98" s="16"/>
      <c r="D98" s="16"/>
      <c r="E98" s="16"/>
      <c r="F98" s="16"/>
    </row>
    <row r="99" spans="2:6">
      <c r="B99" t="s">
        <v>303</v>
      </c>
      <c r="C99" s="16"/>
      <c r="D99" s="16"/>
      <c r="E99" s="16"/>
      <c r="F99" s="16"/>
    </row>
    <row r="100" spans="2:6">
      <c r="B100" t="s">
        <v>304</v>
      </c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1401552.26</v>
      </c>
      <c r="J11" s="7"/>
      <c r="K11" s="75">
        <v>12.54336</v>
      </c>
      <c r="L11" s="75">
        <v>28991.337746659665</v>
      </c>
      <c r="M11" s="7"/>
      <c r="N11" s="76">
        <v>1</v>
      </c>
      <c r="O11" s="76">
        <v>0.247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1204726.23</v>
      </c>
      <c r="K12" s="81">
        <v>11.517480000000001</v>
      </c>
      <c r="L12" s="81">
        <v>20799.3266649</v>
      </c>
      <c r="N12" s="80">
        <v>0.71740000000000004</v>
      </c>
      <c r="O12" s="80">
        <v>0.1772</v>
      </c>
    </row>
    <row r="13" spans="2:62">
      <c r="B13" s="79" t="s">
        <v>603</v>
      </c>
      <c r="E13" s="16"/>
      <c r="F13" s="16"/>
      <c r="G13" s="16"/>
      <c r="I13" s="81">
        <v>396132.4</v>
      </c>
      <c r="K13" s="81">
        <v>9.4546799999999998</v>
      </c>
      <c r="L13" s="81">
        <v>11271.057155</v>
      </c>
      <c r="N13" s="80">
        <v>0.38879999999999998</v>
      </c>
      <c r="O13" s="80">
        <v>9.6000000000000002E-2</v>
      </c>
    </row>
    <row r="14" spans="2:62">
      <c r="B14" t="s">
        <v>604</v>
      </c>
      <c r="C14" t="s">
        <v>605</v>
      </c>
      <c r="D14" t="s">
        <v>100</v>
      </c>
      <c r="E14" t="s">
        <v>123</v>
      </c>
      <c r="F14" t="s">
        <v>537</v>
      </c>
      <c r="G14" t="s">
        <v>333</v>
      </c>
      <c r="H14" t="s">
        <v>102</v>
      </c>
      <c r="I14" s="77">
        <v>8278</v>
      </c>
      <c r="J14" s="77">
        <v>3490</v>
      </c>
      <c r="K14" s="77">
        <v>0</v>
      </c>
      <c r="L14" s="77">
        <v>288.90219999999999</v>
      </c>
      <c r="M14" s="78">
        <v>0</v>
      </c>
      <c r="N14" s="78">
        <v>0.01</v>
      </c>
      <c r="O14" s="78">
        <v>2.5000000000000001E-3</v>
      </c>
    </row>
    <row r="15" spans="2:62">
      <c r="B15" t="s">
        <v>606</v>
      </c>
      <c r="C15" t="s">
        <v>607</v>
      </c>
      <c r="D15" t="s">
        <v>100</v>
      </c>
      <c r="E15" t="s">
        <v>123</v>
      </c>
      <c r="F15" t="s">
        <v>608</v>
      </c>
      <c r="G15" t="s">
        <v>518</v>
      </c>
      <c r="H15" t="s">
        <v>102</v>
      </c>
      <c r="I15" s="77">
        <v>1150</v>
      </c>
      <c r="J15" s="77">
        <v>23820</v>
      </c>
      <c r="K15" s="77">
        <v>0</v>
      </c>
      <c r="L15" s="77">
        <v>273.93</v>
      </c>
      <c r="M15" s="78">
        <v>0</v>
      </c>
      <c r="N15" s="78">
        <v>9.4000000000000004E-3</v>
      </c>
      <c r="O15" s="78">
        <v>2.3E-3</v>
      </c>
    </row>
    <row r="16" spans="2:62">
      <c r="B16" t="s">
        <v>609</v>
      </c>
      <c r="C16" t="s">
        <v>610</v>
      </c>
      <c r="D16" t="s">
        <v>100</v>
      </c>
      <c r="E16" t="s">
        <v>123</v>
      </c>
      <c r="F16" t="s">
        <v>521</v>
      </c>
      <c r="G16" t="s">
        <v>518</v>
      </c>
      <c r="H16" t="s">
        <v>102</v>
      </c>
      <c r="I16" s="77">
        <v>40364</v>
      </c>
      <c r="J16" s="77">
        <v>1325</v>
      </c>
      <c r="K16" s="77">
        <v>0</v>
      </c>
      <c r="L16" s="77">
        <v>534.82299999999998</v>
      </c>
      <c r="M16" s="78">
        <v>1E-4</v>
      </c>
      <c r="N16" s="78">
        <v>1.84E-2</v>
      </c>
      <c r="O16" s="78">
        <v>4.5999999999999999E-3</v>
      </c>
    </row>
    <row r="17" spans="2:15">
      <c r="B17" t="s">
        <v>611</v>
      </c>
      <c r="C17" t="s">
        <v>612</v>
      </c>
      <c r="D17" t="s">
        <v>100</v>
      </c>
      <c r="E17" t="s">
        <v>123</v>
      </c>
      <c r="F17" t="s">
        <v>613</v>
      </c>
      <c r="G17" t="s">
        <v>477</v>
      </c>
      <c r="H17" t="s">
        <v>102</v>
      </c>
      <c r="I17" s="77">
        <v>613</v>
      </c>
      <c r="J17" s="77">
        <v>4023</v>
      </c>
      <c r="K17" s="77">
        <v>0</v>
      </c>
      <c r="L17" s="77">
        <v>24.660990000000002</v>
      </c>
      <c r="M17" s="78">
        <v>0</v>
      </c>
      <c r="N17" s="78">
        <v>8.9999999999999998E-4</v>
      </c>
      <c r="O17" s="78">
        <v>2.0000000000000001E-4</v>
      </c>
    </row>
    <row r="18" spans="2:15">
      <c r="B18" t="s">
        <v>614</v>
      </c>
      <c r="C18" t="s">
        <v>615</v>
      </c>
      <c r="D18" t="s">
        <v>100</v>
      </c>
      <c r="E18" t="s">
        <v>123</v>
      </c>
      <c r="F18" t="s">
        <v>616</v>
      </c>
      <c r="G18" t="s">
        <v>477</v>
      </c>
      <c r="H18" t="s">
        <v>102</v>
      </c>
      <c r="I18" s="77">
        <v>14291</v>
      </c>
      <c r="J18" s="77">
        <v>3534</v>
      </c>
      <c r="K18" s="77">
        <v>7.9911799999999999</v>
      </c>
      <c r="L18" s="77">
        <v>513.03512000000001</v>
      </c>
      <c r="M18" s="78">
        <v>1E-4</v>
      </c>
      <c r="N18" s="78">
        <v>1.77E-2</v>
      </c>
      <c r="O18" s="78">
        <v>4.4000000000000003E-3</v>
      </c>
    </row>
    <row r="19" spans="2:15">
      <c r="B19" t="s">
        <v>617</v>
      </c>
      <c r="C19" t="s">
        <v>618</v>
      </c>
      <c r="D19" t="s">
        <v>100</v>
      </c>
      <c r="E19" t="s">
        <v>123</v>
      </c>
      <c r="F19" t="s">
        <v>619</v>
      </c>
      <c r="G19" t="s">
        <v>620</v>
      </c>
      <c r="H19" t="s">
        <v>102</v>
      </c>
      <c r="I19" s="77">
        <v>1023</v>
      </c>
      <c r="J19" s="77">
        <v>53900</v>
      </c>
      <c r="K19" s="77">
        <v>1.4635</v>
      </c>
      <c r="L19" s="77">
        <v>552.8605</v>
      </c>
      <c r="M19" s="78">
        <v>0</v>
      </c>
      <c r="N19" s="78">
        <v>1.9099999999999999E-2</v>
      </c>
      <c r="O19" s="78">
        <v>4.7000000000000002E-3</v>
      </c>
    </row>
    <row r="20" spans="2:15">
      <c r="B20" t="s">
        <v>621</v>
      </c>
      <c r="C20" t="s">
        <v>622</v>
      </c>
      <c r="D20" t="s">
        <v>100</v>
      </c>
      <c r="E20" t="s">
        <v>123</v>
      </c>
      <c r="F20" t="s">
        <v>623</v>
      </c>
      <c r="G20" t="s">
        <v>448</v>
      </c>
      <c r="H20" t="s">
        <v>102</v>
      </c>
      <c r="I20" s="77">
        <v>9444</v>
      </c>
      <c r="J20" s="77">
        <v>1993</v>
      </c>
      <c r="K20" s="77">
        <v>0</v>
      </c>
      <c r="L20" s="77">
        <v>188.21892</v>
      </c>
      <c r="M20" s="78">
        <v>0</v>
      </c>
      <c r="N20" s="78">
        <v>6.4999999999999997E-3</v>
      </c>
      <c r="O20" s="78">
        <v>1.6000000000000001E-3</v>
      </c>
    </row>
    <row r="21" spans="2:15">
      <c r="B21" t="s">
        <v>624</v>
      </c>
      <c r="C21" t="s">
        <v>625</v>
      </c>
      <c r="D21" t="s">
        <v>100</v>
      </c>
      <c r="E21" t="s">
        <v>123</v>
      </c>
      <c r="F21" t="s">
        <v>626</v>
      </c>
      <c r="G21" t="s">
        <v>317</v>
      </c>
      <c r="H21" t="s">
        <v>102</v>
      </c>
      <c r="I21" s="77">
        <v>4831</v>
      </c>
      <c r="J21" s="77">
        <v>12950</v>
      </c>
      <c r="K21" s="77">
        <v>0</v>
      </c>
      <c r="L21" s="77">
        <v>625.61450000000002</v>
      </c>
      <c r="M21" s="78">
        <v>0</v>
      </c>
      <c r="N21" s="78">
        <v>2.1600000000000001E-2</v>
      </c>
      <c r="O21" s="78">
        <v>5.3E-3</v>
      </c>
    </row>
    <row r="22" spans="2:15">
      <c r="B22" t="s">
        <v>627</v>
      </c>
      <c r="C22" t="s">
        <v>628</v>
      </c>
      <c r="D22" t="s">
        <v>100</v>
      </c>
      <c r="E22" t="s">
        <v>123</v>
      </c>
      <c r="F22" t="s">
        <v>629</v>
      </c>
      <c r="G22" t="s">
        <v>317</v>
      </c>
      <c r="H22" t="s">
        <v>102</v>
      </c>
      <c r="I22" s="77">
        <v>11127</v>
      </c>
      <c r="J22" s="77">
        <v>2094</v>
      </c>
      <c r="K22" s="77">
        <v>0</v>
      </c>
      <c r="L22" s="77">
        <v>232.99938</v>
      </c>
      <c r="M22" s="78">
        <v>0</v>
      </c>
      <c r="N22" s="78">
        <v>8.0000000000000002E-3</v>
      </c>
      <c r="O22" s="78">
        <v>2E-3</v>
      </c>
    </row>
    <row r="23" spans="2:15">
      <c r="B23" t="s">
        <v>630</v>
      </c>
      <c r="C23" t="s">
        <v>631</v>
      </c>
      <c r="D23" t="s">
        <v>100</v>
      </c>
      <c r="E23" t="s">
        <v>123</v>
      </c>
      <c r="F23" t="s">
        <v>632</v>
      </c>
      <c r="G23" t="s">
        <v>317</v>
      </c>
      <c r="H23" t="s">
        <v>102</v>
      </c>
      <c r="I23" s="77">
        <v>55855</v>
      </c>
      <c r="J23" s="77">
        <v>3345</v>
      </c>
      <c r="K23" s="77">
        <v>0</v>
      </c>
      <c r="L23" s="77">
        <v>1868.3497500000001</v>
      </c>
      <c r="M23" s="78">
        <v>0</v>
      </c>
      <c r="N23" s="78">
        <v>6.4399999999999999E-2</v>
      </c>
      <c r="O23" s="78">
        <v>1.5900000000000001E-2</v>
      </c>
    </row>
    <row r="24" spans="2:15">
      <c r="B24" t="s">
        <v>633</v>
      </c>
      <c r="C24" t="s">
        <v>634</v>
      </c>
      <c r="D24" t="s">
        <v>100</v>
      </c>
      <c r="E24" t="s">
        <v>123</v>
      </c>
      <c r="F24" t="s">
        <v>408</v>
      </c>
      <c r="G24" t="s">
        <v>317</v>
      </c>
      <c r="H24" t="s">
        <v>102</v>
      </c>
      <c r="I24" s="77">
        <v>2554</v>
      </c>
      <c r="J24" s="77">
        <v>12000</v>
      </c>
      <c r="K24" s="77">
        <v>0</v>
      </c>
      <c r="L24" s="77">
        <v>306.48</v>
      </c>
      <c r="M24" s="78">
        <v>0</v>
      </c>
      <c r="N24" s="78">
        <v>1.06E-2</v>
      </c>
      <c r="O24" s="78">
        <v>2.5999999999999999E-3</v>
      </c>
    </row>
    <row r="25" spans="2:15">
      <c r="B25" t="s">
        <v>635</v>
      </c>
      <c r="C25" t="s">
        <v>636</v>
      </c>
      <c r="D25" t="s">
        <v>100</v>
      </c>
      <c r="E25" t="s">
        <v>123</v>
      </c>
      <c r="F25" t="s">
        <v>637</v>
      </c>
      <c r="G25" t="s">
        <v>317</v>
      </c>
      <c r="H25" t="s">
        <v>102</v>
      </c>
      <c r="I25" s="77">
        <v>31020</v>
      </c>
      <c r="J25" s="77">
        <v>3210</v>
      </c>
      <c r="K25" s="77">
        <v>0</v>
      </c>
      <c r="L25" s="77">
        <v>995.74199999999996</v>
      </c>
      <c r="M25" s="78">
        <v>0</v>
      </c>
      <c r="N25" s="78">
        <v>3.4299999999999997E-2</v>
      </c>
      <c r="O25" s="78">
        <v>8.5000000000000006E-3</v>
      </c>
    </row>
    <row r="26" spans="2:15">
      <c r="B26" t="s">
        <v>638</v>
      </c>
      <c r="C26" t="s">
        <v>639</v>
      </c>
      <c r="D26" t="s">
        <v>100</v>
      </c>
      <c r="E26" t="s">
        <v>123</v>
      </c>
      <c r="F26" t="s">
        <v>591</v>
      </c>
      <c r="G26" t="s">
        <v>513</v>
      </c>
      <c r="H26" t="s">
        <v>102</v>
      </c>
      <c r="I26" s="77">
        <v>119</v>
      </c>
      <c r="J26" s="77">
        <v>134500</v>
      </c>
      <c r="K26" s="77">
        <v>0</v>
      </c>
      <c r="L26" s="77">
        <v>160.05500000000001</v>
      </c>
      <c r="M26" s="78">
        <v>0</v>
      </c>
      <c r="N26" s="78">
        <v>5.4999999999999997E-3</v>
      </c>
      <c r="O26" s="78">
        <v>1.4E-3</v>
      </c>
    </row>
    <row r="27" spans="2:15">
      <c r="B27" t="s">
        <v>640</v>
      </c>
      <c r="C27" t="s">
        <v>641</v>
      </c>
      <c r="D27" t="s">
        <v>100</v>
      </c>
      <c r="E27" t="s">
        <v>123</v>
      </c>
      <c r="F27" t="s">
        <v>465</v>
      </c>
      <c r="G27" t="s">
        <v>380</v>
      </c>
      <c r="H27" t="s">
        <v>102</v>
      </c>
      <c r="I27" s="77">
        <v>3810</v>
      </c>
      <c r="J27" s="77">
        <v>3001</v>
      </c>
      <c r="K27" s="77">
        <v>0</v>
      </c>
      <c r="L27" s="77">
        <v>114.3381</v>
      </c>
      <c r="M27" s="78">
        <v>0</v>
      </c>
      <c r="N27" s="78">
        <v>3.8999999999999998E-3</v>
      </c>
      <c r="O27" s="78">
        <v>1E-3</v>
      </c>
    </row>
    <row r="28" spans="2:15">
      <c r="B28" t="s">
        <v>642</v>
      </c>
      <c r="C28" t="s">
        <v>643</v>
      </c>
      <c r="D28" t="s">
        <v>100</v>
      </c>
      <c r="E28" t="s">
        <v>123</v>
      </c>
      <c r="F28" t="s">
        <v>644</v>
      </c>
      <c r="G28" t="s">
        <v>645</v>
      </c>
      <c r="H28" t="s">
        <v>102</v>
      </c>
      <c r="I28" s="77">
        <v>5205</v>
      </c>
      <c r="J28" s="77">
        <v>9700</v>
      </c>
      <c r="K28" s="77">
        <v>0</v>
      </c>
      <c r="L28" s="77">
        <v>504.88499999999999</v>
      </c>
      <c r="M28" s="78">
        <v>0</v>
      </c>
      <c r="N28" s="78">
        <v>1.7399999999999999E-2</v>
      </c>
      <c r="O28" s="78">
        <v>4.3E-3</v>
      </c>
    </row>
    <row r="29" spans="2:15">
      <c r="B29" t="s">
        <v>646</v>
      </c>
      <c r="C29" t="s">
        <v>647</v>
      </c>
      <c r="D29" t="s">
        <v>100</v>
      </c>
      <c r="E29" t="s">
        <v>123</v>
      </c>
      <c r="F29" t="s">
        <v>499</v>
      </c>
      <c r="G29" t="s">
        <v>500</v>
      </c>
      <c r="H29" t="s">
        <v>102</v>
      </c>
      <c r="I29" s="77">
        <v>7019</v>
      </c>
      <c r="J29" s="77">
        <v>2752</v>
      </c>
      <c r="K29" s="77">
        <v>0</v>
      </c>
      <c r="L29" s="77">
        <v>193.16288</v>
      </c>
      <c r="M29" s="78">
        <v>0</v>
      </c>
      <c r="N29" s="78">
        <v>6.7000000000000002E-3</v>
      </c>
      <c r="O29" s="78">
        <v>1.6000000000000001E-3</v>
      </c>
    </row>
    <row r="30" spans="2:15">
      <c r="B30" t="s">
        <v>648</v>
      </c>
      <c r="C30" t="s">
        <v>649</v>
      </c>
      <c r="D30" t="s">
        <v>100</v>
      </c>
      <c r="E30" t="s">
        <v>123</v>
      </c>
      <c r="F30" t="s">
        <v>357</v>
      </c>
      <c r="G30" t="s">
        <v>339</v>
      </c>
      <c r="H30" t="s">
        <v>102</v>
      </c>
      <c r="I30" s="77">
        <v>3967</v>
      </c>
      <c r="J30" s="77">
        <v>6969</v>
      </c>
      <c r="K30" s="77">
        <v>0</v>
      </c>
      <c r="L30" s="77">
        <v>276.46023000000002</v>
      </c>
      <c r="M30" s="78">
        <v>0</v>
      </c>
      <c r="N30" s="78">
        <v>9.4999999999999998E-3</v>
      </c>
      <c r="O30" s="78">
        <v>2.3999999999999998E-3</v>
      </c>
    </row>
    <row r="31" spans="2:15">
      <c r="B31" t="s">
        <v>650</v>
      </c>
      <c r="C31" t="s">
        <v>651</v>
      </c>
      <c r="D31" t="s">
        <v>100</v>
      </c>
      <c r="E31" t="s">
        <v>123</v>
      </c>
      <c r="F31" t="s">
        <v>385</v>
      </c>
      <c r="G31" t="s">
        <v>339</v>
      </c>
      <c r="H31" t="s">
        <v>102</v>
      </c>
      <c r="I31" s="77">
        <v>6636</v>
      </c>
      <c r="J31" s="77">
        <v>5793</v>
      </c>
      <c r="K31" s="77">
        <v>0</v>
      </c>
      <c r="L31" s="77">
        <v>384.42347999999998</v>
      </c>
      <c r="M31" s="78">
        <v>0</v>
      </c>
      <c r="N31" s="78">
        <v>1.3299999999999999E-2</v>
      </c>
      <c r="O31" s="78">
        <v>3.3E-3</v>
      </c>
    </row>
    <row r="32" spans="2:15">
      <c r="B32" t="s">
        <v>652</v>
      </c>
      <c r="C32" t="s">
        <v>653</v>
      </c>
      <c r="D32" t="s">
        <v>100</v>
      </c>
      <c r="E32" t="s">
        <v>123</v>
      </c>
      <c r="F32" t="s">
        <v>349</v>
      </c>
      <c r="G32" t="s">
        <v>339</v>
      </c>
      <c r="H32" t="s">
        <v>102</v>
      </c>
      <c r="I32" s="77">
        <v>16536</v>
      </c>
      <c r="J32" s="77">
        <v>2528</v>
      </c>
      <c r="K32" s="77">
        <v>0</v>
      </c>
      <c r="L32" s="77">
        <v>418.03008</v>
      </c>
      <c r="M32" s="78">
        <v>0</v>
      </c>
      <c r="N32" s="78">
        <v>1.44E-2</v>
      </c>
      <c r="O32" s="78">
        <v>3.5999999999999999E-3</v>
      </c>
    </row>
    <row r="33" spans="2:15">
      <c r="B33" t="s">
        <v>654</v>
      </c>
      <c r="C33" t="s">
        <v>655</v>
      </c>
      <c r="D33" t="s">
        <v>100</v>
      </c>
      <c r="E33" t="s">
        <v>123</v>
      </c>
      <c r="F33" t="s">
        <v>361</v>
      </c>
      <c r="G33" t="s">
        <v>339</v>
      </c>
      <c r="H33" t="s">
        <v>102</v>
      </c>
      <c r="I33" s="77">
        <v>42469.4</v>
      </c>
      <c r="J33" s="77">
        <v>1338</v>
      </c>
      <c r="K33" s="77">
        <v>0</v>
      </c>
      <c r="L33" s="77">
        <v>568.24057200000004</v>
      </c>
      <c r="M33" s="78">
        <v>1E-4</v>
      </c>
      <c r="N33" s="78">
        <v>1.9599999999999999E-2</v>
      </c>
      <c r="O33" s="78">
        <v>4.7999999999999996E-3</v>
      </c>
    </row>
    <row r="34" spans="2:15">
      <c r="B34" t="s">
        <v>656</v>
      </c>
      <c r="C34" t="s">
        <v>657</v>
      </c>
      <c r="D34" t="s">
        <v>100</v>
      </c>
      <c r="E34" t="s">
        <v>123</v>
      </c>
      <c r="F34" t="s">
        <v>368</v>
      </c>
      <c r="G34" t="s">
        <v>339</v>
      </c>
      <c r="H34" t="s">
        <v>102</v>
      </c>
      <c r="I34" s="77">
        <v>448</v>
      </c>
      <c r="J34" s="77">
        <v>29000</v>
      </c>
      <c r="K34" s="77">
        <v>0</v>
      </c>
      <c r="L34" s="77">
        <v>129.91999999999999</v>
      </c>
      <c r="M34" s="78">
        <v>0</v>
      </c>
      <c r="N34" s="78">
        <v>4.4999999999999997E-3</v>
      </c>
      <c r="O34" s="78">
        <v>1.1000000000000001E-3</v>
      </c>
    </row>
    <row r="35" spans="2:15">
      <c r="B35" t="s">
        <v>658</v>
      </c>
      <c r="C35" t="s">
        <v>659</v>
      </c>
      <c r="D35" t="s">
        <v>100</v>
      </c>
      <c r="E35" t="s">
        <v>123</v>
      </c>
      <c r="F35" t="s">
        <v>343</v>
      </c>
      <c r="G35" t="s">
        <v>339</v>
      </c>
      <c r="H35" t="s">
        <v>102</v>
      </c>
      <c r="I35" s="77">
        <v>591</v>
      </c>
      <c r="J35" s="77">
        <v>29700</v>
      </c>
      <c r="K35" s="77">
        <v>0</v>
      </c>
      <c r="L35" s="77">
        <v>175.52699999999999</v>
      </c>
      <c r="M35" s="78">
        <v>0</v>
      </c>
      <c r="N35" s="78">
        <v>6.1000000000000004E-3</v>
      </c>
      <c r="O35" s="78">
        <v>1.5E-3</v>
      </c>
    </row>
    <row r="36" spans="2:15">
      <c r="B36" t="s">
        <v>660</v>
      </c>
      <c r="C36" t="s">
        <v>661</v>
      </c>
      <c r="D36" t="s">
        <v>100</v>
      </c>
      <c r="E36" t="s">
        <v>123</v>
      </c>
      <c r="F36" t="s">
        <v>662</v>
      </c>
      <c r="G36" t="s">
        <v>663</v>
      </c>
      <c r="H36" t="s">
        <v>102</v>
      </c>
      <c r="I36" s="77">
        <v>7603</v>
      </c>
      <c r="J36" s="77">
        <v>2695</v>
      </c>
      <c r="K36" s="77">
        <v>0</v>
      </c>
      <c r="L36" s="77">
        <v>204.90084999999999</v>
      </c>
      <c r="M36" s="78">
        <v>0</v>
      </c>
      <c r="N36" s="78">
        <v>7.1000000000000004E-3</v>
      </c>
      <c r="O36" s="78">
        <v>1.6999999999999999E-3</v>
      </c>
    </row>
    <row r="37" spans="2:15">
      <c r="B37" t="s">
        <v>664</v>
      </c>
      <c r="C37" t="s">
        <v>665</v>
      </c>
      <c r="D37" t="s">
        <v>100</v>
      </c>
      <c r="E37" t="s">
        <v>123</v>
      </c>
      <c r="F37" t="s">
        <v>666</v>
      </c>
      <c r="G37" t="s">
        <v>667</v>
      </c>
      <c r="H37" t="s">
        <v>102</v>
      </c>
      <c r="I37" s="77">
        <v>27428</v>
      </c>
      <c r="J37" s="77">
        <v>2590</v>
      </c>
      <c r="K37" s="77">
        <v>0</v>
      </c>
      <c r="L37" s="77">
        <v>710.38520000000005</v>
      </c>
      <c r="M37" s="78">
        <v>1E-4</v>
      </c>
      <c r="N37" s="78">
        <v>2.4500000000000001E-2</v>
      </c>
      <c r="O37" s="78">
        <v>6.1000000000000004E-3</v>
      </c>
    </row>
    <row r="38" spans="2:15">
      <c r="B38" t="s">
        <v>668</v>
      </c>
      <c r="C38" t="s">
        <v>669</v>
      </c>
      <c r="D38" t="s">
        <v>100</v>
      </c>
      <c r="E38" t="s">
        <v>123</v>
      </c>
      <c r="F38" t="s">
        <v>670</v>
      </c>
      <c r="G38" t="s">
        <v>129</v>
      </c>
      <c r="H38" t="s">
        <v>102</v>
      </c>
      <c r="I38" s="77">
        <v>574</v>
      </c>
      <c r="J38" s="77">
        <v>95170</v>
      </c>
      <c r="K38" s="77">
        <v>0</v>
      </c>
      <c r="L38" s="77">
        <v>546.2758</v>
      </c>
      <c r="M38" s="78">
        <v>0</v>
      </c>
      <c r="N38" s="78">
        <v>1.8800000000000001E-2</v>
      </c>
      <c r="O38" s="78">
        <v>4.7000000000000002E-3</v>
      </c>
    </row>
    <row r="39" spans="2:15">
      <c r="B39" t="s">
        <v>671</v>
      </c>
      <c r="C39" t="s">
        <v>672</v>
      </c>
      <c r="D39" t="s">
        <v>100</v>
      </c>
      <c r="E39" t="s">
        <v>123</v>
      </c>
      <c r="F39" t="s">
        <v>472</v>
      </c>
      <c r="G39" t="s">
        <v>132</v>
      </c>
      <c r="H39" t="s">
        <v>102</v>
      </c>
      <c r="I39" s="77">
        <v>93177</v>
      </c>
      <c r="J39" s="77">
        <v>513.9</v>
      </c>
      <c r="K39" s="77">
        <v>0</v>
      </c>
      <c r="L39" s="77">
        <v>478.83660300000003</v>
      </c>
      <c r="M39" s="78">
        <v>0</v>
      </c>
      <c r="N39" s="78">
        <v>1.6500000000000001E-2</v>
      </c>
      <c r="O39" s="78">
        <v>4.1000000000000003E-3</v>
      </c>
    </row>
    <row r="40" spans="2:15">
      <c r="B40" s="79" t="s">
        <v>673</v>
      </c>
      <c r="E40" s="16"/>
      <c r="F40" s="16"/>
      <c r="G40" s="16"/>
      <c r="I40" s="81">
        <v>293524.71999999997</v>
      </c>
      <c r="K40" s="81">
        <v>2.0628000000000002</v>
      </c>
      <c r="L40" s="81">
        <v>6279.3905818000003</v>
      </c>
      <c r="N40" s="80">
        <v>0.21659999999999999</v>
      </c>
      <c r="O40" s="80">
        <v>5.3499999999999999E-2</v>
      </c>
    </row>
    <row r="41" spans="2:15">
      <c r="B41" t="s">
        <v>674</v>
      </c>
      <c r="C41" t="s">
        <v>675</v>
      </c>
      <c r="D41" t="s">
        <v>100</v>
      </c>
      <c r="E41" t="s">
        <v>123</v>
      </c>
      <c r="F41" t="s">
        <v>517</v>
      </c>
      <c r="G41" t="s">
        <v>518</v>
      </c>
      <c r="H41" t="s">
        <v>102</v>
      </c>
      <c r="I41" s="77">
        <v>92280</v>
      </c>
      <c r="J41" s="77">
        <v>765.4</v>
      </c>
      <c r="K41" s="77">
        <v>0</v>
      </c>
      <c r="L41" s="77">
        <v>706.31111999999996</v>
      </c>
      <c r="M41" s="78">
        <v>1E-4</v>
      </c>
      <c r="N41" s="78">
        <v>2.4400000000000002E-2</v>
      </c>
      <c r="O41" s="78">
        <v>6.0000000000000001E-3</v>
      </c>
    </row>
    <row r="42" spans="2:15">
      <c r="B42" t="s">
        <v>676</v>
      </c>
      <c r="C42" t="s">
        <v>677</v>
      </c>
      <c r="D42" t="s">
        <v>100</v>
      </c>
      <c r="E42" t="s">
        <v>123</v>
      </c>
      <c r="F42" t="s">
        <v>678</v>
      </c>
      <c r="G42" t="s">
        <v>477</v>
      </c>
      <c r="H42" t="s">
        <v>102</v>
      </c>
      <c r="I42" s="77">
        <v>4780</v>
      </c>
      <c r="J42" s="77">
        <v>7980</v>
      </c>
      <c r="K42" s="77">
        <v>0</v>
      </c>
      <c r="L42" s="77">
        <v>381.44400000000002</v>
      </c>
      <c r="M42" s="78">
        <v>1E-4</v>
      </c>
      <c r="N42" s="78">
        <v>1.32E-2</v>
      </c>
      <c r="O42" s="78">
        <v>3.2000000000000002E-3</v>
      </c>
    </row>
    <row r="43" spans="2:15">
      <c r="B43" t="s">
        <v>679</v>
      </c>
      <c r="C43" t="s">
        <v>680</v>
      </c>
      <c r="D43" t="s">
        <v>100</v>
      </c>
      <c r="E43" t="s">
        <v>123</v>
      </c>
      <c r="F43" t="s">
        <v>681</v>
      </c>
      <c r="G43" t="s">
        <v>448</v>
      </c>
      <c r="H43" t="s">
        <v>102</v>
      </c>
      <c r="I43" s="77">
        <v>830</v>
      </c>
      <c r="J43" s="77">
        <v>19970</v>
      </c>
      <c r="K43" s="77">
        <v>0</v>
      </c>
      <c r="L43" s="77">
        <v>165.751</v>
      </c>
      <c r="M43" s="78">
        <v>1E-4</v>
      </c>
      <c r="N43" s="78">
        <v>5.7000000000000002E-3</v>
      </c>
      <c r="O43" s="78">
        <v>1.4E-3</v>
      </c>
    </row>
    <row r="44" spans="2:15">
      <c r="B44" t="s">
        <v>682</v>
      </c>
      <c r="C44" t="s">
        <v>683</v>
      </c>
      <c r="D44" t="s">
        <v>100</v>
      </c>
      <c r="E44" t="s">
        <v>123</v>
      </c>
      <c r="F44" t="s">
        <v>480</v>
      </c>
      <c r="G44" t="s">
        <v>448</v>
      </c>
      <c r="H44" t="s">
        <v>102</v>
      </c>
      <c r="I44" s="77">
        <v>760</v>
      </c>
      <c r="J44" s="77">
        <v>30230</v>
      </c>
      <c r="K44" s="77">
        <v>0</v>
      </c>
      <c r="L44" s="77">
        <v>229.74799999999999</v>
      </c>
      <c r="M44" s="78">
        <v>0</v>
      </c>
      <c r="N44" s="78">
        <v>7.9000000000000008E-3</v>
      </c>
      <c r="O44" s="78">
        <v>2E-3</v>
      </c>
    </row>
    <row r="45" spans="2:15">
      <c r="B45" t="s">
        <v>684</v>
      </c>
      <c r="C45" t="s">
        <v>685</v>
      </c>
      <c r="D45" t="s">
        <v>100</v>
      </c>
      <c r="E45" t="s">
        <v>123</v>
      </c>
      <c r="F45" t="s">
        <v>686</v>
      </c>
      <c r="G45" t="s">
        <v>513</v>
      </c>
      <c r="H45" t="s">
        <v>102</v>
      </c>
      <c r="I45" s="77">
        <v>554</v>
      </c>
      <c r="J45" s="77">
        <v>22900</v>
      </c>
      <c r="K45" s="77">
        <v>0</v>
      </c>
      <c r="L45" s="77">
        <v>126.866</v>
      </c>
      <c r="M45" s="78">
        <v>0</v>
      </c>
      <c r="N45" s="78">
        <v>4.4000000000000003E-3</v>
      </c>
      <c r="O45" s="78">
        <v>1.1000000000000001E-3</v>
      </c>
    </row>
    <row r="46" spans="2:15">
      <c r="B46" t="s">
        <v>687</v>
      </c>
      <c r="C46" t="s">
        <v>688</v>
      </c>
      <c r="D46" t="s">
        <v>100</v>
      </c>
      <c r="E46" t="s">
        <v>123</v>
      </c>
      <c r="F46" t="s">
        <v>689</v>
      </c>
      <c r="G46" t="s">
        <v>572</v>
      </c>
      <c r="H46" t="s">
        <v>102</v>
      </c>
      <c r="I46" s="77">
        <v>1992</v>
      </c>
      <c r="J46" s="77">
        <v>25510</v>
      </c>
      <c r="K46" s="77">
        <v>0</v>
      </c>
      <c r="L46" s="77">
        <v>508.1592</v>
      </c>
      <c r="M46" s="78">
        <v>1E-4</v>
      </c>
      <c r="N46" s="78">
        <v>1.7500000000000002E-2</v>
      </c>
      <c r="O46" s="78">
        <v>4.3E-3</v>
      </c>
    </row>
    <row r="47" spans="2:15">
      <c r="B47" t="s">
        <v>690</v>
      </c>
      <c r="C47" t="s">
        <v>691</v>
      </c>
      <c r="D47" t="s">
        <v>100</v>
      </c>
      <c r="E47" t="s">
        <v>123</v>
      </c>
      <c r="F47" t="s">
        <v>692</v>
      </c>
      <c r="G47" t="s">
        <v>572</v>
      </c>
      <c r="H47" t="s">
        <v>102</v>
      </c>
      <c r="I47" s="77">
        <v>29327</v>
      </c>
      <c r="J47" s="77">
        <v>672.3</v>
      </c>
      <c r="K47" s="77">
        <v>0</v>
      </c>
      <c r="L47" s="77">
        <v>197.16542100000001</v>
      </c>
      <c r="M47" s="78">
        <v>0</v>
      </c>
      <c r="N47" s="78">
        <v>6.7999999999999996E-3</v>
      </c>
      <c r="O47" s="78">
        <v>1.6999999999999999E-3</v>
      </c>
    </row>
    <row r="48" spans="2:15">
      <c r="B48" t="s">
        <v>693</v>
      </c>
      <c r="C48" t="s">
        <v>694</v>
      </c>
      <c r="D48" t="s">
        <v>100</v>
      </c>
      <c r="E48" t="s">
        <v>123</v>
      </c>
      <c r="F48" t="s">
        <v>571</v>
      </c>
      <c r="G48" t="s">
        <v>572</v>
      </c>
      <c r="H48" t="s">
        <v>102</v>
      </c>
      <c r="I48" s="77">
        <v>85947.8</v>
      </c>
      <c r="J48" s="77">
        <v>89.6</v>
      </c>
      <c r="K48" s="77">
        <v>0</v>
      </c>
      <c r="L48" s="77">
        <v>77.009228800000002</v>
      </c>
      <c r="M48" s="78">
        <v>0</v>
      </c>
      <c r="N48" s="78">
        <v>2.7000000000000001E-3</v>
      </c>
      <c r="O48" s="78">
        <v>6.9999999999999999E-4</v>
      </c>
    </row>
    <row r="49" spans="2:15">
      <c r="B49" t="s">
        <v>695</v>
      </c>
      <c r="C49" t="s">
        <v>696</v>
      </c>
      <c r="D49" t="s">
        <v>100</v>
      </c>
      <c r="E49" t="s">
        <v>123</v>
      </c>
      <c r="F49" t="s">
        <v>697</v>
      </c>
      <c r="G49" t="s">
        <v>698</v>
      </c>
      <c r="H49" t="s">
        <v>102</v>
      </c>
      <c r="I49" s="77">
        <v>1084</v>
      </c>
      <c r="J49" s="77">
        <v>31420</v>
      </c>
      <c r="K49" s="77">
        <v>0</v>
      </c>
      <c r="L49" s="77">
        <v>340.59280000000001</v>
      </c>
      <c r="M49" s="78">
        <v>1E-4</v>
      </c>
      <c r="N49" s="78">
        <v>1.17E-2</v>
      </c>
      <c r="O49" s="78">
        <v>2.8999999999999998E-3</v>
      </c>
    </row>
    <row r="50" spans="2:15">
      <c r="B50" t="s">
        <v>699</v>
      </c>
      <c r="C50" t="s">
        <v>700</v>
      </c>
      <c r="D50" t="s">
        <v>100</v>
      </c>
      <c r="E50" t="s">
        <v>123</v>
      </c>
      <c r="F50" t="s">
        <v>701</v>
      </c>
      <c r="G50" t="s">
        <v>389</v>
      </c>
      <c r="H50" t="s">
        <v>102</v>
      </c>
      <c r="I50" s="77">
        <v>5016</v>
      </c>
      <c r="J50" s="77">
        <v>6200</v>
      </c>
      <c r="K50" s="77">
        <v>0</v>
      </c>
      <c r="L50" s="77">
        <v>310.99200000000002</v>
      </c>
      <c r="M50" s="78">
        <v>1E-4</v>
      </c>
      <c r="N50" s="78">
        <v>1.0699999999999999E-2</v>
      </c>
      <c r="O50" s="78">
        <v>2.5999999999999999E-3</v>
      </c>
    </row>
    <row r="51" spans="2:15">
      <c r="B51" t="s">
        <v>702</v>
      </c>
      <c r="C51" t="s">
        <v>703</v>
      </c>
      <c r="D51" t="s">
        <v>100</v>
      </c>
      <c r="E51" t="s">
        <v>123</v>
      </c>
      <c r="F51" t="s">
        <v>704</v>
      </c>
      <c r="G51" t="s">
        <v>389</v>
      </c>
      <c r="H51" t="s">
        <v>102</v>
      </c>
      <c r="I51" s="77">
        <v>819</v>
      </c>
      <c r="J51" s="77">
        <v>49100</v>
      </c>
      <c r="K51" s="77">
        <v>0</v>
      </c>
      <c r="L51" s="77">
        <v>402.12900000000002</v>
      </c>
      <c r="M51" s="78">
        <v>1E-4</v>
      </c>
      <c r="N51" s="78">
        <v>1.3899999999999999E-2</v>
      </c>
      <c r="O51" s="78">
        <v>3.3999999999999998E-3</v>
      </c>
    </row>
    <row r="52" spans="2:15">
      <c r="B52" t="s">
        <v>705</v>
      </c>
      <c r="C52" t="s">
        <v>706</v>
      </c>
      <c r="D52" t="s">
        <v>100</v>
      </c>
      <c r="E52" t="s">
        <v>123</v>
      </c>
      <c r="F52" t="s">
        <v>398</v>
      </c>
      <c r="G52" t="s">
        <v>389</v>
      </c>
      <c r="H52" t="s">
        <v>102</v>
      </c>
      <c r="I52" s="77">
        <v>6876</v>
      </c>
      <c r="J52" s="77">
        <v>2459</v>
      </c>
      <c r="K52" s="77">
        <v>2.0628000000000002</v>
      </c>
      <c r="L52" s="77">
        <v>171.14364</v>
      </c>
      <c r="M52" s="78">
        <v>0</v>
      </c>
      <c r="N52" s="78">
        <v>5.8999999999999999E-3</v>
      </c>
      <c r="O52" s="78">
        <v>1.5E-3</v>
      </c>
    </row>
    <row r="53" spans="2:15">
      <c r="B53" t="s">
        <v>707</v>
      </c>
      <c r="C53" t="s">
        <v>708</v>
      </c>
      <c r="D53" t="s">
        <v>100</v>
      </c>
      <c r="E53" t="s">
        <v>123</v>
      </c>
      <c r="F53" t="s">
        <v>469</v>
      </c>
      <c r="G53" t="s">
        <v>389</v>
      </c>
      <c r="H53" t="s">
        <v>102</v>
      </c>
      <c r="I53" s="77">
        <v>2749</v>
      </c>
      <c r="J53" s="77">
        <v>6552</v>
      </c>
      <c r="K53" s="77">
        <v>0</v>
      </c>
      <c r="L53" s="77">
        <v>180.11447999999999</v>
      </c>
      <c r="M53" s="78">
        <v>0</v>
      </c>
      <c r="N53" s="78">
        <v>6.1999999999999998E-3</v>
      </c>
      <c r="O53" s="78">
        <v>1.5E-3</v>
      </c>
    </row>
    <row r="54" spans="2:15">
      <c r="B54" t="s">
        <v>709</v>
      </c>
      <c r="C54" t="s">
        <v>710</v>
      </c>
      <c r="D54" t="s">
        <v>100</v>
      </c>
      <c r="E54" t="s">
        <v>123</v>
      </c>
      <c r="F54" t="s">
        <v>415</v>
      </c>
      <c r="G54" t="s">
        <v>339</v>
      </c>
      <c r="H54" t="s">
        <v>102</v>
      </c>
      <c r="I54" s="77">
        <v>3919</v>
      </c>
      <c r="J54" s="77">
        <v>14280</v>
      </c>
      <c r="K54" s="77">
        <v>0</v>
      </c>
      <c r="L54" s="77">
        <v>559.63319999999999</v>
      </c>
      <c r="M54" s="78">
        <v>1E-4</v>
      </c>
      <c r="N54" s="78">
        <v>1.9300000000000001E-2</v>
      </c>
      <c r="O54" s="78">
        <v>4.7999999999999996E-3</v>
      </c>
    </row>
    <row r="55" spans="2:15">
      <c r="B55" t="s">
        <v>711</v>
      </c>
      <c r="C55" t="s">
        <v>712</v>
      </c>
      <c r="D55" t="s">
        <v>100</v>
      </c>
      <c r="E55" t="s">
        <v>123</v>
      </c>
      <c r="F55" t="s">
        <v>375</v>
      </c>
      <c r="G55" t="s">
        <v>339</v>
      </c>
      <c r="H55" t="s">
        <v>102</v>
      </c>
      <c r="I55" s="77">
        <v>11101</v>
      </c>
      <c r="J55" s="77">
        <v>2222</v>
      </c>
      <c r="K55" s="77">
        <v>0</v>
      </c>
      <c r="L55" s="77">
        <v>246.66422</v>
      </c>
      <c r="M55" s="78">
        <v>1E-4</v>
      </c>
      <c r="N55" s="78">
        <v>8.5000000000000006E-3</v>
      </c>
      <c r="O55" s="78">
        <v>2.0999999999999999E-3</v>
      </c>
    </row>
    <row r="56" spans="2:15">
      <c r="B56" t="s">
        <v>713</v>
      </c>
      <c r="C56" t="s">
        <v>714</v>
      </c>
      <c r="D56" t="s">
        <v>100</v>
      </c>
      <c r="E56" t="s">
        <v>123</v>
      </c>
      <c r="F56" t="s">
        <v>715</v>
      </c>
      <c r="G56" t="s">
        <v>125</v>
      </c>
      <c r="H56" t="s">
        <v>102</v>
      </c>
      <c r="I56" s="77">
        <v>589</v>
      </c>
      <c r="J56" s="77">
        <v>20850</v>
      </c>
      <c r="K56" s="77">
        <v>0</v>
      </c>
      <c r="L56" s="77">
        <v>122.8065</v>
      </c>
      <c r="M56" s="78">
        <v>1E-4</v>
      </c>
      <c r="N56" s="78">
        <v>4.1999999999999997E-3</v>
      </c>
      <c r="O56" s="78">
        <v>1E-3</v>
      </c>
    </row>
    <row r="57" spans="2:15">
      <c r="B57" t="s">
        <v>716</v>
      </c>
      <c r="C57" t="s">
        <v>717</v>
      </c>
      <c r="D57" t="s">
        <v>100</v>
      </c>
      <c r="E57" t="s">
        <v>123</v>
      </c>
      <c r="F57" t="s">
        <v>718</v>
      </c>
      <c r="G57" t="s">
        <v>125</v>
      </c>
      <c r="H57" t="s">
        <v>102</v>
      </c>
      <c r="I57" s="77">
        <v>4117</v>
      </c>
      <c r="J57" s="77">
        <v>1060</v>
      </c>
      <c r="K57" s="77">
        <v>0</v>
      </c>
      <c r="L57" s="77">
        <v>43.6402</v>
      </c>
      <c r="M57" s="78">
        <v>0</v>
      </c>
      <c r="N57" s="78">
        <v>1.5E-3</v>
      </c>
      <c r="O57" s="78">
        <v>4.0000000000000002E-4</v>
      </c>
    </row>
    <row r="58" spans="2:15">
      <c r="B58" t="s">
        <v>719</v>
      </c>
      <c r="C58" t="s">
        <v>720</v>
      </c>
      <c r="D58" t="s">
        <v>100</v>
      </c>
      <c r="E58" t="s">
        <v>123</v>
      </c>
      <c r="F58" t="s">
        <v>721</v>
      </c>
      <c r="G58" t="s">
        <v>667</v>
      </c>
      <c r="H58" t="s">
        <v>102</v>
      </c>
      <c r="I58" s="77">
        <v>415</v>
      </c>
      <c r="J58" s="77">
        <v>55990</v>
      </c>
      <c r="K58" s="77">
        <v>0</v>
      </c>
      <c r="L58" s="77">
        <v>232.35849999999999</v>
      </c>
      <c r="M58" s="78">
        <v>0</v>
      </c>
      <c r="N58" s="78">
        <v>8.0000000000000002E-3</v>
      </c>
      <c r="O58" s="78">
        <v>2E-3</v>
      </c>
    </row>
    <row r="59" spans="2:15">
      <c r="B59" t="s">
        <v>722</v>
      </c>
      <c r="C59" t="s">
        <v>723</v>
      </c>
      <c r="D59" t="s">
        <v>100</v>
      </c>
      <c r="E59" t="s">
        <v>123</v>
      </c>
      <c r="F59" t="s">
        <v>724</v>
      </c>
      <c r="G59" t="s">
        <v>725</v>
      </c>
      <c r="H59" t="s">
        <v>102</v>
      </c>
      <c r="I59" s="77">
        <v>3340</v>
      </c>
      <c r="J59" s="77">
        <v>6190</v>
      </c>
      <c r="K59" s="77">
        <v>0</v>
      </c>
      <c r="L59" s="77">
        <v>206.74600000000001</v>
      </c>
      <c r="M59" s="78">
        <v>0</v>
      </c>
      <c r="N59" s="78">
        <v>7.1000000000000004E-3</v>
      </c>
      <c r="O59" s="78">
        <v>1.8E-3</v>
      </c>
    </row>
    <row r="60" spans="2:15">
      <c r="B60" t="s">
        <v>726</v>
      </c>
      <c r="C60" t="s">
        <v>727</v>
      </c>
      <c r="D60" t="s">
        <v>100</v>
      </c>
      <c r="E60" t="s">
        <v>123</v>
      </c>
      <c r="F60" t="s">
        <v>728</v>
      </c>
      <c r="G60" t="s">
        <v>725</v>
      </c>
      <c r="H60" t="s">
        <v>102</v>
      </c>
      <c r="I60" s="77">
        <v>698</v>
      </c>
      <c r="J60" s="77">
        <v>20850</v>
      </c>
      <c r="K60" s="77">
        <v>0</v>
      </c>
      <c r="L60" s="77">
        <v>145.53299999999999</v>
      </c>
      <c r="M60" s="78">
        <v>0</v>
      </c>
      <c r="N60" s="78">
        <v>5.0000000000000001E-3</v>
      </c>
      <c r="O60" s="78">
        <v>1.1999999999999999E-3</v>
      </c>
    </row>
    <row r="61" spans="2:15">
      <c r="B61" t="s">
        <v>729</v>
      </c>
      <c r="C61" t="s">
        <v>730</v>
      </c>
      <c r="D61" t="s">
        <v>100</v>
      </c>
      <c r="E61" t="s">
        <v>123</v>
      </c>
      <c r="F61" t="s">
        <v>731</v>
      </c>
      <c r="G61" t="s">
        <v>725</v>
      </c>
      <c r="H61" t="s">
        <v>102</v>
      </c>
      <c r="I61" s="77">
        <v>751</v>
      </c>
      <c r="J61" s="77">
        <v>37980</v>
      </c>
      <c r="K61" s="77">
        <v>0</v>
      </c>
      <c r="L61" s="77">
        <v>285.22980000000001</v>
      </c>
      <c r="M61" s="78">
        <v>0</v>
      </c>
      <c r="N61" s="78">
        <v>9.7999999999999997E-3</v>
      </c>
      <c r="O61" s="78">
        <v>2.3999999999999998E-3</v>
      </c>
    </row>
    <row r="62" spans="2:15">
      <c r="B62" t="s">
        <v>732</v>
      </c>
      <c r="C62" t="s">
        <v>733</v>
      </c>
      <c r="D62" t="s">
        <v>100</v>
      </c>
      <c r="E62" t="s">
        <v>123</v>
      </c>
      <c r="F62" t="s">
        <v>734</v>
      </c>
      <c r="G62" t="s">
        <v>460</v>
      </c>
      <c r="H62" t="s">
        <v>102</v>
      </c>
      <c r="I62" s="77">
        <v>25270</v>
      </c>
      <c r="J62" s="77">
        <v>1680</v>
      </c>
      <c r="K62" s="77">
        <v>0</v>
      </c>
      <c r="L62" s="77">
        <v>424.536</v>
      </c>
      <c r="M62" s="78">
        <v>1E-4</v>
      </c>
      <c r="N62" s="78">
        <v>1.46E-2</v>
      </c>
      <c r="O62" s="78">
        <v>3.5999999999999999E-3</v>
      </c>
    </row>
    <row r="63" spans="2:15">
      <c r="B63" t="s">
        <v>735</v>
      </c>
      <c r="C63" t="s">
        <v>736</v>
      </c>
      <c r="D63" t="s">
        <v>100</v>
      </c>
      <c r="E63" t="s">
        <v>123</v>
      </c>
      <c r="F63" t="s">
        <v>459</v>
      </c>
      <c r="G63" t="s">
        <v>460</v>
      </c>
      <c r="H63" t="s">
        <v>102</v>
      </c>
      <c r="I63" s="77">
        <v>4653.92</v>
      </c>
      <c r="J63" s="77">
        <v>1535</v>
      </c>
      <c r="K63" s="77">
        <v>0</v>
      </c>
      <c r="L63" s="77">
        <v>71.437672000000006</v>
      </c>
      <c r="M63" s="78">
        <v>0</v>
      </c>
      <c r="N63" s="78">
        <v>2.5000000000000001E-3</v>
      </c>
      <c r="O63" s="78">
        <v>5.9999999999999995E-4</v>
      </c>
    </row>
    <row r="64" spans="2:15">
      <c r="B64" t="s">
        <v>737</v>
      </c>
      <c r="C64" t="s">
        <v>738</v>
      </c>
      <c r="D64" t="s">
        <v>100</v>
      </c>
      <c r="E64" t="s">
        <v>123</v>
      </c>
      <c r="F64" t="s">
        <v>491</v>
      </c>
      <c r="G64" t="s">
        <v>132</v>
      </c>
      <c r="H64" t="s">
        <v>102</v>
      </c>
      <c r="I64" s="77">
        <v>5656</v>
      </c>
      <c r="J64" s="77">
        <v>2535</v>
      </c>
      <c r="K64" s="77">
        <v>0</v>
      </c>
      <c r="L64" s="77">
        <v>143.37960000000001</v>
      </c>
      <c r="M64" s="78">
        <v>0</v>
      </c>
      <c r="N64" s="78">
        <v>4.8999999999999998E-3</v>
      </c>
      <c r="O64" s="78">
        <v>1.1999999999999999E-3</v>
      </c>
    </row>
    <row r="65" spans="2:15">
      <c r="B65" s="79" t="s">
        <v>739</v>
      </c>
      <c r="E65" s="16"/>
      <c r="F65" s="16"/>
      <c r="G65" s="16"/>
      <c r="I65" s="81">
        <v>515069.11</v>
      </c>
      <c r="K65" s="81">
        <v>0</v>
      </c>
      <c r="L65" s="81">
        <v>3248.8789280999999</v>
      </c>
      <c r="N65" s="80">
        <v>0.11210000000000001</v>
      </c>
      <c r="O65" s="80">
        <v>2.7699999999999999E-2</v>
      </c>
    </row>
    <row r="66" spans="2:15">
      <c r="B66" t="s">
        <v>740</v>
      </c>
      <c r="C66" t="s">
        <v>741</v>
      </c>
      <c r="D66" t="s">
        <v>100</v>
      </c>
      <c r="E66" t="s">
        <v>123</v>
      </c>
      <c r="F66" t="s">
        <v>742</v>
      </c>
      <c r="G66" t="s">
        <v>333</v>
      </c>
      <c r="H66" t="s">
        <v>102</v>
      </c>
      <c r="I66" s="77">
        <v>4811.51</v>
      </c>
      <c r="J66" s="77">
        <v>2761</v>
      </c>
      <c r="K66" s="77">
        <v>0</v>
      </c>
      <c r="L66" s="77">
        <v>132.84579110000001</v>
      </c>
      <c r="M66" s="78">
        <v>0</v>
      </c>
      <c r="N66" s="78">
        <v>4.5999999999999999E-3</v>
      </c>
      <c r="O66" s="78">
        <v>1.1000000000000001E-3</v>
      </c>
    </row>
    <row r="67" spans="2:15">
      <c r="B67" t="s">
        <v>743</v>
      </c>
      <c r="C67" t="s">
        <v>744</v>
      </c>
      <c r="D67" t="s">
        <v>100</v>
      </c>
      <c r="E67" t="s">
        <v>123</v>
      </c>
      <c r="F67" t="s">
        <v>745</v>
      </c>
      <c r="G67" t="s">
        <v>746</v>
      </c>
      <c r="H67" t="s">
        <v>102</v>
      </c>
      <c r="I67" s="77">
        <v>115911</v>
      </c>
      <c r="J67" s="77">
        <v>282.60000000000002</v>
      </c>
      <c r="K67" s="77">
        <v>0</v>
      </c>
      <c r="L67" s="77">
        <v>327.56448599999999</v>
      </c>
      <c r="M67" s="78">
        <v>1.1000000000000001E-3</v>
      </c>
      <c r="N67" s="78">
        <v>1.1299999999999999E-2</v>
      </c>
      <c r="O67" s="78">
        <v>2.8E-3</v>
      </c>
    </row>
    <row r="68" spans="2:15">
      <c r="B68" t="s">
        <v>747</v>
      </c>
      <c r="C68" t="s">
        <v>748</v>
      </c>
      <c r="D68" t="s">
        <v>100</v>
      </c>
      <c r="E68" t="s">
        <v>123</v>
      </c>
      <c r="F68" t="s">
        <v>749</v>
      </c>
      <c r="G68" t="s">
        <v>448</v>
      </c>
      <c r="H68" t="s">
        <v>102</v>
      </c>
      <c r="I68" s="77">
        <v>6821</v>
      </c>
      <c r="J68" s="77">
        <v>2769</v>
      </c>
      <c r="K68" s="77">
        <v>0</v>
      </c>
      <c r="L68" s="77">
        <v>188.87349</v>
      </c>
      <c r="M68" s="78">
        <v>1E-4</v>
      </c>
      <c r="N68" s="78">
        <v>6.4999999999999997E-3</v>
      </c>
      <c r="O68" s="78">
        <v>1.6000000000000001E-3</v>
      </c>
    </row>
    <row r="69" spans="2:15">
      <c r="B69" t="s">
        <v>750</v>
      </c>
      <c r="C69" t="s">
        <v>751</v>
      </c>
      <c r="D69" t="s">
        <v>100</v>
      </c>
      <c r="E69" t="s">
        <v>123</v>
      </c>
      <c r="F69" t="s">
        <v>752</v>
      </c>
      <c r="G69" t="s">
        <v>513</v>
      </c>
      <c r="H69" t="s">
        <v>102</v>
      </c>
      <c r="I69" s="77">
        <v>7000</v>
      </c>
      <c r="J69" s="77">
        <v>10210</v>
      </c>
      <c r="K69" s="77">
        <v>0</v>
      </c>
      <c r="L69" s="77">
        <v>714.7</v>
      </c>
      <c r="M69" s="78">
        <v>1.8E-3</v>
      </c>
      <c r="N69" s="78">
        <v>2.47E-2</v>
      </c>
      <c r="O69" s="78">
        <v>6.1000000000000004E-3</v>
      </c>
    </row>
    <row r="70" spans="2:15">
      <c r="B70" t="s">
        <v>753</v>
      </c>
      <c r="C70" t="s">
        <v>754</v>
      </c>
      <c r="D70" t="s">
        <v>100</v>
      </c>
      <c r="E70" t="s">
        <v>123</v>
      </c>
      <c r="F70" t="s">
        <v>755</v>
      </c>
      <c r="G70" t="s">
        <v>513</v>
      </c>
      <c r="H70" t="s">
        <v>102</v>
      </c>
      <c r="I70" s="77">
        <v>61649</v>
      </c>
      <c r="J70" s="77">
        <v>974</v>
      </c>
      <c r="K70" s="77">
        <v>0</v>
      </c>
      <c r="L70" s="77">
        <v>600.46126000000004</v>
      </c>
      <c r="M70" s="78">
        <v>6.9999999999999999E-4</v>
      </c>
      <c r="N70" s="78">
        <v>2.07E-2</v>
      </c>
      <c r="O70" s="78">
        <v>5.1000000000000004E-3</v>
      </c>
    </row>
    <row r="71" spans="2:15">
      <c r="B71" t="s">
        <v>756</v>
      </c>
      <c r="C71" t="s">
        <v>757</v>
      </c>
      <c r="D71" t="s">
        <v>100</v>
      </c>
      <c r="E71" t="s">
        <v>123</v>
      </c>
      <c r="F71" t="s">
        <v>758</v>
      </c>
      <c r="G71" t="s">
        <v>759</v>
      </c>
      <c r="H71" t="s">
        <v>102</v>
      </c>
      <c r="I71" s="77">
        <v>11600</v>
      </c>
      <c r="J71" s="77">
        <v>320.5</v>
      </c>
      <c r="K71" s="77">
        <v>0</v>
      </c>
      <c r="L71" s="77">
        <v>37.177999999999997</v>
      </c>
      <c r="M71" s="78">
        <v>2.8999999999999998E-3</v>
      </c>
      <c r="N71" s="78">
        <v>1.2999999999999999E-3</v>
      </c>
      <c r="O71" s="78">
        <v>2.9999999999999997E-4</v>
      </c>
    </row>
    <row r="72" spans="2:15">
      <c r="B72" t="s">
        <v>760</v>
      </c>
      <c r="C72" t="s">
        <v>761</v>
      </c>
      <c r="D72" t="s">
        <v>100</v>
      </c>
      <c r="E72" t="s">
        <v>123</v>
      </c>
      <c r="F72" t="s">
        <v>762</v>
      </c>
      <c r="G72" t="s">
        <v>759</v>
      </c>
      <c r="H72" t="s">
        <v>102</v>
      </c>
      <c r="I72" s="77">
        <v>25000</v>
      </c>
      <c r="J72" s="77">
        <v>454</v>
      </c>
      <c r="K72" s="77">
        <v>0</v>
      </c>
      <c r="L72" s="77">
        <v>113.5</v>
      </c>
      <c r="M72" s="78">
        <v>2E-3</v>
      </c>
      <c r="N72" s="78">
        <v>3.8999999999999998E-3</v>
      </c>
      <c r="O72" s="78">
        <v>1E-3</v>
      </c>
    </row>
    <row r="73" spans="2:15">
      <c r="B73" t="s">
        <v>763</v>
      </c>
      <c r="C73" t="s">
        <v>764</v>
      </c>
      <c r="D73" t="s">
        <v>100</v>
      </c>
      <c r="E73" t="s">
        <v>123</v>
      </c>
      <c r="F73" t="s">
        <v>765</v>
      </c>
      <c r="G73" t="s">
        <v>572</v>
      </c>
      <c r="H73" t="s">
        <v>102</v>
      </c>
      <c r="I73" s="77">
        <v>181300</v>
      </c>
      <c r="J73" s="77">
        <v>38.1</v>
      </c>
      <c r="K73" s="77">
        <v>0</v>
      </c>
      <c r="L73" s="77">
        <v>69.075299999999999</v>
      </c>
      <c r="M73" s="78">
        <v>8.0000000000000004E-4</v>
      </c>
      <c r="N73" s="78">
        <v>2.3999999999999998E-3</v>
      </c>
      <c r="O73" s="78">
        <v>5.9999999999999995E-4</v>
      </c>
    </row>
    <row r="74" spans="2:15">
      <c r="B74" t="s">
        <v>766</v>
      </c>
      <c r="C74" t="s">
        <v>767</v>
      </c>
      <c r="D74" t="s">
        <v>100</v>
      </c>
      <c r="E74" t="s">
        <v>123</v>
      </c>
      <c r="F74" t="s">
        <v>428</v>
      </c>
      <c r="G74" t="s">
        <v>389</v>
      </c>
      <c r="H74" t="s">
        <v>102</v>
      </c>
      <c r="I74" s="77">
        <v>24119</v>
      </c>
      <c r="J74" s="77">
        <v>811.5</v>
      </c>
      <c r="K74" s="77">
        <v>0</v>
      </c>
      <c r="L74" s="77">
        <v>195.725685</v>
      </c>
      <c r="M74" s="78">
        <v>1E-4</v>
      </c>
      <c r="N74" s="78">
        <v>6.7999999999999996E-3</v>
      </c>
      <c r="O74" s="78">
        <v>1.6999999999999999E-3</v>
      </c>
    </row>
    <row r="75" spans="2:15">
      <c r="B75" t="s">
        <v>768</v>
      </c>
      <c r="C75" t="s">
        <v>769</v>
      </c>
      <c r="D75" t="s">
        <v>100</v>
      </c>
      <c r="E75" t="s">
        <v>123</v>
      </c>
      <c r="F75" t="s">
        <v>437</v>
      </c>
      <c r="G75" t="s">
        <v>389</v>
      </c>
      <c r="H75" t="s">
        <v>102</v>
      </c>
      <c r="I75" s="77">
        <v>758</v>
      </c>
      <c r="J75" s="77">
        <v>20600</v>
      </c>
      <c r="K75" s="77">
        <v>0</v>
      </c>
      <c r="L75" s="77">
        <v>156.148</v>
      </c>
      <c r="M75" s="78">
        <v>0</v>
      </c>
      <c r="N75" s="78">
        <v>5.4000000000000003E-3</v>
      </c>
      <c r="O75" s="78">
        <v>1.2999999999999999E-3</v>
      </c>
    </row>
    <row r="76" spans="2:15">
      <c r="B76" t="s">
        <v>770</v>
      </c>
      <c r="C76" t="s">
        <v>771</v>
      </c>
      <c r="D76" t="s">
        <v>100</v>
      </c>
      <c r="E76" t="s">
        <v>123</v>
      </c>
      <c r="F76" t="s">
        <v>772</v>
      </c>
      <c r="G76" t="s">
        <v>339</v>
      </c>
      <c r="H76" t="s">
        <v>102</v>
      </c>
      <c r="I76" s="77">
        <v>70125.600000000006</v>
      </c>
      <c r="J76" s="77">
        <v>861</v>
      </c>
      <c r="K76" s="77">
        <v>0</v>
      </c>
      <c r="L76" s="77">
        <v>603.78141600000004</v>
      </c>
      <c r="M76" s="78">
        <v>5.9999999999999995E-4</v>
      </c>
      <c r="N76" s="78">
        <v>2.0799999999999999E-2</v>
      </c>
      <c r="O76" s="78">
        <v>5.1000000000000004E-3</v>
      </c>
    </row>
    <row r="77" spans="2:15">
      <c r="B77" t="s">
        <v>773</v>
      </c>
      <c r="C77" t="s">
        <v>774</v>
      </c>
      <c r="D77" t="s">
        <v>100</v>
      </c>
      <c r="E77" t="s">
        <v>123</v>
      </c>
      <c r="F77" t="s">
        <v>775</v>
      </c>
      <c r="G77" t="s">
        <v>776</v>
      </c>
      <c r="H77" t="s">
        <v>102</v>
      </c>
      <c r="I77" s="77">
        <v>5974</v>
      </c>
      <c r="J77" s="77">
        <v>1825</v>
      </c>
      <c r="K77" s="77">
        <v>0</v>
      </c>
      <c r="L77" s="77">
        <v>109.02549999999999</v>
      </c>
      <c r="M77" s="78">
        <v>1.6000000000000001E-3</v>
      </c>
      <c r="N77" s="78">
        <v>3.8E-3</v>
      </c>
      <c r="O77" s="78">
        <v>8.9999999999999998E-4</v>
      </c>
    </row>
    <row r="78" spans="2:15">
      <c r="B78" s="79" t="s">
        <v>777</v>
      </c>
      <c r="E78" s="16"/>
      <c r="F78" s="16"/>
      <c r="G78" s="16"/>
      <c r="I78" s="81">
        <v>0</v>
      </c>
      <c r="K78" s="81">
        <v>0</v>
      </c>
      <c r="L78" s="81">
        <v>0</v>
      </c>
      <c r="N78" s="80">
        <v>0</v>
      </c>
      <c r="O78" s="80">
        <v>0</v>
      </c>
    </row>
    <row r="79" spans="2:15">
      <c r="B79" t="s">
        <v>225</v>
      </c>
      <c r="C79" t="s">
        <v>225</v>
      </c>
      <c r="E79" s="16"/>
      <c r="F79" s="16"/>
      <c r="G79" t="s">
        <v>225</v>
      </c>
      <c r="H79" t="s">
        <v>225</v>
      </c>
      <c r="I79" s="77">
        <v>0</v>
      </c>
      <c r="J79" s="77">
        <v>0</v>
      </c>
      <c r="L79" s="77">
        <v>0</v>
      </c>
      <c r="M79" s="78">
        <v>0</v>
      </c>
      <c r="N79" s="78">
        <v>0</v>
      </c>
      <c r="O79" s="78">
        <v>0</v>
      </c>
    </row>
    <row r="80" spans="2:15">
      <c r="B80" s="79" t="s">
        <v>230</v>
      </c>
      <c r="E80" s="16"/>
      <c r="F80" s="16"/>
      <c r="G80" s="16"/>
      <c r="I80" s="81">
        <v>196826.03</v>
      </c>
      <c r="K80" s="81">
        <v>1.0258799999999999</v>
      </c>
      <c r="L80" s="81">
        <v>8192.0110817596651</v>
      </c>
      <c r="N80" s="80">
        <v>0.28260000000000002</v>
      </c>
      <c r="O80" s="80">
        <v>6.9800000000000001E-2</v>
      </c>
    </row>
    <row r="81" spans="2:15">
      <c r="B81" s="79" t="s">
        <v>307</v>
      </c>
      <c r="E81" s="16"/>
      <c r="F81" s="16"/>
      <c r="G81" s="16"/>
      <c r="I81" s="81">
        <v>179859.1</v>
      </c>
      <c r="K81" s="81">
        <v>0</v>
      </c>
      <c r="L81" s="81">
        <v>4032.7322539844999</v>
      </c>
      <c r="N81" s="80">
        <v>0.1391</v>
      </c>
      <c r="O81" s="80">
        <v>3.44E-2</v>
      </c>
    </row>
    <row r="82" spans="2:15">
      <c r="B82" t="s">
        <v>778</v>
      </c>
      <c r="C82" t="s">
        <v>779</v>
      </c>
      <c r="D82" t="s">
        <v>780</v>
      </c>
      <c r="E82" t="s">
        <v>598</v>
      </c>
      <c r="F82" t="s">
        <v>781</v>
      </c>
      <c r="G82" t="s">
        <v>782</v>
      </c>
      <c r="H82" t="s">
        <v>106</v>
      </c>
      <c r="I82" s="77">
        <v>9478</v>
      </c>
      <c r="J82" s="77">
        <v>942</v>
      </c>
      <c r="K82" s="77">
        <v>0</v>
      </c>
      <c r="L82" s="77">
        <v>277.6693836</v>
      </c>
      <c r="M82" s="78">
        <v>2.0000000000000001E-4</v>
      </c>
      <c r="N82" s="78">
        <v>9.5999999999999992E-3</v>
      </c>
      <c r="O82" s="78">
        <v>2.3999999999999998E-3</v>
      </c>
    </row>
    <row r="83" spans="2:15">
      <c r="B83" t="s">
        <v>783</v>
      </c>
      <c r="C83" t="s">
        <v>784</v>
      </c>
      <c r="D83" t="s">
        <v>785</v>
      </c>
      <c r="E83" t="s">
        <v>598</v>
      </c>
      <c r="F83" t="s">
        <v>786</v>
      </c>
      <c r="G83" t="s">
        <v>787</v>
      </c>
      <c r="H83" t="s">
        <v>106</v>
      </c>
      <c r="I83" s="77">
        <v>731</v>
      </c>
      <c r="J83" s="77">
        <v>15225</v>
      </c>
      <c r="K83" s="77">
        <v>0</v>
      </c>
      <c r="L83" s="77">
        <v>346.12667249999998</v>
      </c>
      <c r="M83" s="78">
        <v>0</v>
      </c>
      <c r="N83" s="78">
        <v>1.1900000000000001E-2</v>
      </c>
      <c r="O83" s="78">
        <v>2.8999999999999998E-3</v>
      </c>
    </row>
    <row r="84" spans="2:15">
      <c r="B84" t="s">
        <v>788</v>
      </c>
      <c r="C84" t="s">
        <v>789</v>
      </c>
      <c r="D84" t="s">
        <v>785</v>
      </c>
      <c r="E84" t="s">
        <v>598</v>
      </c>
      <c r="F84" t="s">
        <v>790</v>
      </c>
      <c r="G84" t="s">
        <v>791</v>
      </c>
      <c r="H84" t="s">
        <v>106</v>
      </c>
      <c r="I84" s="77">
        <v>534</v>
      </c>
      <c r="J84" s="77">
        <v>11370</v>
      </c>
      <c r="K84" s="77">
        <v>0</v>
      </c>
      <c r="L84" s="77">
        <v>188.82613799999999</v>
      </c>
      <c r="M84" s="78">
        <v>0</v>
      </c>
      <c r="N84" s="78">
        <v>6.4999999999999997E-3</v>
      </c>
      <c r="O84" s="78">
        <v>1.6000000000000001E-3</v>
      </c>
    </row>
    <row r="85" spans="2:15">
      <c r="B85" t="s">
        <v>792</v>
      </c>
      <c r="C85" t="s">
        <v>793</v>
      </c>
      <c r="D85" t="s">
        <v>780</v>
      </c>
      <c r="E85" t="s">
        <v>598</v>
      </c>
      <c r="F85" t="s">
        <v>794</v>
      </c>
      <c r="G85" t="s">
        <v>791</v>
      </c>
      <c r="H85" t="s">
        <v>106</v>
      </c>
      <c r="I85" s="77">
        <v>158519</v>
      </c>
      <c r="J85" s="77">
        <v>550.005</v>
      </c>
      <c r="K85" s="77">
        <v>0</v>
      </c>
      <c r="L85" s="77">
        <v>2711.4921447044999</v>
      </c>
      <c r="M85" s="78">
        <v>6.9999999999999999E-4</v>
      </c>
      <c r="N85" s="78">
        <v>9.35E-2</v>
      </c>
      <c r="O85" s="78">
        <v>2.3099999999999999E-2</v>
      </c>
    </row>
    <row r="86" spans="2:15">
      <c r="B86" t="s">
        <v>795</v>
      </c>
      <c r="C86" t="s">
        <v>796</v>
      </c>
      <c r="D86" t="s">
        <v>785</v>
      </c>
      <c r="E86" t="s">
        <v>797</v>
      </c>
      <c r="F86" t="s">
        <v>798</v>
      </c>
      <c r="G86" t="s">
        <v>791</v>
      </c>
      <c r="H86" t="s">
        <v>106</v>
      </c>
      <c r="I86" s="77">
        <v>5112.1000000000004</v>
      </c>
      <c r="J86" s="77">
        <v>778</v>
      </c>
      <c r="K86" s="77">
        <v>0</v>
      </c>
      <c r="L86" s="77">
        <v>123.69134918</v>
      </c>
      <c r="M86" s="78">
        <v>0</v>
      </c>
      <c r="N86" s="78">
        <v>4.3E-3</v>
      </c>
      <c r="O86" s="78">
        <v>1.1000000000000001E-3</v>
      </c>
    </row>
    <row r="87" spans="2:15">
      <c r="B87" t="s">
        <v>799</v>
      </c>
      <c r="C87" t="s">
        <v>800</v>
      </c>
      <c r="D87" t="s">
        <v>780</v>
      </c>
      <c r="E87" t="s">
        <v>598</v>
      </c>
      <c r="F87" t="s">
        <v>801</v>
      </c>
      <c r="G87" t="s">
        <v>791</v>
      </c>
      <c r="H87" t="s">
        <v>106</v>
      </c>
      <c r="I87" s="77">
        <v>490</v>
      </c>
      <c r="J87" s="77">
        <v>15779</v>
      </c>
      <c r="K87" s="77">
        <v>0</v>
      </c>
      <c r="L87" s="77">
        <v>240.45618099999999</v>
      </c>
      <c r="M87" s="78">
        <v>0</v>
      </c>
      <c r="N87" s="78">
        <v>8.3000000000000001E-3</v>
      </c>
      <c r="O87" s="78">
        <v>2E-3</v>
      </c>
    </row>
    <row r="88" spans="2:15">
      <c r="B88" t="s">
        <v>802</v>
      </c>
      <c r="C88" t="s">
        <v>803</v>
      </c>
      <c r="D88" t="s">
        <v>780</v>
      </c>
      <c r="E88" t="s">
        <v>123</v>
      </c>
      <c r="F88" t="s">
        <v>804</v>
      </c>
      <c r="G88" t="s">
        <v>805</v>
      </c>
      <c r="H88" t="s">
        <v>106</v>
      </c>
      <c r="I88" s="77">
        <v>4995</v>
      </c>
      <c r="J88" s="77">
        <v>930</v>
      </c>
      <c r="K88" s="77">
        <v>0</v>
      </c>
      <c r="L88" s="77">
        <v>144.47038499999999</v>
      </c>
      <c r="M88" s="78">
        <v>1E-4</v>
      </c>
      <c r="N88" s="78">
        <v>5.0000000000000001E-3</v>
      </c>
      <c r="O88" s="78">
        <v>1.1999999999999999E-3</v>
      </c>
    </row>
    <row r="89" spans="2:15">
      <c r="B89" s="79" t="s">
        <v>308</v>
      </c>
      <c r="E89" s="16"/>
      <c r="F89" s="16"/>
      <c r="G89" s="16"/>
      <c r="I89" s="81">
        <v>16966.93</v>
      </c>
      <c r="K89" s="81">
        <v>1.0258799999999999</v>
      </c>
      <c r="L89" s="81">
        <v>4159.2788277751652</v>
      </c>
      <c r="N89" s="80">
        <v>0.14349999999999999</v>
      </c>
      <c r="O89" s="80">
        <v>3.5400000000000001E-2</v>
      </c>
    </row>
    <row r="90" spans="2:15">
      <c r="B90" t="s">
        <v>806</v>
      </c>
      <c r="C90" t="s">
        <v>807</v>
      </c>
      <c r="D90" t="s">
        <v>785</v>
      </c>
      <c r="E90" t="s">
        <v>598</v>
      </c>
      <c r="F90" t="s">
        <v>808</v>
      </c>
      <c r="G90" t="s">
        <v>809</v>
      </c>
      <c r="H90" t="s">
        <v>106</v>
      </c>
      <c r="I90" s="77">
        <v>986</v>
      </c>
      <c r="J90" s="77">
        <v>8240</v>
      </c>
      <c r="K90" s="77">
        <v>0</v>
      </c>
      <c r="L90" s="77">
        <v>252.67630399999999</v>
      </c>
      <c r="M90" s="78">
        <v>0</v>
      </c>
      <c r="N90" s="78">
        <v>8.6999999999999994E-3</v>
      </c>
      <c r="O90" s="78">
        <v>2.2000000000000001E-3</v>
      </c>
    </row>
    <row r="91" spans="2:15">
      <c r="B91" t="s">
        <v>810</v>
      </c>
      <c r="C91" t="s">
        <v>811</v>
      </c>
      <c r="D91" t="s">
        <v>100</v>
      </c>
      <c r="E91" t="s">
        <v>598</v>
      </c>
      <c r="F91" t="s">
        <v>812</v>
      </c>
      <c r="G91" t="s">
        <v>813</v>
      </c>
      <c r="H91" t="s">
        <v>106</v>
      </c>
      <c r="I91" s="77">
        <v>337</v>
      </c>
      <c r="J91" s="77">
        <v>33635</v>
      </c>
      <c r="K91" s="77">
        <v>0</v>
      </c>
      <c r="L91" s="77">
        <v>352.51834450000001</v>
      </c>
      <c r="M91" s="78">
        <v>0</v>
      </c>
      <c r="N91" s="78">
        <v>1.2200000000000001E-2</v>
      </c>
      <c r="O91" s="78">
        <v>3.0000000000000001E-3</v>
      </c>
    </row>
    <row r="92" spans="2:15">
      <c r="B92" t="s">
        <v>814</v>
      </c>
      <c r="C92" t="s">
        <v>815</v>
      </c>
      <c r="D92" t="s">
        <v>816</v>
      </c>
      <c r="E92" t="s">
        <v>598</v>
      </c>
      <c r="F92" t="s">
        <v>817</v>
      </c>
      <c r="G92" t="s">
        <v>813</v>
      </c>
      <c r="H92" t="s">
        <v>106</v>
      </c>
      <c r="I92" s="77">
        <v>118</v>
      </c>
      <c r="J92" s="77">
        <v>164900</v>
      </c>
      <c r="K92" s="77">
        <v>0</v>
      </c>
      <c r="L92" s="77">
        <v>605.15002000000004</v>
      </c>
      <c r="M92" s="78">
        <v>0</v>
      </c>
      <c r="N92" s="78">
        <v>2.0899999999999998E-2</v>
      </c>
      <c r="O92" s="78">
        <v>5.1999999999999998E-3</v>
      </c>
    </row>
    <row r="93" spans="2:15">
      <c r="B93" t="s">
        <v>818</v>
      </c>
      <c r="C93" t="s">
        <v>819</v>
      </c>
      <c r="D93" t="s">
        <v>123</v>
      </c>
      <c r="E93" t="s">
        <v>598</v>
      </c>
      <c r="F93" t="s">
        <v>820</v>
      </c>
      <c r="G93" t="s">
        <v>821</v>
      </c>
      <c r="H93" t="s">
        <v>110</v>
      </c>
      <c r="I93" s="77">
        <v>9787.93</v>
      </c>
      <c r="J93" s="77">
        <v>359.5</v>
      </c>
      <c r="K93" s="77">
        <v>0</v>
      </c>
      <c r="L93" s="77">
        <v>123.856862631165</v>
      </c>
      <c r="M93" s="78">
        <v>0</v>
      </c>
      <c r="N93" s="78">
        <v>4.3E-3</v>
      </c>
      <c r="O93" s="78">
        <v>1.1000000000000001E-3</v>
      </c>
    </row>
    <row r="94" spans="2:15">
      <c r="B94" t="s">
        <v>822</v>
      </c>
      <c r="C94" t="s">
        <v>823</v>
      </c>
      <c r="D94" t="s">
        <v>824</v>
      </c>
      <c r="E94" t="s">
        <v>598</v>
      </c>
      <c r="F94" t="s">
        <v>825</v>
      </c>
      <c r="G94" t="s">
        <v>821</v>
      </c>
      <c r="H94" t="s">
        <v>113</v>
      </c>
      <c r="I94" s="77">
        <v>2307</v>
      </c>
      <c r="J94" s="77">
        <v>1432</v>
      </c>
      <c r="K94" s="77">
        <v>0</v>
      </c>
      <c r="L94" s="77">
        <v>138.85462034400001</v>
      </c>
      <c r="M94" s="78">
        <v>1E-4</v>
      </c>
      <c r="N94" s="78">
        <v>4.7999999999999996E-3</v>
      </c>
      <c r="O94" s="78">
        <v>1.1999999999999999E-3</v>
      </c>
    </row>
    <row r="95" spans="2:15">
      <c r="B95" t="s">
        <v>826</v>
      </c>
      <c r="C95" t="s">
        <v>827</v>
      </c>
      <c r="D95" t="s">
        <v>785</v>
      </c>
      <c r="E95" t="s">
        <v>598</v>
      </c>
      <c r="F95" t="s">
        <v>828</v>
      </c>
      <c r="G95" t="s">
        <v>829</v>
      </c>
      <c r="H95" t="s">
        <v>106</v>
      </c>
      <c r="I95" s="77">
        <v>1066</v>
      </c>
      <c r="J95" s="77">
        <v>12031</v>
      </c>
      <c r="K95" s="77">
        <v>1.0258799999999999</v>
      </c>
      <c r="L95" s="77">
        <v>399.88481059999998</v>
      </c>
      <c r="M95" s="78">
        <v>0</v>
      </c>
      <c r="N95" s="78">
        <v>1.38E-2</v>
      </c>
      <c r="O95" s="78">
        <v>3.3999999999999998E-3</v>
      </c>
    </row>
    <row r="96" spans="2:15">
      <c r="B96" t="s">
        <v>830</v>
      </c>
      <c r="C96" t="s">
        <v>831</v>
      </c>
      <c r="D96" t="s">
        <v>785</v>
      </c>
      <c r="E96" t="s">
        <v>598</v>
      </c>
      <c r="F96" t="s">
        <v>832</v>
      </c>
      <c r="G96" t="s">
        <v>791</v>
      </c>
      <c r="H96" t="s">
        <v>106</v>
      </c>
      <c r="I96" s="77">
        <v>608</v>
      </c>
      <c r="J96" s="77">
        <v>11879</v>
      </c>
      <c r="K96" s="77">
        <v>0</v>
      </c>
      <c r="L96" s="77">
        <v>224.6176352</v>
      </c>
      <c r="M96" s="78">
        <v>0</v>
      </c>
      <c r="N96" s="78">
        <v>7.7000000000000002E-3</v>
      </c>
      <c r="O96" s="78">
        <v>1.9E-3</v>
      </c>
    </row>
    <row r="97" spans="2:15">
      <c r="B97" t="s">
        <v>833</v>
      </c>
      <c r="C97" t="s">
        <v>834</v>
      </c>
      <c r="D97" t="s">
        <v>785</v>
      </c>
      <c r="E97" t="s">
        <v>598</v>
      </c>
      <c r="F97" t="s">
        <v>835</v>
      </c>
      <c r="G97" t="s">
        <v>791</v>
      </c>
      <c r="H97" t="s">
        <v>106</v>
      </c>
      <c r="I97" s="77">
        <v>35</v>
      </c>
      <c r="J97" s="77">
        <v>333434</v>
      </c>
      <c r="K97" s="77">
        <v>0</v>
      </c>
      <c r="L97" s="77">
        <v>362.94290899999999</v>
      </c>
      <c r="M97" s="78">
        <v>0</v>
      </c>
      <c r="N97" s="78">
        <v>1.2500000000000001E-2</v>
      </c>
      <c r="O97" s="78">
        <v>3.0999999999999999E-3</v>
      </c>
    </row>
    <row r="98" spans="2:15">
      <c r="B98" t="s">
        <v>836</v>
      </c>
      <c r="C98" t="s">
        <v>837</v>
      </c>
      <c r="D98" t="s">
        <v>785</v>
      </c>
      <c r="E98" t="s">
        <v>598</v>
      </c>
      <c r="F98" t="s">
        <v>838</v>
      </c>
      <c r="G98" t="s">
        <v>791</v>
      </c>
      <c r="H98" t="s">
        <v>106</v>
      </c>
      <c r="I98" s="77">
        <v>779</v>
      </c>
      <c r="J98" s="77">
        <v>33632</v>
      </c>
      <c r="K98" s="77">
        <v>0</v>
      </c>
      <c r="L98" s="77">
        <v>814.79910080000002</v>
      </c>
      <c r="M98" s="78">
        <v>0</v>
      </c>
      <c r="N98" s="78">
        <v>2.81E-2</v>
      </c>
      <c r="O98" s="78">
        <v>6.8999999999999999E-3</v>
      </c>
    </row>
    <row r="99" spans="2:15">
      <c r="B99" t="s">
        <v>839</v>
      </c>
      <c r="C99" t="s">
        <v>840</v>
      </c>
      <c r="D99" t="s">
        <v>785</v>
      </c>
      <c r="E99" t="s">
        <v>598</v>
      </c>
      <c r="F99" t="s">
        <v>841</v>
      </c>
      <c r="G99" t="s">
        <v>805</v>
      </c>
      <c r="H99" t="s">
        <v>106</v>
      </c>
      <c r="I99" s="77">
        <v>900</v>
      </c>
      <c r="J99" s="77">
        <v>17757</v>
      </c>
      <c r="K99" s="77">
        <v>0</v>
      </c>
      <c r="L99" s="77">
        <v>497.01843000000002</v>
      </c>
      <c r="M99" s="78">
        <v>0</v>
      </c>
      <c r="N99" s="78">
        <v>1.7100000000000001E-2</v>
      </c>
      <c r="O99" s="78">
        <v>4.1999999999999997E-3</v>
      </c>
    </row>
    <row r="100" spans="2:15">
      <c r="B100" t="s">
        <v>842</v>
      </c>
      <c r="C100" t="s">
        <v>843</v>
      </c>
      <c r="D100" t="s">
        <v>785</v>
      </c>
      <c r="E100" t="s">
        <v>598</v>
      </c>
      <c r="F100" t="s">
        <v>844</v>
      </c>
      <c r="G100" t="s">
        <v>805</v>
      </c>
      <c r="H100" t="s">
        <v>106</v>
      </c>
      <c r="I100" s="77">
        <v>43</v>
      </c>
      <c r="J100" s="77">
        <v>289359</v>
      </c>
      <c r="K100" s="77">
        <v>0</v>
      </c>
      <c r="L100" s="77">
        <v>386.95979069999999</v>
      </c>
      <c r="M100" s="78">
        <v>0</v>
      </c>
      <c r="N100" s="78">
        <v>1.3299999999999999E-2</v>
      </c>
      <c r="O100" s="78">
        <v>3.3E-3</v>
      </c>
    </row>
    <row r="101" spans="2:15">
      <c r="B101" t="s">
        <v>232</v>
      </c>
      <c r="E101" s="16"/>
      <c r="F101" s="16"/>
      <c r="G101" s="16"/>
    </row>
    <row r="102" spans="2:15">
      <c r="B102" t="s">
        <v>301</v>
      </c>
      <c r="E102" s="16"/>
      <c r="F102" s="16"/>
      <c r="G102" s="16"/>
    </row>
    <row r="103" spans="2:15">
      <c r="B103" t="s">
        <v>302</v>
      </c>
      <c r="E103" s="16"/>
      <c r="F103" s="16"/>
      <c r="G103" s="16"/>
    </row>
    <row r="104" spans="2:15">
      <c r="B104" t="s">
        <v>303</v>
      </c>
      <c r="E104" s="16"/>
      <c r="F104" s="16"/>
      <c r="G104" s="16"/>
    </row>
    <row r="105" spans="2:15">
      <c r="B105" t="s">
        <v>304</v>
      </c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542826.02</v>
      </c>
      <c r="I11" s="7"/>
      <c r="J11" s="75">
        <v>14.434256400000001</v>
      </c>
      <c r="K11" s="75">
        <v>16390.227824325801</v>
      </c>
      <c r="L11" s="7"/>
      <c r="M11" s="76">
        <v>1</v>
      </c>
      <c r="N11" s="76">
        <v>0.1396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455570.02</v>
      </c>
      <c r="J12" s="81">
        <v>0</v>
      </c>
      <c r="K12" s="81">
        <v>4483.6207356220002</v>
      </c>
      <c r="M12" s="80">
        <v>0.27360000000000001</v>
      </c>
      <c r="N12" s="80">
        <v>3.8199999999999998E-2</v>
      </c>
    </row>
    <row r="13" spans="2:63">
      <c r="B13" s="79" t="s">
        <v>845</v>
      </c>
      <c r="D13" s="16"/>
      <c r="E13" s="16"/>
      <c r="F13" s="16"/>
      <c r="G13" s="16"/>
      <c r="H13" s="81">
        <v>20628</v>
      </c>
      <c r="J13" s="81">
        <v>0</v>
      </c>
      <c r="K13" s="81">
        <v>247.32972000000001</v>
      </c>
      <c r="M13" s="80">
        <v>1.5100000000000001E-2</v>
      </c>
      <c r="N13" s="80">
        <v>2.0999999999999999E-3</v>
      </c>
    </row>
    <row r="14" spans="2:63">
      <c r="B14" t="s">
        <v>846</v>
      </c>
      <c r="C14" t="s">
        <v>847</v>
      </c>
      <c r="D14" t="s">
        <v>100</v>
      </c>
      <c r="E14" t="s">
        <v>848</v>
      </c>
      <c r="F14" t="s">
        <v>849</v>
      </c>
      <c r="G14" t="s">
        <v>102</v>
      </c>
      <c r="H14" s="77">
        <v>20628</v>
      </c>
      <c r="I14" s="77">
        <v>1199</v>
      </c>
      <c r="J14" s="77">
        <v>0</v>
      </c>
      <c r="K14" s="77">
        <v>247.32972000000001</v>
      </c>
      <c r="L14" s="78">
        <v>4.0000000000000002E-4</v>
      </c>
      <c r="M14" s="78">
        <v>1.5100000000000001E-2</v>
      </c>
      <c r="N14" s="78">
        <v>2.0999999999999999E-3</v>
      </c>
    </row>
    <row r="15" spans="2:63">
      <c r="B15" s="79" t="s">
        <v>850</v>
      </c>
      <c r="D15" s="16"/>
      <c r="E15" s="16"/>
      <c r="F15" s="16"/>
      <c r="G15" s="16"/>
      <c r="H15" s="81">
        <v>48868</v>
      </c>
      <c r="J15" s="81">
        <v>0</v>
      </c>
      <c r="K15" s="81">
        <v>2322.6198899999999</v>
      </c>
      <c r="M15" s="80">
        <v>0.14169999999999999</v>
      </c>
      <c r="N15" s="80">
        <v>1.9800000000000002E-2</v>
      </c>
    </row>
    <row r="16" spans="2:63">
      <c r="B16" t="s">
        <v>851</v>
      </c>
      <c r="C16" t="s">
        <v>852</v>
      </c>
      <c r="D16" t="s">
        <v>100</v>
      </c>
      <c r="E16" t="s">
        <v>853</v>
      </c>
      <c r="F16" t="s">
        <v>849</v>
      </c>
      <c r="G16" t="s">
        <v>102</v>
      </c>
      <c r="H16" s="77">
        <v>2129</v>
      </c>
      <c r="I16" s="77">
        <v>4379</v>
      </c>
      <c r="J16" s="77">
        <v>0</v>
      </c>
      <c r="K16" s="77">
        <v>93.228909999999999</v>
      </c>
      <c r="L16" s="78">
        <v>5.9999999999999995E-4</v>
      </c>
      <c r="M16" s="78">
        <v>5.7000000000000002E-3</v>
      </c>
      <c r="N16" s="78">
        <v>8.0000000000000004E-4</v>
      </c>
    </row>
    <row r="17" spans="2:14">
      <c r="B17" t="s">
        <v>854</v>
      </c>
      <c r="C17" t="s">
        <v>855</v>
      </c>
      <c r="D17" t="s">
        <v>100</v>
      </c>
      <c r="E17" t="s">
        <v>853</v>
      </c>
      <c r="F17" t="s">
        <v>849</v>
      </c>
      <c r="G17" t="s">
        <v>102</v>
      </c>
      <c r="H17" s="77">
        <v>1316</v>
      </c>
      <c r="I17" s="77">
        <v>9537</v>
      </c>
      <c r="J17" s="77">
        <v>0</v>
      </c>
      <c r="K17" s="77">
        <v>125.50691999999999</v>
      </c>
      <c r="L17" s="78">
        <v>4.0000000000000002E-4</v>
      </c>
      <c r="M17" s="78">
        <v>7.7000000000000002E-3</v>
      </c>
      <c r="N17" s="78">
        <v>1.1000000000000001E-3</v>
      </c>
    </row>
    <row r="18" spans="2:14">
      <c r="B18" t="s">
        <v>856</v>
      </c>
      <c r="C18" t="s">
        <v>857</v>
      </c>
      <c r="D18" t="s">
        <v>100</v>
      </c>
      <c r="E18" t="s">
        <v>853</v>
      </c>
      <c r="F18" t="s">
        <v>849</v>
      </c>
      <c r="G18" t="s">
        <v>102</v>
      </c>
      <c r="H18" s="77">
        <v>10522</v>
      </c>
      <c r="I18" s="77">
        <v>3543</v>
      </c>
      <c r="J18" s="77">
        <v>0</v>
      </c>
      <c r="K18" s="77">
        <v>372.79446000000002</v>
      </c>
      <c r="L18" s="78">
        <v>2.9999999999999997E-4</v>
      </c>
      <c r="M18" s="78">
        <v>2.2700000000000001E-2</v>
      </c>
      <c r="N18" s="78">
        <v>3.2000000000000002E-3</v>
      </c>
    </row>
    <row r="19" spans="2:14">
      <c r="B19" t="s">
        <v>858</v>
      </c>
      <c r="C19" t="s">
        <v>859</v>
      </c>
      <c r="D19" t="s">
        <v>100</v>
      </c>
      <c r="E19" t="s">
        <v>853</v>
      </c>
      <c r="F19" t="s">
        <v>849</v>
      </c>
      <c r="G19" t="s">
        <v>102</v>
      </c>
      <c r="H19" s="77">
        <v>34901</v>
      </c>
      <c r="I19" s="77">
        <v>4960</v>
      </c>
      <c r="J19" s="77">
        <v>0</v>
      </c>
      <c r="K19" s="77">
        <v>1731.0896</v>
      </c>
      <c r="L19" s="78">
        <v>5.0000000000000001E-4</v>
      </c>
      <c r="M19" s="78">
        <v>0.1056</v>
      </c>
      <c r="N19" s="78">
        <v>1.47E-2</v>
      </c>
    </row>
    <row r="20" spans="2:14">
      <c r="B20" s="79" t="s">
        <v>860</v>
      </c>
      <c r="D20" s="16"/>
      <c r="E20" s="16"/>
      <c r="F20" s="16"/>
      <c r="G20" s="16"/>
      <c r="H20" s="81">
        <v>386074.02</v>
      </c>
      <c r="J20" s="81">
        <v>0</v>
      </c>
      <c r="K20" s="81">
        <v>1913.6711256220001</v>
      </c>
      <c r="M20" s="80">
        <v>0.1168</v>
      </c>
      <c r="N20" s="80">
        <v>1.6299999999999999E-2</v>
      </c>
    </row>
    <row r="21" spans="2:14">
      <c r="B21" t="s">
        <v>861</v>
      </c>
      <c r="C21" t="s">
        <v>862</v>
      </c>
      <c r="D21" t="s">
        <v>100</v>
      </c>
      <c r="E21" t="s">
        <v>863</v>
      </c>
      <c r="F21" t="s">
        <v>864</v>
      </c>
      <c r="G21" t="s">
        <v>102</v>
      </c>
      <c r="H21" s="77">
        <v>14050</v>
      </c>
      <c r="I21" s="77">
        <v>3793.97</v>
      </c>
      <c r="J21" s="77">
        <v>0</v>
      </c>
      <c r="K21" s="77">
        <v>533.05278499999997</v>
      </c>
      <c r="L21" s="78">
        <v>5.9999999999999995E-4</v>
      </c>
      <c r="M21" s="78">
        <v>3.2500000000000001E-2</v>
      </c>
      <c r="N21" s="78">
        <v>4.4999999999999997E-3</v>
      </c>
    </row>
    <row r="22" spans="2:14">
      <c r="B22" t="s">
        <v>865</v>
      </c>
      <c r="C22" t="s">
        <v>866</v>
      </c>
      <c r="D22" t="s">
        <v>100</v>
      </c>
      <c r="E22" t="s">
        <v>867</v>
      </c>
      <c r="F22" t="s">
        <v>864</v>
      </c>
      <c r="G22" t="s">
        <v>102</v>
      </c>
      <c r="H22" s="77">
        <v>372024.02</v>
      </c>
      <c r="I22" s="77">
        <v>371.11</v>
      </c>
      <c r="J22" s="77">
        <v>0</v>
      </c>
      <c r="K22" s="77">
        <v>1380.618340622</v>
      </c>
      <c r="L22" s="78">
        <v>2.9999999999999997E-4</v>
      </c>
      <c r="M22" s="78">
        <v>8.4199999999999997E-2</v>
      </c>
      <c r="N22" s="78">
        <v>1.18E-2</v>
      </c>
    </row>
    <row r="23" spans="2:14">
      <c r="B23" s="79" t="s">
        <v>868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595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869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225</v>
      </c>
      <c r="C28" t="s">
        <v>225</v>
      </c>
      <c r="D28" s="16"/>
      <c r="E28" s="16"/>
      <c r="F28" t="s">
        <v>225</v>
      </c>
      <c r="G28" t="s">
        <v>225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230</v>
      </c>
      <c r="D29" s="16"/>
      <c r="E29" s="16"/>
      <c r="F29" s="16"/>
      <c r="G29" s="16"/>
      <c r="H29" s="81">
        <v>87256</v>
      </c>
      <c r="J29" s="81">
        <v>14.434256400000001</v>
      </c>
      <c r="K29" s="81">
        <v>11906.6070887038</v>
      </c>
      <c r="M29" s="80">
        <v>0.72640000000000005</v>
      </c>
      <c r="N29" s="80">
        <v>0.1014</v>
      </c>
    </row>
    <row r="30" spans="2:14">
      <c r="B30" s="79" t="s">
        <v>870</v>
      </c>
      <c r="D30" s="16"/>
      <c r="E30" s="16"/>
      <c r="F30" s="16"/>
      <c r="G30" s="16"/>
      <c r="H30" s="81">
        <v>87256</v>
      </c>
      <c r="J30" s="81">
        <v>14.434256400000001</v>
      </c>
      <c r="K30" s="81">
        <v>11906.6070887038</v>
      </c>
      <c r="M30" s="80">
        <v>0.72640000000000005</v>
      </c>
      <c r="N30" s="80">
        <v>0.1014</v>
      </c>
    </row>
    <row r="31" spans="2:14">
      <c r="B31" t="s">
        <v>871</v>
      </c>
      <c r="C31" t="s">
        <v>872</v>
      </c>
      <c r="D31" t="s">
        <v>816</v>
      </c>
      <c r="E31" t="s">
        <v>873</v>
      </c>
      <c r="F31" t="s">
        <v>874</v>
      </c>
      <c r="G31" t="s">
        <v>110</v>
      </c>
      <c r="H31" s="77">
        <v>463</v>
      </c>
      <c r="I31" s="77">
        <v>13462</v>
      </c>
      <c r="J31" s="77">
        <v>0</v>
      </c>
      <c r="K31" s="77">
        <v>219.39205829400001</v>
      </c>
      <c r="L31" s="78">
        <v>0</v>
      </c>
      <c r="M31" s="78">
        <v>1.34E-2</v>
      </c>
      <c r="N31" s="78">
        <v>1.9E-3</v>
      </c>
    </row>
    <row r="32" spans="2:14">
      <c r="B32" t="s">
        <v>875</v>
      </c>
      <c r="C32" t="s">
        <v>876</v>
      </c>
      <c r="D32" t="s">
        <v>785</v>
      </c>
      <c r="E32" t="s">
        <v>873</v>
      </c>
      <c r="F32" t="s">
        <v>874</v>
      </c>
      <c r="G32" t="s">
        <v>106</v>
      </c>
      <c r="H32" s="77">
        <v>1146</v>
      </c>
      <c r="I32" s="77">
        <v>22245</v>
      </c>
      <c r="J32" s="77">
        <v>0</v>
      </c>
      <c r="K32" s="77">
        <v>792.82514700000002</v>
      </c>
      <c r="L32" s="78">
        <v>0</v>
      </c>
      <c r="M32" s="78">
        <v>4.8399999999999999E-2</v>
      </c>
      <c r="N32" s="78">
        <v>6.7999999999999996E-3</v>
      </c>
    </row>
    <row r="33" spans="2:14">
      <c r="B33" t="s">
        <v>877</v>
      </c>
      <c r="C33" t="s">
        <v>878</v>
      </c>
      <c r="D33" t="s">
        <v>785</v>
      </c>
      <c r="E33" t="s">
        <v>879</v>
      </c>
      <c r="F33" t="s">
        <v>874</v>
      </c>
      <c r="G33" t="s">
        <v>106</v>
      </c>
      <c r="H33" s="77">
        <v>2489</v>
      </c>
      <c r="I33" s="77">
        <v>9061</v>
      </c>
      <c r="J33" s="77">
        <v>0</v>
      </c>
      <c r="K33" s="77">
        <v>701.3929819</v>
      </c>
      <c r="L33" s="78">
        <v>0</v>
      </c>
      <c r="M33" s="78">
        <v>4.2799999999999998E-2</v>
      </c>
      <c r="N33" s="78">
        <v>6.0000000000000001E-3</v>
      </c>
    </row>
    <row r="34" spans="2:14">
      <c r="B34" t="s">
        <v>880</v>
      </c>
      <c r="C34" t="s">
        <v>881</v>
      </c>
      <c r="D34" t="s">
        <v>123</v>
      </c>
      <c r="E34" t="s">
        <v>882</v>
      </c>
      <c r="F34" t="s">
        <v>849</v>
      </c>
      <c r="G34" t="s">
        <v>106</v>
      </c>
      <c r="H34" s="77">
        <v>9194</v>
      </c>
      <c r="I34" s="77">
        <v>1983</v>
      </c>
      <c r="J34" s="77">
        <v>0</v>
      </c>
      <c r="K34" s="77">
        <v>567.00593219999996</v>
      </c>
      <c r="L34" s="78">
        <v>0</v>
      </c>
      <c r="M34" s="78">
        <v>3.4599999999999999E-2</v>
      </c>
      <c r="N34" s="78">
        <v>4.7999999999999996E-3</v>
      </c>
    </row>
    <row r="35" spans="2:14">
      <c r="B35" t="s">
        <v>883</v>
      </c>
      <c r="C35" t="s">
        <v>884</v>
      </c>
      <c r="D35" t="s">
        <v>785</v>
      </c>
      <c r="E35" t="s">
        <v>885</v>
      </c>
      <c r="F35" t="s">
        <v>849</v>
      </c>
      <c r="G35" t="s">
        <v>106</v>
      </c>
      <c r="H35" s="77">
        <v>710</v>
      </c>
      <c r="I35" s="77">
        <v>54232</v>
      </c>
      <c r="J35" s="77">
        <v>0.34126030000000002</v>
      </c>
      <c r="K35" s="77">
        <v>1197.8380523000001</v>
      </c>
      <c r="L35" s="78">
        <v>0</v>
      </c>
      <c r="M35" s="78">
        <v>7.3099999999999998E-2</v>
      </c>
      <c r="N35" s="78">
        <v>1.0200000000000001E-2</v>
      </c>
    </row>
    <row r="36" spans="2:14">
      <c r="B36" t="s">
        <v>886</v>
      </c>
      <c r="C36" t="s">
        <v>887</v>
      </c>
      <c r="D36" t="s">
        <v>780</v>
      </c>
      <c r="E36" t="s">
        <v>888</v>
      </c>
      <c r="F36" t="s">
        <v>849</v>
      </c>
      <c r="G36" t="s">
        <v>106</v>
      </c>
      <c r="H36" s="77">
        <v>6051</v>
      </c>
      <c r="I36" s="77">
        <v>5279</v>
      </c>
      <c r="J36" s="77">
        <v>0</v>
      </c>
      <c r="K36" s="77">
        <v>993.43442189999996</v>
      </c>
      <c r="L36" s="78">
        <v>0</v>
      </c>
      <c r="M36" s="78">
        <v>6.0600000000000001E-2</v>
      </c>
      <c r="N36" s="78">
        <v>8.5000000000000006E-3</v>
      </c>
    </row>
    <row r="37" spans="2:14">
      <c r="B37" t="s">
        <v>889</v>
      </c>
      <c r="C37" t="s">
        <v>890</v>
      </c>
      <c r="D37" t="s">
        <v>123</v>
      </c>
      <c r="E37" t="s">
        <v>891</v>
      </c>
      <c r="F37" t="s">
        <v>849</v>
      </c>
      <c r="G37" t="s">
        <v>106</v>
      </c>
      <c r="H37" s="77">
        <v>12658</v>
      </c>
      <c r="I37" s="77">
        <v>2879</v>
      </c>
      <c r="J37" s="77">
        <v>3.9045117</v>
      </c>
      <c r="K37" s="77">
        <v>1137.2625919</v>
      </c>
      <c r="L37" s="78">
        <v>0</v>
      </c>
      <c r="M37" s="78">
        <v>6.9400000000000003E-2</v>
      </c>
      <c r="N37" s="78">
        <v>9.7000000000000003E-3</v>
      </c>
    </row>
    <row r="38" spans="2:14">
      <c r="B38" t="s">
        <v>892</v>
      </c>
      <c r="C38" t="s">
        <v>893</v>
      </c>
      <c r="D38" t="s">
        <v>780</v>
      </c>
      <c r="E38" t="s">
        <v>891</v>
      </c>
      <c r="F38" t="s">
        <v>849</v>
      </c>
      <c r="G38" t="s">
        <v>106</v>
      </c>
      <c r="H38" s="77">
        <v>7015</v>
      </c>
      <c r="I38" s="77">
        <v>2652</v>
      </c>
      <c r="J38" s="77">
        <v>10.1884844</v>
      </c>
      <c r="K38" s="77">
        <v>588.76604239999995</v>
      </c>
      <c r="L38" s="78">
        <v>0</v>
      </c>
      <c r="M38" s="78">
        <v>3.5900000000000001E-2</v>
      </c>
      <c r="N38" s="78">
        <v>5.0000000000000001E-3</v>
      </c>
    </row>
    <row r="39" spans="2:14">
      <c r="B39" t="s">
        <v>894</v>
      </c>
      <c r="C39" t="s">
        <v>895</v>
      </c>
      <c r="D39" t="s">
        <v>780</v>
      </c>
      <c r="E39" t="s">
        <v>896</v>
      </c>
      <c r="F39" t="s">
        <v>849</v>
      </c>
      <c r="G39" t="s">
        <v>106</v>
      </c>
      <c r="H39" s="77">
        <v>652</v>
      </c>
      <c r="I39" s="77">
        <v>39785</v>
      </c>
      <c r="J39" s="77">
        <v>0</v>
      </c>
      <c r="K39" s="77">
        <v>806.72840199999996</v>
      </c>
      <c r="L39" s="78">
        <v>0</v>
      </c>
      <c r="M39" s="78">
        <v>4.9200000000000001E-2</v>
      </c>
      <c r="N39" s="78">
        <v>6.8999999999999999E-3</v>
      </c>
    </row>
    <row r="40" spans="2:14">
      <c r="B40" t="s">
        <v>897</v>
      </c>
      <c r="C40" t="s">
        <v>898</v>
      </c>
      <c r="D40" t="s">
        <v>123</v>
      </c>
      <c r="E40" t="s">
        <v>873</v>
      </c>
      <c r="F40" t="s">
        <v>849</v>
      </c>
      <c r="G40" t="s">
        <v>106</v>
      </c>
      <c r="H40" s="77">
        <v>2447</v>
      </c>
      <c r="I40" s="77">
        <v>3658</v>
      </c>
      <c r="J40" s="77">
        <v>0</v>
      </c>
      <c r="K40" s="77">
        <v>278.38001860000003</v>
      </c>
      <c r="L40" s="78">
        <v>0</v>
      </c>
      <c r="M40" s="78">
        <v>1.7000000000000001E-2</v>
      </c>
      <c r="N40" s="78">
        <v>2.3999999999999998E-3</v>
      </c>
    </row>
    <row r="41" spans="2:14">
      <c r="B41" t="s">
        <v>899</v>
      </c>
      <c r="C41" t="s">
        <v>900</v>
      </c>
      <c r="D41" t="s">
        <v>816</v>
      </c>
      <c r="E41" t="s">
        <v>873</v>
      </c>
      <c r="F41" t="s">
        <v>849</v>
      </c>
      <c r="G41" t="s">
        <v>110</v>
      </c>
      <c r="H41" s="77">
        <v>8344</v>
      </c>
      <c r="I41" s="77">
        <v>1000.8</v>
      </c>
      <c r="J41" s="77">
        <v>0</v>
      </c>
      <c r="K41" s="77">
        <v>293.93541636480001</v>
      </c>
      <c r="L41" s="78">
        <v>0</v>
      </c>
      <c r="M41" s="78">
        <v>1.7899999999999999E-2</v>
      </c>
      <c r="N41" s="78">
        <v>2.5000000000000001E-3</v>
      </c>
    </row>
    <row r="42" spans="2:14">
      <c r="B42" t="s">
        <v>901</v>
      </c>
      <c r="C42" t="s">
        <v>902</v>
      </c>
      <c r="D42" t="s">
        <v>824</v>
      </c>
      <c r="E42" t="s">
        <v>873</v>
      </c>
      <c r="F42" t="s">
        <v>849</v>
      </c>
      <c r="G42" t="s">
        <v>106</v>
      </c>
      <c r="H42" s="77">
        <v>8165</v>
      </c>
      <c r="I42" s="77">
        <v>962.13</v>
      </c>
      <c r="J42" s="77">
        <v>0</v>
      </c>
      <c r="K42" s="77">
        <v>244.31511409500001</v>
      </c>
      <c r="L42" s="78">
        <v>0</v>
      </c>
      <c r="M42" s="78">
        <v>1.49E-2</v>
      </c>
      <c r="N42" s="78">
        <v>2.0999999999999999E-3</v>
      </c>
    </row>
    <row r="43" spans="2:14">
      <c r="B43" t="s">
        <v>903</v>
      </c>
      <c r="C43" t="s">
        <v>904</v>
      </c>
      <c r="D43" t="s">
        <v>785</v>
      </c>
      <c r="E43" t="s">
        <v>905</v>
      </c>
      <c r="F43" t="s">
        <v>849</v>
      </c>
      <c r="G43" t="s">
        <v>106</v>
      </c>
      <c r="H43" s="77">
        <v>2845</v>
      </c>
      <c r="I43" s="77">
        <v>3649</v>
      </c>
      <c r="J43" s="77">
        <v>0</v>
      </c>
      <c r="K43" s="77">
        <v>322.8616955</v>
      </c>
      <c r="L43" s="78">
        <v>0</v>
      </c>
      <c r="M43" s="78">
        <v>1.9699999999999999E-2</v>
      </c>
      <c r="N43" s="78">
        <v>2.8E-3</v>
      </c>
    </row>
    <row r="44" spans="2:14">
      <c r="B44" t="s">
        <v>906</v>
      </c>
      <c r="C44" t="s">
        <v>907</v>
      </c>
      <c r="D44" t="s">
        <v>785</v>
      </c>
      <c r="E44" t="s">
        <v>879</v>
      </c>
      <c r="F44" t="s">
        <v>849</v>
      </c>
      <c r="G44" t="s">
        <v>106</v>
      </c>
      <c r="H44" s="77">
        <v>2637</v>
      </c>
      <c r="I44" s="77">
        <v>5550</v>
      </c>
      <c r="J44" s="77">
        <v>0</v>
      </c>
      <c r="K44" s="77">
        <v>455.15938499999999</v>
      </c>
      <c r="L44" s="78">
        <v>0</v>
      </c>
      <c r="M44" s="78">
        <v>2.7799999999999998E-2</v>
      </c>
      <c r="N44" s="78">
        <v>3.8999999999999998E-3</v>
      </c>
    </row>
    <row r="45" spans="2:14">
      <c r="B45" t="s">
        <v>908</v>
      </c>
      <c r="C45" t="s">
        <v>909</v>
      </c>
      <c r="D45" t="s">
        <v>785</v>
      </c>
      <c r="E45" t="s">
        <v>879</v>
      </c>
      <c r="F45" t="s">
        <v>849</v>
      </c>
      <c r="G45" t="s">
        <v>106</v>
      </c>
      <c r="H45" s="77">
        <v>9210</v>
      </c>
      <c r="I45" s="77">
        <v>3905</v>
      </c>
      <c r="J45" s="77">
        <v>0</v>
      </c>
      <c r="K45" s="77">
        <v>1118.5130549999999</v>
      </c>
      <c r="L45" s="78">
        <v>0</v>
      </c>
      <c r="M45" s="78">
        <v>6.8199999999999997E-2</v>
      </c>
      <c r="N45" s="78">
        <v>9.4999999999999998E-3</v>
      </c>
    </row>
    <row r="46" spans="2:14">
      <c r="B46" t="s">
        <v>910</v>
      </c>
      <c r="C46" t="s">
        <v>911</v>
      </c>
      <c r="D46" t="s">
        <v>785</v>
      </c>
      <c r="E46" t="s">
        <v>879</v>
      </c>
      <c r="F46" t="s">
        <v>849</v>
      </c>
      <c r="G46" t="s">
        <v>106</v>
      </c>
      <c r="H46" s="77">
        <v>4597</v>
      </c>
      <c r="I46" s="77">
        <v>10581</v>
      </c>
      <c r="J46" s="77">
        <v>0</v>
      </c>
      <c r="K46" s="77">
        <v>1512.7306527000001</v>
      </c>
      <c r="L46" s="78">
        <v>0</v>
      </c>
      <c r="M46" s="78">
        <v>9.2299999999999993E-2</v>
      </c>
      <c r="N46" s="78">
        <v>1.29E-2</v>
      </c>
    </row>
    <row r="47" spans="2:14">
      <c r="B47" t="s">
        <v>912</v>
      </c>
      <c r="C47" t="s">
        <v>913</v>
      </c>
      <c r="D47" t="s">
        <v>785</v>
      </c>
      <c r="E47" t="s">
        <v>914</v>
      </c>
      <c r="F47" t="s">
        <v>849</v>
      </c>
      <c r="G47" t="s">
        <v>106</v>
      </c>
      <c r="H47" s="77">
        <v>2960</v>
      </c>
      <c r="I47" s="77">
        <v>3648</v>
      </c>
      <c r="J47" s="77">
        <v>0</v>
      </c>
      <c r="K47" s="77">
        <v>335.82028800000001</v>
      </c>
      <c r="L47" s="78">
        <v>0</v>
      </c>
      <c r="M47" s="78">
        <v>2.0500000000000001E-2</v>
      </c>
      <c r="N47" s="78">
        <v>2.8999999999999998E-3</v>
      </c>
    </row>
    <row r="48" spans="2:14">
      <c r="B48" t="s">
        <v>915</v>
      </c>
      <c r="C48" t="s">
        <v>916</v>
      </c>
      <c r="D48" t="s">
        <v>824</v>
      </c>
      <c r="E48" t="s">
        <v>917</v>
      </c>
      <c r="F48" t="s">
        <v>849</v>
      </c>
      <c r="G48" t="s">
        <v>106</v>
      </c>
      <c r="H48" s="77">
        <v>5673</v>
      </c>
      <c r="I48" s="77">
        <v>1928.5</v>
      </c>
      <c r="J48" s="77">
        <v>0</v>
      </c>
      <c r="K48" s="77">
        <v>340.24583354999999</v>
      </c>
      <c r="L48" s="78">
        <v>0</v>
      </c>
      <c r="M48" s="78">
        <v>2.0799999999999999E-2</v>
      </c>
      <c r="N48" s="78">
        <v>2.8999999999999998E-3</v>
      </c>
    </row>
    <row r="49" spans="2:14">
      <c r="B49" s="79" t="s">
        <v>918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225</v>
      </c>
      <c r="C50" t="s">
        <v>225</v>
      </c>
      <c r="D50" s="16"/>
      <c r="E50" s="16"/>
      <c r="F50" t="s">
        <v>225</v>
      </c>
      <c r="G50" t="s">
        <v>225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595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225</v>
      </c>
      <c r="C52" t="s">
        <v>225</v>
      </c>
      <c r="D52" s="16"/>
      <c r="E52" s="16"/>
      <c r="F52" t="s">
        <v>225</v>
      </c>
      <c r="G52" t="s">
        <v>225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869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225</v>
      </c>
      <c r="C54" t="s">
        <v>225</v>
      </c>
      <c r="D54" s="16"/>
      <c r="E54" s="16"/>
      <c r="F54" t="s">
        <v>225</v>
      </c>
      <c r="G54" t="s">
        <v>225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232</v>
      </c>
      <c r="D55" s="16"/>
      <c r="E55" s="16"/>
      <c r="F55" s="16"/>
      <c r="G55" s="16"/>
    </row>
    <row r="56" spans="2:14">
      <c r="B56" t="s">
        <v>301</v>
      </c>
      <c r="D56" s="16"/>
      <c r="E56" s="16"/>
      <c r="F56" s="16"/>
      <c r="G56" s="16"/>
    </row>
    <row r="57" spans="2:14">
      <c r="B57" t="s">
        <v>302</v>
      </c>
      <c r="D57" s="16"/>
      <c r="E57" s="16"/>
      <c r="F57" s="16"/>
      <c r="G57" s="16"/>
    </row>
    <row r="58" spans="2:14">
      <c r="B58" t="s">
        <v>303</v>
      </c>
      <c r="D58" s="16"/>
      <c r="E58" s="16"/>
      <c r="F58" s="16"/>
      <c r="G58" s="16"/>
    </row>
    <row r="59" spans="2:14">
      <c r="B59" t="s">
        <v>304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290870.88</v>
      </c>
      <c r="K11" s="7"/>
      <c r="L11" s="75">
        <v>1610.0921773079999</v>
      </c>
      <c r="M11" s="7"/>
      <c r="N11" s="76">
        <v>1</v>
      </c>
      <c r="O11" s="76">
        <v>1.37E-2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287776.88</v>
      </c>
      <c r="L12" s="81">
        <v>282.02134239999998</v>
      </c>
      <c r="N12" s="80">
        <v>0.17519999999999999</v>
      </c>
      <c r="O12" s="80">
        <v>2.3999999999999998E-3</v>
      </c>
    </row>
    <row r="13" spans="2:65">
      <c r="B13" s="79" t="s">
        <v>919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287776.88</v>
      </c>
      <c r="L17" s="81">
        <v>282.02134239999998</v>
      </c>
      <c r="N17" s="80">
        <v>0.17519999999999999</v>
      </c>
      <c r="O17" s="80">
        <v>2.3999999999999998E-3</v>
      </c>
    </row>
    <row r="18" spans="2:15">
      <c r="B18" t="s">
        <v>921</v>
      </c>
      <c r="C18" t="s">
        <v>922</v>
      </c>
      <c r="D18" t="s">
        <v>100</v>
      </c>
      <c r="E18" t="s">
        <v>923</v>
      </c>
      <c r="F18" t="s">
        <v>849</v>
      </c>
      <c r="G18" t="s">
        <v>334</v>
      </c>
      <c r="H18" t="s">
        <v>207</v>
      </c>
      <c r="I18" t="s">
        <v>102</v>
      </c>
      <c r="J18" s="77">
        <v>287776.88</v>
      </c>
      <c r="K18" s="77">
        <v>98</v>
      </c>
      <c r="L18" s="77">
        <v>282.02134239999998</v>
      </c>
      <c r="M18" s="78">
        <v>8.0000000000000004E-4</v>
      </c>
      <c r="N18" s="78">
        <v>0.17519999999999999</v>
      </c>
      <c r="O18" s="78">
        <v>2.3999999999999998E-3</v>
      </c>
    </row>
    <row r="19" spans="2:15">
      <c r="B19" s="79" t="s">
        <v>595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3094</v>
      </c>
      <c r="L21" s="81">
        <v>1328.0708349080001</v>
      </c>
      <c r="N21" s="80">
        <v>0.82479999999999998</v>
      </c>
      <c r="O21" s="80">
        <v>1.1299999999999999E-2</v>
      </c>
    </row>
    <row r="22" spans="2:15">
      <c r="B22" s="79" t="s">
        <v>919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3094</v>
      </c>
      <c r="L26" s="81">
        <v>1328.0708349080001</v>
      </c>
      <c r="N26" s="80">
        <v>0.82479999999999998</v>
      </c>
      <c r="O26" s="80">
        <v>1.1299999999999999E-2</v>
      </c>
    </row>
    <row r="27" spans="2:15">
      <c r="B27" t="s">
        <v>924</v>
      </c>
      <c r="C27" t="s">
        <v>925</v>
      </c>
      <c r="D27" t="s">
        <v>123</v>
      </c>
      <c r="E27" t="s">
        <v>926</v>
      </c>
      <c r="F27" t="s">
        <v>849</v>
      </c>
      <c r="G27" t="s">
        <v>225</v>
      </c>
      <c r="H27" t="s">
        <v>927</v>
      </c>
      <c r="I27" t="s">
        <v>106</v>
      </c>
      <c r="J27" s="77">
        <v>736</v>
      </c>
      <c r="K27" s="77">
        <v>22157</v>
      </c>
      <c r="L27" s="77">
        <v>507.1648672</v>
      </c>
      <c r="M27" s="78">
        <v>0</v>
      </c>
      <c r="N27" s="78">
        <v>0.315</v>
      </c>
      <c r="O27" s="78">
        <v>4.3E-3</v>
      </c>
    </row>
    <row r="28" spans="2:15">
      <c r="B28" t="s">
        <v>928</v>
      </c>
      <c r="C28" t="s">
        <v>929</v>
      </c>
      <c r="D28" t="s">
        <v>123</v>
      </c>
      <c r="E28" t="s">
        <v>930</v>
      </c>
      <c r="F28" t="s">
        <v>849</v>
      </c>
      <c r="G28" t="s">
        <v>225</v>
      </c>
      <c r="H28" t="s">
        <v>927</v>
      </c>
      <c r="I28" t="s">
        <v>106</v>
      </c>
      <c r="J28" s="77">
        <v>560</v>
      </c>
      <c r="K28" s="77">
        <v>12431</v>
      </c>
      <c r="L28" s="77">
        <v>216.49829600000001</v>
      </c>
      <c r="M28" s="78">
        <v>0</v>
      </c>
      <c r="N28" s="78">
        <v>0.13450000000000001</v>
      </c>
      <c r="O28" s="78">
        <v>1.8E-3</v>
      </c>
    </row>
    <row r="29" spans="2:15">
      <c r="B29" t="s">
        <v>931</v>
      </c>
      <c r="C29" t="s">
        <v>932</v>
      </c>
      <c r="D29" t="s">
        <v>123</v>
      </c>
      <c r="E29" t="s">
        <v>933</v>
      </c>
      <c r="F29" t="s">
        <v>849</v>
      </c>
      <c r="G29" t="s">
        <v>225</v>
      </c>
      <c r="H29" t="s">
        <v>927</v>
      </c>
      <c r="I29" t="s">
        <v>106</v>
      </c>
      <c r="J29" s="77">
        <v>1798</v>
      </c>
      <c r="K29" s="77">
        <v>10808.86</v>
      </c>
      <c r="L29" s="77">
        <v>604.40767170799995</v>
      </c>
      <c r="M29" s="78">
        <v>0</v>
      </c>
      <c r="N29" s="78">
        <v>0.37540000000000001</v>
      </c>
      <c r="O29" s="78">
        <v>5.1000000000000004E-3</v>
      </c>
    </row>
    <row r="30" spans="2:15">
      <c r="B30" s="79" t="s">
        <v>595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232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35584</v>
      </c>
      <c r="H11" s="7"/>
      <c r="I11" s="75">
        <v>90.656828000000004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35584</v>
      </c>
      <c r="I12" s="81">
        <v>90.656828000000004</v>
      </c>
      <c r="K12" s="80">
        <v>1</v>
      </c>
      <c r="L12" s="80">
        <v>8.0000000000000004E-4</v>
      </c>
    </row>
    <row r="13" spans="2:60">
      <c r="B13" s="79" t="s">
        <v>934</v>
      </c>
      <c r="D13" s="16"/>
      <c r="E13" s="16"/>
      <c r="G13" s="81">
        <v>35584</v>
      </c>
      <c r="I13" s="81">
        <v>90.656828000000004</v>
      </c>
      <c r="K13" s="80">
        <v>1</v>
      </c>
      <c r="L13" s="80">
        <v>8.0000000000000004E-4</v>
      </c>
    </row>
    <row r="14" spans="2:60">
      <c r="B14" t="s">
        <v>935</v>
      </c>
      <c r="C14" t="s">
        <v>936</v>
      </c>
      <c r="D14" t="s">
        <v>100</v>
      </c>
      <c r="E14" t="s">
        <v>513</v>
      </c>
      <c r="F14" t="s">
        <v>102</v>
      </c>
      <c r="G14" s="77">
        <v>3500</v>
      </c>
      <c r="H14" s="77">
        <v>1920</v>
      </c>
      <c r="I14" s="77">
        <v>67.2</v>
      </c>
      <c r="J14" s="78">
        <v>1.8E-3</v>
      </c>
      <c r="K14" s="78">
        <v>0.74129999999999996</v>
      </c>
      <c r="L14" s="78">
        <v>5.9999999999999995E-4</v>
      </c>
    </row>
    <row r="15" spans="2:60">
      <c r="B15" t="s">
        <v>937</v>
      </c>
      <c r="C15" t="s">
        <v>938</v>
      </c>
      <c r="D15" t="s">
        <v>100</v>
      </c>
      <c r="E15" t="s">
        <v>759</v>
      </c>
      <c r="F15" t="s">
        <v>106</v>
      </c>
      <c r="G15" s="77">
        <v>12500</v>
      </c>
      <c r="H15" s="77">
        <v>3.1</v>
      </c>
      <c r="I15" s="77">
        <v>0.38750000000000001</v>
      </c>
      <c r="J15" s="78">
        <v>3.5999999999999999E-3</v>
      </c>
      <c r="K15" s="78">
        <v>4.3E-3</v>
      </c>
      <c r="L15" s="78">
        <v>0</v>
      </c>
    </row>
    <row r="16" spans="2:60">
      <c r="B16" t="s">
        <v>939</v>
      </c>
      <c r="C16" t="s">
        <v>940</v>
      </c>
      <c r="D16" t="s">
        <v>100</v>
      </c>
      <c r="E16" t="s">
        <v>759</v>
      </c>
      <c r="F16" t="s">
        <v>106</v>
      </c>
      <c r="G16" s="77">
        <v>12500</v>
      </c>
      <c r="H16" s="77">
        <v>100</v>
      </c>
      <c r="I16" s="77">
        <v>12.5</v>
      </c>
      <c r="J16" s="78">
        <v>3.5999999999999999E-3</v>
      </c>
      <c r="K16" s="78">
        <v>0.13789999999999999</v>
      </c>
      <c r="L16" s="78">
        <v>1E-4</v>
      </c>
    </row>
    <row r="17" spans="2:12">
      <c r="B17" t="s">
        <v>941</v>
      </c>
      <c r="C17" t="s">
        <v>942</v>
      </c>
      <c r="D17" t="s">
        <v>100</v>
      </c>
      <c r="E17" t="s">
        <v>776</v>
      </c>
      <c r="F17" t="s">
        <v>102</v>
      </c>
      <c r="G17" s="77">
        <v>7084</v>
      </c>
      <c r="H17" s="77">
        <v>149.19999999999999</v>
      </c>
      <c r="I17" s="77">
        <v>10.569328000000001</v>
      </c>
      <c r="J17" s="78">
        <v>7.1999999999999998E-3</v>
      </c>
      <c r="K17" s="78">
        <v>0.1166</v>
      </c>
      <c r="L17" s="78">
        <v>1E-4</v>
      </c>
    </row>
    <row r="18" spans="2:12">
      <c r="B18" s="79" t="s">
        <v>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943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232</v>
      </c>
      <c r="D21" s="16"/>
      <c r="E21" s="16"/>
    </row>
    <row r="22" spans="2:12">
      <c r="B22" t="s">
        <v>301</v>
      </c>
      <c r="D22" s="16"/>
      <c r="E22" s="16"/>
    </row>
    <row r="23" spans="2:12">
      <c r="B23" t="s">
        <v>302</v>
      </c>
      <c r="D23" s="16"/>
      <c r="E23" s="16"/>
    </row>
    <row r="24" spans="2:12">
      <c r="B24" t="s">
        <v>303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200</v>
      </c>
      <c r="H11" s="7"/>
      <c r="I11" s="75">
        <v>3.1099999999999999E-2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200</v>
      </c>
      <c r="I21" s="81">
        <v>3.1099999999999999E-2</v>
      </c>
      <c r="K21" s="80">
        <v>1</v>
      </c>
      <c r="L21" s="80">
        <v>0</v>
      </c>
    </row>
    <row r="22" spans="2:12">
      <c r="B22" s="79" t="s">
        <v>944</v>
      </c>
      <c r="C22" s="16"/>
      <c r="D22" s="16"/>
      <c r="E22" s="16"/>
      <c r="G22" s="81">
        <v>200</v>
      </c>
      <c r="I22" s="81">
        <v>3.1099999999999999E-2</v>
      </c>
      <c r="K22" s="80">
        <v>1</v>
      </c>
      <c r="L22" s="80">
        <v>0</v>
      </c>
    </row>
    <row r="23" spans="2:12">
      <c r="B23" t="s">
        <v>947</v>
      </c>
      <c r="C23" t="s">
        <v>948</v>
      </c>
      <c r="D23" t="s">
        <v>123</v>
      </c>
      <c r="E23" t="s">
        <v>874</v>
      </c>
      <c r="F23" t="s">
        <v>106</v>
      </c>
      <c r="G23" s="77">
        <v>200</v>
      </c>
      <c r="H23" s="77">
        <v>5</v>
      </c>
      <c r="I23" s="77">
        <v>3.1099999999999999E-2</v>
      </c>
      <c r="J23" s="78">
        <v>0</v>
      </c>
      <c r="K23" s="78">
        <v>1</v>
      </c>
      <c r="L23" s="78">
        <v>0</v>
      </c>
    </row>
    <row r="24" spans="2:12">
      <c r="B24" s="79" t="s">
        <v>949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38379.800000000003</v>
      </c>
      <c r="H11" s="25"/>
      <c r="I11" s="75">
        <v>130.10635307275271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38379.800000000003</v>
      </c>
      <c r="H14" s="19"/>
      <c r="I14" s="81">
        <v>130.10635307275271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951</v>
      </c>
      <c r="C15" t="s">
        <v>952</v>
      </c>
      <c r="D15" t="s">
        <v>123</v>
      </c>
      <c r="E15" t="s">
        <v>874</v>
      </c>
      <c r="F15" t="s">
        <v>110</v>
      </c>
      <c r="G15" s="77">
        <v>4</v>
      </c>
      <c r="H15" s="77">
        <v>1.5855999999999999</v>
      </c>
      <c r="I15" s="77">
        <v>2.2324613759999999E-4</v>
      </c>
      <c r="J15" s="78">
        <v>0</v>
      </c>
      <c r="K15" s="78">
        <v>0</v>
      </c>
      <c r="BF15" s="16" t="s">
        <v>127</v>
      </c>
    </row>
    <row r="16" spans="1:60">
      <c r="B16" t="s">
        <v>953</v>
      </c>
      <c r="C16" t="s">
        <v>954</v>
      </c>
      <c r="D16" t="s">
        <v>123</v>
      </c>
      <c r="E16" t="s">
        <v>874</v>
      </c>
      <c r="F16" t="s">
        <v>113</v>
      </c>
      <c r="G16" s="77">
        <v>4</v>
      </c>
      <c r="H16" s="77">
        <v>0.73240000000000005</v>
      </c>
      <c r="I16" s="77">
        <v>1.2313401759999999E-4</v>
      </c>
      <c r="J16" s="78">
        <v>0</v>
      </c>
      <c r="K16" s="78">
        <v>0</v>
      </c>
      <c r="BF16" s="16" t="s">
        <v>128</v>
      </c>
    </row>
    <row r="17" spans="2:58">
      <c r="B17" t="s">
        <v>955</v>
      </c>
      <c r="C17" t="s">
        <v>956</v>
      </c>
      <c r="D17" t="s">
        <v>123</v>
      </c>
      <c r="E17" t="s">
        <v>874</v>
      </c>
      <c r="F17" t="s">
        <v>110</v>
      </c>
      <c r="G17" s="77">
        <v>7255.8</v>
      </c>
      <c r="H17" s="77">
        <v>100</v>
      </c>
      <c r="I17" s="77">
        <v>25.539690419999999</v>
      </c>
      <c r="J17" s="78">
        <v>0.1963</v>
      </c>
      <c r="K17" s="78">
        <v>2.0000000000000001E-4</v>
      </c>
      <c r="BF17" s="16" t="s">
        <v>129</v>
      </c>
    </row>
    <row r="18" spans="2:58">
      <c r="B18" t="s">
        <v>957</v>
      </c>
      <c r="C18" t="s">
        <v>958</v>
      </c>
      <c r="D18" t="s">
        <v>123</v>
      </c>
      <c r="E18" t="s">
        <v>874</v>
      </c>
      <c r="F18" t="s">
        <v>113</v>
      </c>
      <c r="G18" s="77">
        <v>7140</v>
      </c>
      <c r="H18" s="77">
        <v>100</v>
      </c>
      <c r="I18" s="77">
        <v>30.010134000000001</v>
      </c>
      <c r="J18" s="78">
        <v>0.23069999999999999</v>
      </c>
      <c r="K18" s="78">
        <v>2.9999999999999997E-4</v>
      </c>
      <c r="BF18" s="16" t="s">
        <v>130</v>
      </c>
    </row>
    <row r="19" spans="2:58">
      <c r="B19" t="s">
        <v>959</v>
      </c>
      <c r="C19" t="s">
        <v>960</v>
      </c>
      <c r="D19" t="s">
        <v>123</v>
      </c>
      <c r="E19" t="s">
        <v>874</v>
      </c>
      <c r="F19" t="s">
        <v>106</v>
      </c>
      <c r="G19" s="77">
        <v>23973</v>
      </c>
      <c r="H19" s="77">
        <v>100</v>
      </c>
      <c r="I19" s="77">
        <v>74.556030000000007</v>
      </c>
      <c r="J19" s="78">
        <v>0.57299999999999995</v>
      </c>
      <c r="K19" s="78">
        <v>5.9999999999999995E-4</v>
      </c>
      <c r="BF19" s="16" t="s">
        <v>131</v>
      </c>
    </row>
    <row r="20" spans="2:58">
      <c r="B20" t="s">
        <v>961</v>
      </c>
      <c r="C20" t="s">
        <v>962</v>
      </c>
      <c r="D20" t="s">
        <v>123</v>
      </c>
      <c r="E20" t="s">
        <v>874</v>
      </c>
      <c r="F20" t="s">
        <v>106</v>
      </c>
      <c r="G20" s="77">
        <v>3</v>
      </c>
      <c r="H20" s="77">
        <v>1.6320749999999999</v>
      </c>
      <c r="I20" s="77">
        <v>1.5227259750000001E-4</v>
      </c>
      <c r="J20" s="78">
        <v>0</v>
      </c>
      <c r="K20" s="78">
        <v>0</v>
      </c>
      <c r="BF20" s="16" t="s">
        <v>132</v>
      </c>
    </row>
    <row r="21" spans="2:58">
      <c r="B21" t="s">
        <v>232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301</v>
      </c>
      <c r="C22" s="19"/>
      <c r="D22" s="19"/>
      <c r="E22" s="19"/>
      <c r="F22" s="19"/>
      <c r="G22" s="19"/>
      <c r="H22" s="19"/>
    </row>
    <row r="23" spans="2:58">
      <c r="B23" t="s">
        <v>302</v>
      </c>
      <c r="C23" s="19"/>
      <c r="D23" s="19"/>
      <c r="E23" s="19"/>
      <c r="F23" s="19"/>
      <c r="G23" s="19"/>
      <c r="H23" s="19"/>
    </row>
    <row r="24" spans="2:58">
      <c r="B24" t="s">
        <v>303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963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978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4.4400000000000004</v>
      </c>
      <c r="K11" s="7"/>
      <c r="L11" s="7"/>
      <c r="M11" s="76">
        <v>1.26E-2</v>
      </c>
      <c r="N11" s="75">
        <v>873152.3</v>
      </c>
      <c r="O11" s="7"/>
      <c r="P11" s="75">
        <v>963.18712946999995</v>
      </c>
      <c r="Q11" s="7"/>
      <c r="R11" s="76">
        <v>1</v>
      </c>
      <c r="S11" s="76">
        <v>8.2000000000000007E-3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4.4400000000000004</v>
      </c>
      <c r="M12" s="80">
        <v>1.26E-2</v>
      </c>
      <c r="N12" s="81">
        <v>873152.3</v>
      </c>
      <c r="P12" s="81">
        <v>963.18712946999995</v>
      </c>
      <c r="R12" s="80">
        <v>1</v>
      </c>
      <c r="S12" s="80">
        <v>8.2000000000000007E-3</v>
      </c>
    </row>
    <row r="13" spans="2:81">
      <c r="B13" s="79" t="s">
        <v>975</v>
      </c>
      <c r="C13" s="16"/>
      <c r="D13" s="16"/>
      <c r="E13" s="16"/>
      <c r="J13" s="81">
        <v>5.37</v>
      </c>
      <c r="M13" s="80">
        <v>-2.0999999999999999E-3</v>
      </c>
      <c r="N13" s="81">
        <v>380160</v>
      </c>
      <c r="P13" s="81">
        <v>434.71296000000001</v>
      </c>
      <c r="R13" s="80">
        <v>0.45129999999999998</v>
      </c>
      <c r="S13" s="80">
        <v>3.7000000000000002E-3</v>
      </c>
    </row>
    <row r="14" spans="2:81">
      <c r="B14" t="s">
        <v>979</v>
      </c>
      <c r="C14" t="s">
        <v>980</v>
      </c>
      <c r="D14" t="s">
        <v>123</v>
      </c>
      <c r="E14" t="s">
        <v>981</v>
      </c>
      <c r="F14" t="s">
        <v>333</v>
      </c>
      <c r="G14" t="s">
        <v>540</v>
      </c>
      <c r="H14" t="s">
        <v>150</v>
      </c>
      <c r="I14" t="s">
        <v>263</v>
      </c>
      <c r="J14" s="77">
        <v>5.37</v>
      </c>
      <c r="K14" t="s">
        <v>102</v>
      </c>
      <c r="L14" s="78">
        <v>1.7999999999999999E-2</v>
      </c>
      <c r="M14" s="78">
        <v>-2.0999999999999999E-3</v>
      </c>
      <c r="N14" s="77">
        <v>380160</v>
      </c>
      <c r="O14" s="77">
        <v>114.35</v>
      </c>
      <c r="P14" s="77">
        <v>434.71296000000001</v>
      </c>
      <c r="Q14" s="78">
        <v>2.9999999999999997E-4</v>
      </c>
      <c r="R14" s="78">
        <v>0.45129999999999998</v>
      </c>
      <c r="S14" s="78">
        <v>3.7000000000000002E-3</v>
      </c>
    </row>
    <row r="15" spans="2:81">
      <c r="B15" s="79" t="s">
        <v>976</v>
      </c>
      <c r="C15" s="16"/>
      <c r="D15" s="16"/>
      <c r="E15" s="16"/>
      <c r="J15" s="81">
        <v>3.67</v>
      </c>
      <c r="M15" s="80">
        <v>2.47E-2</v>
      </c>
      <c r="N15" s="81">
        <v>492992.3</v>
      </c>
      <c r="P15" s="81">
        <v>528.47416946999999</v>
      </c>
      <c r="R15" s="80">
        <v>0.54869999999999997</v>
      </c>
      <c r="S15" s="80">
        <v>4.4999999999999997E-3</v>
      </c>
    </row>
    <row r="16" spans="2:81">
      <c r="B16" t="s">
        <v>982</v>
      </c>
      <c r="C16" t="s">
        <v>983</v>
      </c>
      <c r="D16" t="s">
        <v>123</v>
      </c>
      <c r="E16" t="s">
        <v>984</v>
      </c>
      <c r="F16" t="s">
        <v>513</v>
      </c>
      <c r="G16" t="s">
        <v>429</v>
      </c>
      <c r="H16" t="s">
        <v>150</v>
      </c>
      <c r="I16" t="s">
        <v>985</v>
      </c>
      <c r="J16" s="77">
        <v>3.81</v>
      </c>
      <c r="K16" t="s">
        <v>102</v>
      </c>
      <c r="L16" s="78">
        <v>4.4699999999999997E-2</v>
      </c>
      <c r="M16" s="78">
        <v>2.69E-2</v>
      </c>
      <c r="N16" s="77">
        <v>324692.3</v>
      </c>
      <c r="O16" s="77">
        <v>106.89</v>
      </c>
      <c r="P16" s="77">
        <v>347.06359946999999</v>
      </c>
      <c r="Q16" s="78">
        <v>5.0000000000000001E-4</v>
      </c>
      <c r="R16" s="78">
        <v>0.36030000000000001</v>
      </c>
      <c r="S16" s="78">
        <v>3.0000000000000001E-3</v>
      </c>
    </row>
    <row r="17" spans="2:19">
      <c r="B17" t="s">
        <v>986</v>
      </c>
      <c r="C17" t="s">
        <v>987</v>
      </c>
      <c r="D17" t="s">
        <v>123</v>
      </c>
      <c r="E17" t="s">
        <v>988</v>
      </c>
      <c r="F17" t="s">
        <v>495</v>
      </c>
      <c r="G17" t="s">
        <v>540</v>
      </c>
      <c r="H17" t="s">
        <v>150</v>
      </c>
      <c r="I17" t="s">
        <v>989</v>
      </c>
      <c r="J17" s="77">
        <v>3.39</v>
      </c>
      <c r="K17" t="s">
        <v>102</v>
      </c>
      <c r="L17" s="78">
        <v>4.2999999999999997E-2</v>
      </c>
      <c r="M17" s="78">
        <v>2.0500000000000001E-2</v>
      </c>
      <c r="N17" s="77">
        <v>168300</v>
      </c>
      <c r="O17" s="77">
        <v>107.79</v>
      </c>
      <c r="P17" s="77">
        <v>181.41057000000001</v>
      </c>
      <c r="Q17" s="78">
        <v>8.9999999999999998E-4</v>
      </c>
      <c r="R17" s="78">
        <v>0.1883</v>
      </c>
      <c r="S17" s="78">
        <v>1.5E-3</v>
      </c>
    </row>
    <row r="18" spans="2:19">
      <c r="B18" s="79" t="s">
        <v>306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7">
        <v>0</v>
      </c>
      <c r="K19" t="s">
        <v>225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595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7">
        <v>0</v>
      </c>
      <c r="K21" t="s">
        <v>225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301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B30" t="s">
        <v>303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2"/>
  <sheetViews>
    <sheetView rightToLeft="1" tabSelected="1" workbookViewId="0">
      <selection activeCell="K17" sqref="K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f>H12+H18</f>
        <v>345470.09</v>
      </c>
      <c r="I11" s="7"/>
      <c r="J11" s="75">
        <f>J12+J18</f>
        <v>3653.1977141236875</v>
      </c>
      <c r="K11" s="7"/>
      <c r="L11" s="76">
        <f>J11/$J$11</f>
        <v>1</v>
      </c>
      <c r="M11" s="76">
        <f>J11/'סכום נכסי הקרן'!$C$42</f>
        <v>3.0900234060779078E-2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f>SUM(H13:H17)</f>
        <v>20532.45</v>
      </c>
      <c r="J12" s="81">
        <f>SUM(J13:J17)</f>
        <v>2462.905685500476</v>
      </c>
      <c r="L12" s="80">
        <f t="shared" ref="L12:L24" si="0">J12/$J$11</f>
        <v>0.67417804297276218</v>
      </c>
      <c r="M12" s="80">
        <f>J12/'סכום נכסי הקרן'!$C$42</f>
        <v>2.0832259326496329E-2</v>
      </c>
    </row>
    <row r="13" spans="2:98">
      <c r="B13" t="s">
        <v>990</v>
      </c>
      <c r="C13" t="s">
        <v>991</v>
      </c>
      <c r="D13" t="s">
        <v>123</v>
      </c>
      <c r="E13" t="s">
        <v>992</v>
      </c>
      <c r="F13" t="s">
        <v>620</v>
      </c>
      <c r="G13" t="s">
        <v>106</v>
      </c>
      <c r="H13" s="77">
        <v>18645.84</v>
      </c>
      <c r="I13" s="77">
        <v>361.5285999999993</v>
      </c>
      <c r="J13" s="77">
        <v>209.645237804846</v>
      </c>
      <c r="K13" s="78">
        <v>2.3999999999999998E-3</v>
      </c>
      <c r="L13" s="78">
        <f t="shared" si="0"/>
        <v>5.7386775699090446E-2</v>
      </c>
      <c r="M13" s="78">
        <f>J13/'סכום נכסי הקרן'!$C$42</f>
        <v>1.7732648010953238E-3</v>
      </c>
    </row>
    <row r="14" spans="2:98">
      <c r="B14" t="s">
        <v>993</v>
      </c>
      <c r="C14" t="s">
        <v>994</v>
      </c>
      <c r="D14" t="s">
        <v>123</v>
      </c>
      <c r="E14" t="s">
        <v>758</v>
      </c>
      <c r="F14" t="s">
        <v>759</v>
      </c>
      <c r="G14" t="s">
        <v>102</v>
      </c>
      <c r="H14" s="77">
        <v>497</v>
      </c>
      <c r="I14" s="77">
        <v>389.86354799999998</v>
      </c>
      <c r="J14" s="77">
        <v>1.93762183356</v>
      </c>
      <c r="K14" s="78">
        <v>2.8999999999999998E-3</v>
      </c>
      <c r="L14" s="78">
        <f t="shared" si="0"/>
        <v>5.3039062902862568E-4</v>
      </c>
      <c r="M14" s="78">
        <f>J14/'סכום נכסי הקרן'!$C$42</f>
        <v>1.6389194580628379E-5</v>
      </c>
    </row>
    <row r="15" spans="2:98">
      <c r="B15" t="s">
        <v>995</v>
      </c>
      <c r="C15" t="s">
        <v>996</v>
      </c>
      <c r="D15" t="s">
        <v>123</v>
      </c>
      <c r="E15" t="s">
        <v>997</v>
      </c>
      <c r="F15" t="s">
        <v>698</v>
      </c>
      <c r="G15" t="s">
        <v>102</v>
      </c>
      <c r="H15" s="77">
        <v>3</v>
      </c>
      <c r="I15" s="77">
        <v>38276775.862069003</v>
      </c>
      <c r="J15" s="77">
        <v>1148.30327586207</v>
      </c>
      <c r="K15" s="78">
        <v>2.8448275862068967E-3</v>
      </c>
      <c r="L15" s="78">
        <f t="shared" si="0"/>
        <v>0.31432825861644331</v>
      </c>
      <c r="M15" s="78">
        <f>J15/'סכום נכסי הקרן'!$C$42</f>
        <v>9.7128167631651968E-3</v>
      </c>
    </row>
    <row r="16" spans="2:98">
      <c r="B16" t="s">
        <v>998</v>
      </c>
      <c r="C16" t="s">
        <v>999</v>
      </c>
      <c r="D16" t="s">
        <v>123</v>
      </c>
      <c r="E16" t="s">
        <v>988</v>
      </c>
      <c r="F16" t="s">
        <v>495</v>
      </c>
      <c r="G16" t="s">
        <v>106</v>
      </c>
      <c r="H16" s="77">
        <v>1372.05</v>
      </c>
      <c r="I16" s="77">
        <v>10000</v>
      </c>
      <c r="J16" s="77">
        <v>426.70755000000003</v>
      </c>
      <c r="K16" s="78">
        <v>5.0000000000000001E-4</v>
      </c>
      <c r="L16" s="78">
        <f t="shared" si="0"/>
        <v>0.11680384785917799</v>
      </c>
      <c r="M16" s="78">
        <f>J16/'סכום נכסי הקרן'!$C$42</f>
        <v>3.6092662380482294E-3</v>
      </c>
    </row>
    <row r="17" spans="2:13">
      <c r="B17" t="s">
        <v>1158</v>
      </c>
      <c r="C17" s="88">
        <v>74209</v>
      </c>
      <c r="D17" t="s">
        <v>123</v>
      </c>
      <c r="E17">
        <v>514829126</v>
      </c>
      <c r="F17" t="s">
        <v>1159</v>
      </c>
      <c r="G17" t="s">
        <v>102</v>
      </c>
      <c r="H17" s="77">
        <v>14.56</v>
      </c>
      <c r="I17" s="77">
        <v>4645000</v>
      </c>
      <c r="J17" s="77">
        <f>676312/1000</f>
        <v>676.31200000000001</v>
      </c>
      <c r="K17" s="78">
        <v>7.3000000000000001E-3</v>
      </c>
      <c r="L17" s="78">
        <f t="shared" si="0"/>
        <v>0.18512877016902182</v>
      </c>
      <c r="M17" s="78">
        <f>J17/'סכום נכסי הקרן'!$C$42</f>
        <v>5.7205223296069498E-3</v>
      </c>
    </row>
    <row r="18" spans="2:13">
      <c r="B18" s="79" t="s">
        <v>230</v>
      </c>
      <c r="C18" s="16"/>
      <c r="D18" s="16"/>
      <c r="E18" s="16"/>
      <c r="H18" s="81">
        <v>324937.64</v>
      </c>
      <c r="J18" s="81">
        <v>1190.2920286232118</v>
      </c>
      <c r="L18" s="80">
        <f t="shared" si="0"/>
        <v>0.32582195702723787</v>
      </c>
      <c r="M18" s="80">
        <f>J18/'סכום נכסי הקרן'!$C$42</f>
        <v>1.0067974734282753E-2</v>
      </c>
    </row>
    <row r="19" spans="2:13">
      <c r="B19" s="79" t="s">
        <v>307</v>
      </c>
      <c r="C19" s="16"/>
      <c r="D19" s="16"/>
      <c r="E19" s="16"/>
      <c r="H19" s="81">
        <v>0</v>
      </c>
      <c r="J19" s="81">
        <v>0</v>
      </c>
      <c r="L19" s="80">
        <f t="shared" si="0"/>
        <v>0</v>
      </c>
      <c r="M19" s="80">
        <f>J19/'סכום נכסי הקרן'!$C$42</f>
        <v>0</v>
      </c>
    </row>
    <row r="20" spans="2:13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H20" s="77">
        <v>0</v>
      </c>
      <c r="I20" s="77">
        <v>0</v>
      </c>
      <c r="J20" s="77">
        <v>0</v>
      </c>
      <c r="K20" s="78">
        <v>0</v>
      </c>
      <c r="L20" s="78">
        <f t="shared" si="0"/>
        <v>0</v>
      </c>
      <c r="M20" s="78">
        <f>J20/'סכום נכסי הקרן'!$C$42</f>
        <v>0</v>
      </c>
    </row>
    <row r="21" spans="2:13">
      <c r="B21" s="79" t="s">
        <v>308</v>
      </c>
      <c r="C21" s="16"/>
      <c r="D21" s="16"/>
      <c r="E21" s="16"/>
      <c r="H21" s="81">
        <v>324937.64</v>
      </c>
      <c r="J21" s="81">
        <v>1190.2920286232118</v>
      </c>
      <c r="L21" s="80">
        <f t="shared" si="0"/>
        <v>0.32582195702723787</v>
      </c>
      <c r="M21" s="80">
        <f>J21/'סכום נכסי הקרן'!$C$42</f>
        <v>1.0067974734282753E-2</v>
      </c>
    </row>
    <row r="22" spans="2:13">
      <c r="B22" t="s">
        <v>1000</v>
      </c>
      <c r="C22" t="s">
        <v>1001</v>
      </c>
      <c r="D22" t="s">
        <v>123</v>
      </c>
      <c r="E22" t="s">
        <v>1002</v>
      </c>
      <c r="F22" t="s">
        <v>821</v>
      </c>
      <c r="G22" t="s">
        <v>110</v>
      </c>
      <c r="H22" s="77">
        <v>155358</v>
      </c>
      <c r="I22" s="77">
        <v>100</v>
      </c>
      <c r="J22" s="77">
        <v>546.8446242</v>
      </c>
      <c r="K22" s="78">
        <v>1.1294526513253218E-3</v>
      </c>
      <c r="L22" s="78">
        <f t="shared" si="0"/>
        <v>0.14968930427330418</v>
      </c>
      <c r="M22" s="78">
        <f>J22/'סכום נכסי הקרן'!$C$42</f>
        <v>4.6254345384402771E-3</v>
      </c>
    </row>
    <row r="23" spans="2:13">
      <c r="B23" t="s">
        <v>1003</v>
      </c>
      <c r="C23" t="s">
        <v>1004</v>
      </c>
      <c r="D23" t="s">
        <v>123</v>
      </c>
      <c r="E23" t="s">
        <v>1005</v>
      </c>
      <c r="F23" t="s">
        <v>821</v>
      </c>
      <c r="G23" t="s">
        <v>110</v>
      </c>
      <c r="H23" s="77">
        <v>144490</v>
      </c>
      <c r="I23" s="77">
        <v>112.47516299999998</v>
      </c>
      <c r="J23" s="77">
        <v>572.03782628952195</v>
      </c>
      <c r="K23" s="78">
        <v>1.1107670138458768E-3</v>
      </c>
      <c r="L23" s="78">
        <f t="shared" si="0"/>
        <v>0.15658550975162311</v>
      </c>
      <c r="M23" s="78">
        <f>J23/'סכום נכסי הקרן'!$C$42</f>
        <v>4.8385289018515595E-3</v>
      </c>
    </row>
    <row r="24" spans="2:13">
      <c r="B24" t="s">
        <v>1006</v>
      </c>
      <c r="C24" t="s">
        <v>1007</v>
      </c>
      <c r="D24" t="s">
        <v>123</v>
      </c>
      <c r="E24" t="s">
        <v>997</v>
      </c>
      <c r="F24" t="s">
        <v>821</v>
      </c>
      <c r="G24" t="s">
        <v>110</v>
      </c>
      <c r="H24" s="77">
        <v>25089.64</v>
      </c>
      <c r="I24" s="77">
        <v>80.859622999999957</v>
      </c>
      <c r="J24" s="77">
        <v>71.409578133689706</v>
      </c>
      <c r="K24" s="78">
        <v>2.3395121491031927E-3</v>
      </c>
      <c r="L24" s="78">
        <f t="shared" si="0"/>
        <v>1.954714300231054E-2</v>
      </c>
      <c r="M24" s="78">
        <f>J24/'סכום נכסי הקרן'!$C$42</f>
        <v>6.040112939909156E-4</v>
      </c>
    </row>
    <row r="25" spans="2:13">
      <c r="B25" t="s">
        <v>232</v>
      </c>
      <c r="C25" s="16"/>
      <c r="D25" s="16"/>
      <c r="E25" s="16"/>
    </row>
    <row r="26" spans="2:13">
      <c r="B26" t="s">
        <v>301</v>
      </c>
      <c r="C26" s="16"/>
      <c r="D26" s="16"/>
      <c r="E26" s="16"/>
    </row>
    <row r="27" spans="2:13">
      <c r="B27" t="s">
        <v>302</v>
      </c>
      <c r="C27" s="16"/>
      <c r="D27" s="16"/>
      <c r="E27" s="16"/>
    </row>
    <row r="28" spans="2:13">
      <c r="B28" t="s">
        <v>303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6"/>
      <c r="C391" s="16"/>
      <c r="D391" s="16"/>
      <c r="E391" s="16"/>
    </row>
    <row r="392" spans="2:5">
      <c r="B392" s="19"/>
      <c r="C392" s="16"/>
      <c r="D392" s="16"/>
      <c r="E392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N10" sqref="N9:N1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3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5652051.6500000004</v>
      </c>
      <c r="G11" s="7"/>
      <c r="H11" s="75">
        <v>15469.070321010115</v>
      </c>
      <c r="I11" s="7"/>
      <c r="J11" s="76">
        <v>1</v>
      </c>
      <c r="K11" s="76">
        <v>0.1318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3675654.91</v>
      </c>
      <c r="H12" s="81">
        <v>7265.0553450881598</v>
      </c>
      <c r="J12" s="80">
        <v>0.46970000000000001</v>
      </c>
      <c r="K12" s="80">
        <v>6.1899999999999997E-2</v>
      </c>
    </row>
    <row r="13" spans="2:53">
      <c r="B13" s="79" t="s">
        <v>1008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1009</v>
      </c>
      <c r="C15" s="16"/>
      <c r="F15" s="81">
        <v>593120.69999999995</v>
      </c>
      <c r="H15" s="81">
        <v>906.29604450798001</v>
      </c>
      <c r="J15" s="80">
        <v>5.8599999999999999E-2</v>
      </c>
      <c r="K15" s="80">
        <v>7.7000000000000002E-3</v>
      </c>
    </row>
    <row r="16" spans="2:53">
      <c r="B16" t="s">
        <v>1010</v>
      </c>
      <c r="C16">
        <v>74176</v>
      </c>
      <c r="D16" t="s">
        <v>102</v>
      </c>
      <c r="E16" t="s">
        <v>1011</v>
      </c>
      <c r="F16" s="77">
        <v>253201.1</v>
      </c>
      <c r="G16" s="77">
        <v>155.69257999999999</v>
      </c>
      <c r="H16" s="77">
        <v>394.21532517838</v>
      </c>
      <c r="I16" s="78">
        <v>3.1560029233201843E-4</v>
      </c>
      <c r="J16" s="78">
        <v>2.5499999999999998E-2</v>
      </c>
      <c r="K16" s="78">
        <v>3.3999999999999998E-3</v>
      </c>
    </row>
    <row r="17" spans="2:11">
      <c r="B17" t="s">
        <v>1012</v>
      </c>
      <c r="C17">
        <v>74177</v>
      </c>
      <c r="D17" t="s">
        <v>102</v>
      </c>
      <c r="E17" t="s">
        <v>1013</v>
      </c>
      <c r="F17" s="77">
        <v>339919.6</v>
      </c>
      <c r="G17" s="77">
        <v>150.64760000000001</v>
      </c>
      <c r="H17" s="77">
        <v>512.08071932960002</v>
      </c>
      <c r="I17" s="78">
        <v>1.0199986424807928E-3</v>
      </c>
      <c r="J17" s="78">
        <v>3.3099999999999997E-2</v>
      </c>
      <c r="K17" s="78">
        <v>4.4000000000000003E-3</v>
      </c>
    </row>
    <row r="18" spans="2:11">
      <c r="B18" s="79" t="s">
        <v>1014</v>
      </c>
      <c r="C18" s="16"/>
      <c r="F18" s="81">
        <v>1477815.78</v>
      </c>
      <c r="H18" s="81">
        <v>1872.078023606261</v>
      </c>
      <c r="J18" s="80">
        <v>0.121</v>
      </c>
      <c r="K18" s="80">
        <v>1.5900000000000001E-2</v>
      </c>
    </row>
    <row r="19" spans="2:11">
      <c r="B19" t="s">
        <v>1015</v>
      </c>
      <c r="C19">
        <v>74204</v>
      </c>
      <c r="D19" t="s">
        <v>102</v>
      </c>
      <c r="E19" t="s">
        <v>1016</v>
      </c>
      <c r="F19" s="77">
        <v>381558.62</v>
      </c>
      <c r="G19" s="77">
        <v>225.43576300000009</v>
      </c>
      <c r="H19" s="77">
        <v>860.16958628927102</v>
      </c>
      <c r="I19" s="78">
        <v>1.6051440835232471E-3</v>
      </c>
      <c r="J19" s="78">
        <v>5.5599999999999997E-2</v>
      </c>
      <c r="K19" s="78">
        <v>7.3000000000000001E-3</v>
      </c>
    </row>
    <row r="20" spans="2:11">
      <c r="B20" t="s">
        <v>1017</v>
      </c>
      <c r="C20">
        <v>74186</v>
      </c>
      <c r="D20" t="s">
        <v>102</v>
      </c>
      <c r="E20" t="s">
        <v>1016</v>
      </c>
      <c r="F20" s="77">
        <v>1096257.1599999999</v>
      </c>
      <c r="G20" s="77">
        <v>92.305754000000334</v>
      </c>
      <c r="H20" s="77">
        <v>1011.90843731699</v>
      </c>
      <c r="I20" s="78">
        <v>1.4739735054917409E-3</v>
      </c>
      <c r="J20" s="78">
        <v>6.54E-2</v>
      </c>
      <c r="K20" s="78">
        <v>8.6E-3</v>
      </c>
    </row>
    <row r="21" spans="2:11">
      <c r="B21" s="79" t="s">
        <v>1018</v>
      </c>
      <c r="C21" s="16"/>
      <c r="F21" s="81">
        <v>1604718.43</v>
      </c>
      <c r="H21" s="81">
        <v>4486.681276973919</v>
      </c>
      <c r="J21" s="80">
        <v>0.28999999999999998</v>
      </c>
      <c r="K21" s="80">
        <v>3.8199999999999998E-2</v>
      </c>
    </row>
    <row r="22" spans="2:11">
      <c r="B22" t="s">
        <v>1019</v>
      </c>
      <c r="C22">
        <v>74221</v>
      </c>
      <c r="D22" t="s">
        <v>106</v>
      </c>
      <c r="E22" t="s">
        <v>1020</v>
      </c>
      <c r="F22" s="77">
        <v>58900</v>
      </c>
      <c r="G22" s="77">
        <v>95.744938000000005</v>
      </c>
      <c r="H22" s="77">
        <v>175.38461997901999</v>
      </c>
      <c r="I22" s="78">
        <v>1.8166968749997927E-3</v>
      </c>
      <c r="J22" s="78">
        <v>1.1299999999999999E-2</v>
      </c>
      <c r="K22" s="78">
        <v>1.5E-3</v>
      </c>
    </row>
    <row r="23" spans="2:11">
      <c r="B23" t="s">
        <v>1021</v>
      </c>
      <c r="C23">
        <v>74173</v>
      </c>
      <c r="D23" t="s">
        <v>106</v>
      </c>
      <c r="E23" t="s">
        <v>1022</v>
      </c>
      <c r="F23" s="77">
        <v>63623.65</v>
      </c>
      <c r="G23" s="77">
        <v>68.352182000000141</v>
      </c>
      <c r="H23" s="77">
        <v>135.24815596386401</v>
      </c>
      <c r="I23" s="78">
        <v>1.6024373727855196E-3</v>
      </c>
      <c r="J23" s="78">
        <v>8.6999999999999994E-3</v>
      </c>
      <c r="K23" s="78">
        <v>1.1999999999999999E-3</v>
      </c>
    </row>
    <row r="24" spans="2:11">
      <c r="B24" t="s">
        <v>1023</v>
      </c>
      <c r="C24">
        <v>74217</v>
      </c>
      <c r="D24" t="s">
        <v>102</v>
      </c>
      <c r="E24" t="s">
        <v>1024</v>
      </c>
      <c r="F24" s="77">
        <v>74821</v>
      </c>
      <c r="G24" s="77">
        <v>91.861309000000006</v>
      </c>
      <c r="H24" s="77">
        <v>68.731550006890004</v>
      </c>
      <c r="I24" s="78">
        <v>3.109023222363695E-3</v>
      </c>
      <c r="J24" s="78">
        <v>4.4000000000000003E-3</v>
      </c>
      <c r="K24" s="78">
        <v>5.9999999999999995E-4</v>
      </c>
    </row>
    <row r="25" spans="2:11">
      <c r="B25" t="s">
        <v>1025</v>
      </c>
      <c r="C25">
        <v>74228</v>
      </c>
      <c r="D25" t="s">
        <v>106</v>
      </c>
      <c r="E25" t="s">
        <v>1026</v>
      </c>
      <c r="F25" s="77">
        <v>98321</v>
      </c>
      <c r="G25" s="77">
        <v>100</v>
      </c>
      <c r="H25" s="77">
        <v>305.77830999999998</v>
      </c>
      <c r="I25" s="78">
        <v>1.2411011475409834E-3</v>
      </c>
      <c r="J25" s="78">
        <v>1.9800000000000002E-2</v>
      </c>
      <c r="K25" s="78">
        <v>2.5999999999999999E-3</v>
      </c>
    </row>
    <row r="26" spans="2:11">
      <c r="B26" t="s">
        <v>1027</v>
      </c>
      <c r="C26">
        <v>74196</v>
      </c>
      <c r="D26" t="s">
        <v>102</v>
      </c>
      <c r="E26" t="s">
        <v>1028</v>
      </c>
      <c r="F26" s="77">
        <v>2886</v>
      </c>
      <c r="G26" s="77">
        <v>71207.360000000001</v>
      </c>
      <c r="H26" s="77">
        <v>2055.0444096000001</v>
      </c>
      <c r="I26" s="78">
        <v>1.0695912734919174E-3</v>
      </c>
      <c r="J26" s="78">
        <v>0.1328</v>
      </c>
      <c r="K26" s="78">
        <v>1.7500000000000002E-2</v>
      </c>
    </row>
    <row r="27" spans="2:11">
      <c r="B27" t="s">
        <v>1029</v>
      </c>
      <c r="C27">
        <v>74185</v>
      </c>
      <c r="D27" t="s">
        <v>102</v>
      </c>
      <c r="E27" t="s">
        <v>1030</v>
      </c>
      <c r="F27" s="77">
        <v>825748</v>
      </c>
      <c r="G27" s="77">
        <v>125.741491</v>
      </c>
      <c r="H27" s="77">
        <v>1038.3078471026799</v>
      </c>
      <c r="I27" s="78">
        <v>2.371390159329842E-3</v>
      </c>
      <c r="J27" s="78">
        <v>6.7100000000000007E-2</v>
      </c>
      <c r="K27" s="78">
        <v>8.8000000000000005E-3</v>
      </c>
    </row>
    <row r="28" spans="2:11">
      <c r="B28" t="s">
        <v>1031</v>
      </c>
      <c r="C28">
        <v>74202</v>
      </c>
      <c r="D28" t="s">
        <v>102</v>
      </c>
      <c r="E28" t="s">
        <v>244</v>
      </c>
      <c r="F28" s="77">
        <v>352255</v>
      </c>
      <c r="G28" s="77">
        <v>172.064527</v>
      </c>
      <c r="H28" s="77">
        <v>606.10589958385003</v>
      </c>
      <c r="I28" s="78">
        <v>2.073149199884649E-3</v>
      </c>
      <c r="J28" s="78">
        <v>3.9199999999999999E-2</v>
      </c>
      <c r="K28" s="78">
        <v>5.1999999999999998E-3</v>
      </c>
    </row>
    <row r="29" spans="2:11">
      <c r="B29" t="s">
        <v>1032</v>
      </c>
      <c r="C29">
        <v>74179</v>
      </c>
      <c r="D29" t="s">
        <v>102</v>
      </c>
      <c r="E29" t="s">
        <v>1033</v>
      </c>
      <c r="F29" s="77">
        <v>128163.78</v>
      </c>
      <c r="G29" s="77">
        <v>79.648466000000155</v>
      </c>
      <c r="H29" s="77">
        <v>102.080484737615</v>
      </c>
      <c r="I29" s="78">
        <v>9.6279973472434329E-4</v>
      </c>
      <c r="J29" s="78">
        <v>6.6E-3</v>
      </c>
      <c r="K29" s="78">
        <v>8.9999999999999998E-4</v>
      </c>
    </row>
    <row r="30" spans="2:11">
      <c r="B30" s="79" t="s">
        <v>230</v>
      </c>
      <c r="C30" s="16"/>
      <c r="F30" s="81">
        <v>1976396.74</v>
      </c>
      <c r="H30" s="81">
        <v>8204.0149759219548</v>
      </c>
      <c r="J30" s="80">
        <v>0.53029999999999999</v>
      </c>
      <c r="K30" s="80">
        <v>6.9900000000000004E-2</v>
      </c>
    </row>
    <row r="31" spans="2:11">
      <c r="B31" s="79" t="s">
        <v>1034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1035</v>
      </c>
      <c r="C33" s="16"/>
      <c r="F33" s="81">
        <v>123171.35</v>
      </c>
      <c r="H33" s="81">
        <v>928.38327400003004</v>
      </c>
      <c r="J33" s="80">
        <v>0.06</v>
      </c>
      <c r="K33" s="80">
        <v>7.9000000000000008E-3</v>
      </c>
    </row>
    <row r="34" spans="2:11">
      <c r="B34" t="s">
        <v>1036</v>
      </c>
      <c r="C34">
        <v>74188</v>
      </c>
      <c r="D34" t="s">
        <v>106</v>
      </c>
      <c r="E34" t="s">
        <v>1037</v>
      </c>
      <c r="F34" s="77">
        <v>11550.35</v>
      </c>
      <c r="G34" s="77">
        <v>1303.6944499999993</v>
      </c>
      <c r="H34" s="77">
        <v>468.30775562633801</v>
      </c>
      <c r="I34" s="78">
        <v>3.1436150685944513E-4</v>
      </c>
      <c r="J34" s="78">
        <v>3.0300000000000001E-2</v>
      </c>
      <c r="K34" s="78">
        <v>4.0000000000000001E-3</v>
      </c>
    </row>
    <row r="35" spans="2:11">
      <c r="B35" t="s">
        <v>1038</v>
      </c>
      <c r="C35">
        <v>74189</v>
      </c>
      <c r="D35" t="s">
        <v>106</v>
      </c>
      <c r="E35" t="s">
        <v>1039</v>
      </c>
      <c r="F35" s="77">
        <v>111621</v>
      </c>
      <c r="G35" s="77">
        <v>132.53263299999992</v>
      </c>
      <c r="H35" s="77">
        <v>460.07551837369198</v>
      </c>
      <c r="I35" s="78">
        <v>1.0955387817442707E-3</v>
      </c>
      <c r="J35" s="78">
        <v>2.9700000000000001E-2</v>
      </c>
      <c r="K35" s="78">
        <v>3.8999999999999998E-3</v>
      </c>
    </row>
    <row r="36" spans="2:11">
      <c r="B36" s="79" t="s">
        <v>1040</v>
      </c>
      <c r="C36" s="16"/>
      <c r="F36" s="81">
        <v>786611.67</v>
      </c>
      <c r="H36" s="81">
        <v>2301.1448048924422</v>
      </c>
      <c r="J36" s="80">
        <v>0.14879999999999999</v>
      </c>
      <c r="K36" s="80">
        <v>1.9599999999999999E-2</v>
      </c>
    </row>
    <row r="37" spans="2:11">
      <c r="B37" t="s">
        <v>1041</v>
      </c>
      <c r="C37">
        <v>74192</v>
      </c>
      <c r="D37" t="s">
        <v>106</v>
      </c>
      <c r="E37" t="s">
        <v>1042</v>
      </c>
      <c r="F37" s="77">
        <v>94424</v>
      </c>
      <c r="G37" s="77">
        <v>109.35776</v>
      </c>
      <c r="H37" s="77">
        <v>321.13851075046398</v>
      </c>
      <c r="I37" s="78">
        <v>6.6852192000007508E-4</v>
      </c>
      <c r="J37" s="78">
        <v>2.0799999999999999E-2</v>
      </c>
      <c r="K37" s="78">
        <v>2.7000000000000001E-3</v>
      </c>
    </row>
    <row r="38" spans="2:11">
      <c r="B38" t="s">
        <v>1043</v>
      </c>
      <c r="C38">
        <v>74178</v>
      </c>
      <c r="D38" t="s">
        <v>106</v>
      </c>
      <c r="E38" t="s">
        <v>1044</v>
      </c>
      <c r="F38" s="77">
        <v>188393.63</v>
      </c>
      <c r="G38" s="77">
        <v>108.60298999999999</v>
      </c>
      <c r="H38" s="77">
        <v>636.30946811505999</v>
      </c>
      <c r="I38" s="78">
        <v>4.1135025609277773E-4</v>
      </c>
      <c r="J38" s="78">
        <v>4.1099999999999998E-2</v>
      </c>
      <c r="K38" s="78">
        <v>5.4000000000000003E-3</v>
      </c>
    </row>
    <row r="39" spans="2:11">
      <c r="B39" t="s">
        <v>1045</v>
      </c>
      <c r="C39">
        <v>74208</v>
      </c>
      <c r="D39" t="s">
        <v>106</v>
      </c>
      <c r="E39" t="s">
        <v>1046</v>
      </c>
      <c r="F39" s="77">
        <v>162089.25</v>
      </c>
      <c r="G39" s="77">
        <v>90.963848999999982</v>
      </c>
      <c r="H39" s="77">
        <v>458.54655011337297</v>
      </c>
      <c r="I39" s="78">
        <v>2.6423668187551742E-4</v>
      </c>
      <c r="J39" s="78">
        <v>2.9600000000000001E-2</v>
      </c>
      <c r="K39" s="78">
        <v>3.8999999999999998E-3</v>
      </c>
    </row>
    <row r="40" spans="2:11">
      <c r="B40" t="s">
        <v>1047</v>
      </c>
      <c r="C40">
        <v>74172</v>
      </c>
      <c r="D40" t="s">
        <v>106</v>
      </c>
      <c r="E40" t="s">
        <v>1048</v>
      </c>
      <c r="F40" s="77">
        <v>167770.79</v>
      </c>
      <c r="G40" s="77">
        <v>102.08318600000003</v>
      </c>
      <c r="H40" s="77">
        <v>532.63653726513905</v>
      </c>
      <c r="I40" s="78">
        <v>6.9501647423050113E-4</v>
      </c>
      <c r="J40" s="78">
        <v>3.44E-2</v>
      </c>
      <c r="K40" s="78">
        <v>4.4999999999999997E-3</v>
      </c>
    </row>
    <row r="41" spans="2:11">
      <c r="B41" t="s">
        <v>1049</v>
      </c>
      <c r="C41">
        <v>74181</v>
      </c>
      <c r="D41" t="s">
        <v>106</v>
      </c>
      <c r="E41" t="s">
        <v>1050</v>
      </c>
      <c r="F41" s="77">
        <v>173934</v>
      </c>
      <c r="G41" s="77">
        <v>65.167517000000032</v>
      </c>
      <c r="H41" s="77">
        <v>352.51373864840599</v>
      </c>
      <c r="I41" s="78">
        <v>3.8458739999999159E-3</v>
      </c>
      <c r="J41" s="78">
        <v>2.2800000000000001E-2</v>
      </c>
      <c r="K41" s="78">
        <v>3.0000000000000001E-3</v>
      </c>
    </row>
    <row r="42" spans="2:11">
      <c r="B42" s="79" t="s">
        <v>1051</v>
      </c>
      <c r="C42" s="16"/>
      <c r="F42" s="81">
        <v>1066613.72</v>
      </c>
      <c r="H42" s="81">
        <v>4974.486897029482</v>
      </c>
      <c r="J42" s="80">
        <v>0.3216</v>
      </c>
      <c r="K42" s="80">
        <v>4.24E-2</v>
      </c>
    </row>
    <row r="43" spans="2:11">
      <c r="B43" t="s">
        <v>1052</v>
      </c>
      <c r="C43">
        <v>74180</v>
      </c>
      <c r="D43" t="s">
        <v>106</v>
      </c>
      <c r="E43" t="s">
        <v>1053</v>
      </c>
      <c r="F43" s="77">
        <v>55117.18</v>
      </c>
      <c r="G43" s="77">
        <v>454.53771899999987</v>
      </c>
      <c r="H43" s="77">
        <v>779.143239249776</v>
      </c>
      <c r="I43" s="78">
        <v>1.3733606712756294E-3</v>
      </c>
      <c r="J43" s="78">
        <v>5.04E-2</v>
      </c>
      <c r="K43" s="78">
        <v>6.6E-3</v>
      </c>
    </row>
    <row r="44" spans="2:11">
      <c r="B44" t="s">
        <v>1054</v>
      </c>
      <c r="C44">
        <v>74200</v>
      </c>
      <c r="D44" t="s">
        <v>106</v>
      </c>
      <c r="E44" t="s">
        <v>1022</v>
      </c>
      <c r="F44" s="77">
        <v>121106.24000000001</v>
      </c>
      <c r="G44" s="77">
        <v>250.19636299999993</v>
      </c>
      <c r="H44" s="77">
        <v>942.34059840121904</v>
      </c>
      <c r="I44" s="78">
        <v>1.1685509688642928E-3</v>
      </c>
      <c r="J44" s="78">
        <v>6.0900000000000003E-2</v>
      </c>
      <c r="K44" s="78">
        <v>8.0000000000000002E-3</v>
      </c>
    </row>
    <row r="45" spans="2:11">
      <c r="B45" t="s">
        <v>1055</v>
      </c>
      <c r="C45">
        <v>74215</v>
      </c>
      <c r="D45" t="s">
        <v>106</v>
      </c>
      <c r="E45" t="s">
        <v>1056</v>
      </c>
      <c r="F45" s="77">
        <v>119005.08</v>
      </c>
      <c r="G45" s="77">
        <v>98.513150999999951</v>
      </c>
      <c r="H45" s="77">
        <v>364.60288443159999</v>
      </c>
      <c r="I45" s="78">
        <v>6.3563068935419513E-4</v>
      </c>
      <c r="J45" s="78">
        <v>2.3599999999999999E-2</v>
      </c>
      <c r="K45" s="78">
        <v>3.0999999999999999E-3</v>
      </c>
    </row>
    <row r="46" spans="2:11">
      <c r="B46" t="s">
        <v>1057</v>
      </c>
      <c r="C46">
        <v>74187</v>
      </c>
      <c r="D46" t="s">
        <v>106</v>
      </c>
      <c r="E46" t="s">
        <v>1058</v>
      </c>
      <c r="F46" s="77">
        <v>39336.339999999997</v>
      </c>
      <c r="G46" s="77">
        <v>92.026521000000287</v>
      </c>
      <c r="H46" s="77">
        <v>112.581580743175</v>
      </c>
      <c r="I46" s="78">
        <v>6.2375839258303799E-4</v>
      </c>
      <c r="J46" s="78">
        <v>7.3000000000000001E-3</v>
      </c>
      <c r="K46" s="78">
        <v>1E-3</v>
      </c>
    </row>
    <row r="47" spans="2:11">
      <c r="B47" t="s">
        <v>1059</v>
      </c>
      <c r="C47">
        <v>74207</v>
      </c>
      <c r="D47" t="s">
        <v>106</v>
      </c>
      <c r="E47" t="s">
        <v>1060</v>
      </c>
      <c r="F47" s="77">
        <v>65278.64</v>
      </c>
      <c r="G47" s="77">
        <v>129.25361699999982</v>
      </c>
      <c r="H47" s="77">
        <v>262.40626035135102</v>
      </c>
      <c r="I47" s="78">
        <v>2.281783693996112E-5</v>
      </c>
      <c r="J47" s="78">
        <v>1.7000000000000001E-2</v>
      </c>
      <c r="K47" s="78">
        <v>2.2000000000000001E-3</v>
      </c>
    </row>
    <row r="48" spans="2:11">
      <c r="B48" t="s">
        <v>1061</v>
      </c>
      <c r="C48">
        <v>74205</v>
      </c>
      <c r="D48" t="s">
        <v>110</v>
      </c>
      <c r="E48" t="s">
        <v>1062</v>
      </c>
      <c r="F48" s="77">
        <v>88892</v>
      </c>
      <c r="G48" s="77">
        <v>133.51329999999987</v>
      </c>
      <c r="H48" s="77">
        <v>417.75103381445598</v>
      </c>
      <c r="I48" s="78">
        <v>4.300095763547224E-3</v>
      </c>
      <c r="J48" s="78">
        <v>2.7E-2</v>
      </c>
      <c r="K48" s="78">
        <v>3.5999999999999999E-3</v>
      </c>
    </row>
    <row r="49" spans="2:11">
      <c r="B49" t="s">
        <v>1063</v>
      </c>
      <c r="C49">
        <v>74199</v>
      </c>
      <c r="D49" t="s">
        <v>106</v>
      </c>
      <c r="E49" t="s">
        <v>1064</v>
      </c>
      <c r="F49" s="77">
        <v>108676.51</v>
      </c>
      <c r="G49" s="77">
        <v>78.965796999999881</v>
      </c>
      <c r="H49" s="77">
        <v>266.89171676991498</v>
      </c>
      <c r="I49" s="78">
        <v>5.5405188733297301E-4</v>
      </c>
      <c r="J49" s="78">
        <v>1.7299999999999999E-2</v>
      </c>
      <c r="K49" s="78">
        <v>2.3E-3</v>
      </c>
    </row>
    <row r="50" spans="2:11">
      <c r="B50" t="s">
        <v>1065</v>
      </c>
      <c r="C50">
        <v>74203</v>
      </c>
      <c r="D50" t="s">
        <v>106</v>
      </c>
      <c r="E50" t="s">
        <v>1066</v>
      </c>
      <c r="F50" s="77">
        <v>105385</v>
      </c>
      <c r="G50" s="77">
        <v>100</v>
      </c>
      <c r="H50" s="77">
        <v>327.74734999999998</v>
      </c>
      <c r="I50" s="78">
        <v>1.3088817E-3</v>
      </c>
      <c r="J50" s="78">
        <v>2.12E-2</v>
      </c>
      <c r="K50" s="78">
        <v>2.8E-3</v>
      </c>
    </row>
    <row r="51" spans="2:11">
      <c r="B51" t="s">
        <v>1067</v>
      </c>
      <c r="C51">
        <v>74193</v>
      </c>
      <c r="D51" t="s">
        <v>106</v>
      </c>
      <c r="E51" t="s">
        <v>462</v>
      </c>
      <c r="F51" s="77">
        <v>22189.4</v>
      </c>
      <c r="G51" s="77">
        <v>30.875155999999944</v>
      </c>
      <c r="H51" s="77">
        <v>21.306646901592998</v>
      </c>
      <c r="I51" s="78">
        <v>1.9215998037480774E-4</v>
      </c>
      <c r="J51" s="78">
        <v>1.4E-3</v>
      </c>
      <c r="K51" s="78">
        <v>2.0000000000000001E-4</v>
      </c>
    </row>
    <row r="52" spans="2:11">
      <c r="B52" t="s">
        <v>1068</v>
      </c>
      <c r="C52">
        <v>74190</v>
      </c>
      <c r="D52" t="s">
        <v>106</v>
      </c>
      <c r="E52" t="s">
        <v>1069</v>
      </c>
      <c r="F52" s="77">
        <v>123158.13</v>
      </c>
      <c r="G52" s="77">
        <v>106.24622899999999</v>
      </c>
      <c r="H52" s="77">
        <v>406.94620206726398</v>
      </c>
      <c r="I52" s="78">
        <v>3.723077493865857E-3</v>
      </c>
      <c r="J52" s="78">
        <v>2.63E-2</v>
      </c>
      <c r="K52" s="78">
        <v>3.5000000000000001E-3</v>
      </c>
    </row>
    <row r="53" spans="2:11">
      <c r="B53" t="s">
        <v>1070</v>
      </c>
      <c r="C53">
        <v>74197</v>
      </c>
      <c r="D53" t="s">
        <v>106</v>
      </c>
      <c r="E53" t="s">
        <v>1046</v>
      </c>
      <c r="F53" s="77">
        <v>80743.8</v>
      </c>
      <c r="G53" s="77">
        <v>45.08260599999997</v>
      </c>
      <c r="H53" s="77">
        <v>113.20838268486099</v>
      </c>
      <c r="I53" s="78">
        <v>7.0982983215325476E-4</v>
      </c>
      <c r="J53" s="78">
        <v>7.3000000000000001E-3</v>
      </c>
      <c r="K53" s="78">
        <v>1E-3</v>
      </c>
    </row>
    <row r="54" spans="2:11">
      <c r="B54" t="s">
        <v>1071</v>
      </c>
      <c r="C54">
        <v>74183</v>
      </c>
      <c r="D54" t="s">
        <v>106</v>
      </c>
      <c r="E54" t="s">
        <v>1072</v>
      </c>
      <c r="F54" s="77">
        <v>72036.160000000003</v>
      </c>
      <c r="G54" s="77">
        <v>351.66453800000005</v>
      </c>
      <c r="H54" s="77">
        <v>787.84270698908597</v>
      </c>
      <c r="I54" s="78">
        <v>9.8373651463537623E-4</v>
      </c>
      <c r="J54" s="78">
        <v>5.0900000000000001E-2</v>
      </c>
      <c r="K54" s="78">
        <v>6.7000000000000002E-3</v>
      </c>
    </row>
    <row r="55" spans="2:11">
      <c r="B55" t="s">
        <v>1073</v>
      </c>
      <c r="C55">
        <v>74216</v>
      </c>
      <c r="D55" t="s">
        <v>106</v>
      </c>
      <c r="E55" t="s">
        <v>1074</v>
      </c>
      <c r="F55" s="77">
        <v>65689.240000000005</v>
      </c>
      <c r="G55" s="77">
        <v>84.054687999999786</v>
      </c>
      <c r="H55" s="77">
        <v>171.71829462518599</v>
      </c>
      <c r="I55" s="78">
        <v>3.1473522513502424E-4</v>
      </c>
      <c r="J55" s="78">
        <v>1.11E-2</v>
      </c>
      <c r="K55" s="78">
        <v>1.5E-3</v>
      </c>
    </row>
    <row r="56" spans="2:11">
      <c r="B56" t="s">
        <v>232</v>
      </c>
      <c r="C56" s="16"/>
    </row>
    <row r="57" spans="2:11">
      <c r="B57" t="s">
        <v>301</v>
      </c>
      <c r="C57" s="16"/>
    </row>
    <row r="58" spans="2:11">
      <c r="B58" t="s">
        <v>302</v>
      </c>
      <c r="C58" s="16"/>
    </row>
    <row r="59" spans="2:11">
      <c r="B59" t="s">
        <v>303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18645.84</v>
      </c>
      <c r="H11" s="7"/>
      <c r="I11" s="75">
        <v>10.104796941011999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1075</v>
      </c>
      <c r="C12" s="16"/>
      <c r="D12" s="16"/>
      <c r="G12" s="81">
        <v>18645.84</v>
      </c>
      <c r="I12" s="81">
        <v>10.104796941011999</v>
      </c>
      <c r="K12" s="80">
        <v>1</v>
      </c>
      <c r="L12" s="80">
        <v>1E-4</v>
      </c>
    </row>
    <row r="13" spans="2:59">
      <c r="B13" t="s">
        <v>1076</v>
      </c>
      <c r="C13" t="s">
        <v>1077</v>
      </c>
      <c r="D13" t="s">
        <v>620</v>
      </c>
      <c r="E13" t="s">
        <v>106</v>
      </c>
      <c r="F13" t="s">
        <v>1078</v>
      </c>
      <c r="G13" s="77">
        <v>18645.84</v>
      </c>
      <c r="H13" s="77">
        <v>17.4255</v>
      </c>
      <c r="I13" s="77">
        <v>10.104796941011999</v>
      </c>
      <c r="J13" s="78">
        <v>0</v>
      </c>
      <c r="K13" s="78">
        <v>1</v>
      </c>
      <c r="L13" s="78">
        <v>1E-4</v>
      </c>
    </row>
    <row r="14" spans="2:59">
      <c r="B14" s="79" t="s">
        <v>943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-4434251</v>
      </c>
      <c r="H11" s="7"/>
      <c r="I11" s="75">
        <v>692.72455026539069</v>
      </c>
      <c r="J11" s="76">
        <v>1</v>
      </c>
      <c r="K11" s="76">
        <v>5.8999999999999999E-3</v>
      </c>
      <c r="AW11" s="16"/>
    </row>
    <row r="12" spans="2:49">
      <c r="B12" s="79" t="s">
        <v>201</v>
      </c>
      <c r="C12" s="16"/>
      <c r="D12" s="16"/>
      <c r="G12" s="81">
        <v>-4434251</v>
      </c>
      <c r="I12" s="81">
        <v>692.72455026539069</v>
      </c>
      <c r="J12" s="80">
        <v>1</v>
      </c>
      <c r="K12" s="80">
        <v>5.8999999999999999E-3</v>
      </c>
    </row>
    <row r="13" spans="2:49">
      <c r="B13" s="79" t="s">
        <v>944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945</v>
      </c>
      <c r="C15" s="16"/>
      <c r="D15" s="16"/>
      <c r="G15" s="81">
        <v>-6170251</v>
      </c>
      <c r="I15" s="81">
        <v>700.51191364512874</v>
      </c>
      <c r="J15" s="80">
        <v>1.0112000000000001</v>
      </c>
      <c r="K15" s="80">
        <v>6.0000000000000001E-3</v>
      </c>
    </row>
    <row r="16" spans="2:49">
      <c r="B16" t="s">
        <v>1080</v>
      </c>
      <c r="C16" t="s">
        <v>1081</v>
      </c>
      <c r="D16" t="s">
        <v>123</v>
      </c>
      <c r="E16" t="s">
        <v>110</v>
      </c>
      <c r="F16" t="s">
        <v>1082</v>
      </c>
      <c r="G16" s="77">
        <v>-155358</v>
      </c>
      <c r="H16" s="77">
        <v>-11.420090025303042</v>
      </c>
      <c r="I16" s="77">
        <v>17.7420234615103</v>
      </c>
      <c r="J16" s="78">
        <v>2.5600000000000001E-2</v>
      </c>
      <c r="K16" s="78">
        <v>2.0000000000000001E-4</v>
      </c>
    </row>
    <row r="17" spans="2:11">
      <c r="B17" t="s">
        <v>1083</v>
      </c>
      <c r="C17" t="s">
        <v>1084</v>
      </c>
      <c r="D17" t="s">
        <v>123</v>
      </c>
      <c r="E17" t="s">
        <v>110</v>
      </c>
      <c r="F17" t="s">
        <v>1085</v>
      </c>
      <c r="G17" s="77">
        <v>-789893</v>
      </c>
      <c r="H17" s="77">
        <v>-22.739841882800075</v>
      </c>
      <c r="I17" s="77">
        <v>179.620419243306</v>
      </c>
      <c r="J17" s="78">
        <v>0.25929999999999997</v>
      </c>
      <c r="K17" s="78">
        <v>1.5E-3</v>
      </c>
    </row>
    <row r="18" spans="2:11">
      <c r="B18" t="s">
        <v>1086</v>
      </c>
      <c r="C18" t="s">
        <v>1087</v>
      </c>
      <c r="D18" t="s">
        <v>123</v>
      </c>
      <c r="E18" t="s">
        <v>106</v>
      </c>
      <c r="F18" t="s">
        <v>1085</v>
      </c>
      <c r="G18" s="77">
        <v>-338000</v>
      </c>
      <c r="H18" s="77">
        <v>-11.410245568630829</v>
      </c>
      <c r="I18" s="77">
        <v>38.566630021972202</v>
      </c>
      <c r="J18" s="78">
        <v>5.57E-2</v>
      </c>
      <c r="K18" s="78">
        <v>2.9999999999999997E-4</v>
      </c>
    </row>
    <row r="19" spans="2:11">
      <c r="B19" t="s">
        <v>1088</v>
      </c>
      <c r="C19" t="s">
        <v>1089</v>
      </c>
      <c r="D19" t="s">
        <v>123</v>
      </c>
      <c r="E19" t="s">
        <v>106</v>
      </c>
      <c r="F19" t="s">
        <v>1085</v>
      </c>
      <c r="G19" s="77">
        <v>-3968000</v>
      </c>
      <c r="H19" s="77">
        <v>-11.440096565966986</v>
      </c>
      <c r="I19" s="77">
        <v>453.94303173756998</v>
      </c>
      <c r="J19" s="78">
        <v>0.65529999999999999</v>
      </c>
      <c r="K19" s="78">
        <v>3.8999999999999998E-3</v>
      </c>
    </row>
    <row r="20" spans="2:11">
      <c r="B20" t="s">
        <v>1090</v>
      </c>
      <c r="C20" t="s">
        <v>1091</v>
      </c>
      <c r="D20" t="s">
        <v>123</v>
      </c>
      <c r="E20" t="s">
        <v>106</v>
      </c>
      <c r="F20" t="s">
        <v>365</v>
      </c>
      <c r="G20" s="77">
        <v>-376000</v>
      </c>
      <c r="H20" s="77">
        <v>2.9945871456585373</v>
      </c>
      <c r="I20" s="77">
        <v>-11.2596476676761</v>
      </c>
      <c r="J20" s="78">
        <v>-1.6299999999999999E-2</v>
      </c>
      <c r="K20" s="78">
        <v>-1E-4</v>
      </c>
    </row>
    <row r="21" spans="2:11">
      <c r="B21" t="s">
        <v>1092</v>
      </c>
      <c r="C21" t="s">
        <v>1093</v>
      </c>
      <c r="D21" t="s">
        <v>123</v>
      </c>
      <c r="E21" t="s">
        <v>106</v>
      </c>
      <c r="F21" t="s">
        <v>1094</v>
      </c>
      <c r="G21" s="77">
        <v>-369000</v>
      </c>
      <c r="H21" s="77">
        <v>-0.4153384197534607</v>
      </c>
      <c r="I21" s="77">
        <v>1.53259876889027</v>
      </c>
      <c r="J21" s="78">
        <v>2.2000000000000001E-3</v>
      </c>
      <c r="K21" s="78">
        <v>0</v>
      </c>
    </row>
    <row r="22" spans="2:11">
      <c r="B22" t="s">
        <v>1095</v>
      </c>
      <c r="C22" t="s">
        <v>1096</v>
      </c>
      <c r="D22" t="s">
        <v>123</v>
      </c>
      <c r="E22" t="s">
        <v>106</v>
      </c>
      <c r="F22" t="s">
        <v>1097</v>
      </c>
      <c r="G22" s="77">
        <v>-174000</v>
      </c>
      <c r="H22" s="77">
        <v>-11.705090850319598</v>
      </c>
      <c r="I22" s="77">
        <v>20.366858079556099</v>
      </c>
      <c r="J22" s="78">
        <v>2.9399999999999999E-2</v>
      </c>
      <c r="K22" s="78">
        <v>2.0000000000000001E-4</v>
      </c>
    </row>
    <row r="23" spans="2:11">
      <c r="B23" s="79" t="s">
        <v>1079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225</v>
      </c>
      <c r="C24" t="s">
        <v>225</v>
      </c>
      <c r="D24" t="s">
        <v>225</v>
      </c>
      <c r="E24" t="s">
        <v>225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946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225</v>
      </c>
      <c r="C26" t="s">
        <v>225</v>
      </c>
      <c r="D26" t="s">
        <v>225</v>
      </c>
      <c r="E26" t="s">
        <v>225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595</v>
      </c>
      <c r="C27" s="16"/>
      <c r="D27" s="16"/>
      <c r="G27" s="81">
        <v>1736000</v>
      </c>
      <c r="I27" s="81">
        <v>-7.7873633797380597</v>
      </c>
      <c r="J27" s="80">
        <v>-1.12E-2</v>
      </c>
      <c r="K27" s="80">
        <v>-1E-4</v>
      </c>
    </row>
    <row r="28" spans="2:11">
      <c r="B28" t="s">
        <v>1098</v>
      </c>
      <c r="C28" t="s">
        <v>1099</v>
      </c>
      <c r="D28" t="s">
        <v>123</v>
      </c>
      <c r="E28" t="s">
        <v>102</v>
      </c>
      <c r="F28" t="s">
        <v>1100</v>
      </c>
      <c r="G28" s="77">
        <v>1736000</v>
      </c>
      <c r="H28" s="77">
        <v>-0.44858083984666242</v>
      </c>
      <c r="I28" s="77">
        <v>-7.7873633797380597</v>
      </c>
      <c r="J28" s="78">
        <v>-1.12E-2</v>
      </c>
      <c r="K28" s="78">
        <v>-1E-4</v>
      </c>
    </row>
    <row r="29" spans="2:11">
      <c r="B29" s="79" t="s">
        <v>230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944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949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946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225</v>
      </c>
      <c r="C35" t="s">
        <v>225</v>
      </c>
      <c r="D35" t="s">
        <v>225</v>
      </c>
      <c r="E35" t="s">
        <v>225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595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225</v>
      </c>
      <c r="C37" t="s">
        <v>225</v>
      </c>
      <c r="D37" t="s">
        <v>225</v>
      </c>
      <c r="E37" t="s">
        <v>225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232</v>
      </c>
      <c r="C38" s="16"/>
      <c r="D38" s="16"/>
    </row>
    <row r="39" spans="2:11">
      <c r="B39" t="s">
        <v>301</v>
      </c>
      <c r="C39" s="16"/>
      <c r="D39" s="16"/>
    </row>
    <row r="40" spans="2:11">
      <c r="B40" t="s">
        <v>302</v>
      </c>
      <c r="C40" s="16"/>
      <c r="D40" s="16"/>
    </row>
    <row r="41" spans="2:11">
      <c r="B41" t="s">
        <v>303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1.1200000000000001</v>
      </c>
      <c r="J11" s="18"/>
      <c r="K11" s="18"/>
      <c r="L11" s="18"/>
      <c r="M11" s="76">
        <v>3.1600000000000003E-2</v>
      </c>
      <c r="N11" s="75">
        <v>993029.06</v>
      </c>
      <c r="O11" s="7"/>
      <c r="P11" s="75">
        <v>1134.777186322691</v>
      </c>
      <c r="Q11" s="76">
        <v>1</v>
      </c>
      <c r="R11" s="76">
        <v>9.7000000000000003E-3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1.1200000000000001</v>
      </c>
      <c r="M12" s="80">
        <v>3.1600000000000003E-2</v>
      </c>
      <c r="N12" s="81">
        <v>993029.06</v>
      </c>
      <c r="P12" s="81">
        <v>1134.777186322691</v>
      </c>
      <c r="Q12" s="80">
        <v>1</v>
      </c>
      <c r="R12" s="80">
        <v>9.7000000000000003E-3</v>
      </c>
    </row>
    <row r="13" spans="2:60">
      <c r="B13" s="79" t="s">
        <v>1101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1102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1103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1104</v>
      </c>
      <c r="I19" s="81">
        <v>0.6</v>
      </c>
      <c r="M19" s="80">
        <v>3.8899999999999997E-2</v>
      </c>
      <c r="N19" s="81">
        <v>648029.06000000006</v>
      </c>
      <c r="P19" s="81">
        <v>763.28118632269104</v>
      </c>
      <c r="Q19" s="80">
        <v>0.67259999999999998</v>
      </c>
      <c r="R19" s="80">
        <v>6.4999999999999997E-3</v>
      </c>
    </row>
    <row r="20" spans="2:18">
      <c r="B20" t="s">
        <v>1105</v>
      </c>
      <c r="C20" t="s">
        <v>1106</v>
      </c>
      <c r="D20" t="s">
        <v>1107</v>
      </c>
      <c r="E20" t="s">
        <v>997</v>
      </c>
      <c r="F20" t="s">
        <v>1108</v>
      </c>
      <c r="G20" t="s">
        <v>522</v>
      </c>
      <c r="H20" t="s">
        <v>1109</v>
      </c>
      <c r="J20" t="s">
        <v>698</v>
      </c>
      <c r="K20" t="s">
        <v>102</v>
      </c>
      <c r="L20" s="78">
        <v>0</v>
      </c>
      <c r="M20" s="78">
        <v>0</v>
      </c>
      <c r="N20" s="77">
        <v>42612.5</v>
      </c>
      <c r="O20" s="77">
        <v>340.392157</v>
      </c>
      <c r="P20" s="77">
        <v>145.049607901625</v>
      </c>
      <c r="Q20" s="78">
        <v>0.1278</v>
      </c>
      <c r="R20" s="78">
        <v>1.1999999999999999E-3</v>
      </c>
    </row>
    <row r="21" spans="2:18">
      <c r="B21" t="s">
        <v>1110</v>
      </c>
      <c r="C21" t="s">
        <v>1106</v>
      </c>
      <c r="D21" t="s">
        <v>1111</v>
      </c>
      <c r="E21" t="s">
        <v>997</v>
      </c>
      <c r="F21" t="s">
        <v>1108</v>
      </c>
      <c r="G21" t="s">
        <v>1112</v>
      </c>
      <c r="H21" t="s">
        <v>1109</v>
      </c>
      <c r="I21" s="77">
        <v>1.19</v>
      </c>
      <c r="J21" t="s">
        <v>698</v>
      </c>
      <c r="K21" t="s">
        <v>102</v>
      </c>
      <c r="L21" s="78">
        <v>7.0000000000000007E-2</v>
      </c>
      <c r="M21" s="78">
        <v>5.9900000000000002E-2</v>
      </c>
      <c r="N21" s="77">
        <v>285305.68</v>
      </c>
      <c r="O21" s="77">
        <v>102.51697299999987</v>
      </c>
      <c r="P21" s="77">
        <v>292.486746933066</v>
      </c>
      <c r="Q21" s="78">
        <v>0.25769999999999998</v>
      </c>
      <c r="R21" s="78">
        <v>2.5000000000000001E-3</v>
      </c>
    </row>
    <row r="22" spans="2:18">
      <c r="B22" t="s">
        <v>1113</v>
      </c>
      <c r="C22" t="s">
        <v>1106</v>
      </c>
      <c r="D22" t="s">
        <v>1114</v>
      </c>
      <c r="E22" t="s">
        <v>1115</v>
      </c>
      <c r="F22" t="s">
        <v>225</v>
      </c>
      <c r="G22" t="s">
        <v>1116</v>
      </c>
      <c r="H22" t="s">
        <v>927</v>
      </c>
      <c r="I22" s="77">
        <v>0.33</v>
      </c>
      <c r="J22" t="s">
        <v>448</v>
      </c>
      <c r="K22" t="s">
        <v>102</v>
      </c>
      <c r="L22" s="78">
        <v>7.0000000000000007E-2</v>
      </c>
      <c r="M22" s="78">
        <v>3.73E-2</v>
      </c>
      <c r="N22" s="77">
        <v>320110.88</v>
      </c>
      <c r="O22" s="77">
        <v>101.76</v>
      </c>
      <c r="P22" s="77">
        <v>325.74483148799999</v>
      </c>
      <c r="Q22" s="78">
        <v>0.28710000000000002</v>
      </c>
      <c r="R22" s="78">
        <v>2.8E-3</v>
      </c>
    </row>
    <row r="23" spans="2:18">
      <c r="B23" s="79" t="s">
        <v>1117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225</v>
      </c>
      <c r="D24" t="s">
        <v>225</v>
      </c>
      <c r="F24" t="s">
        <v>225</v>
      </c>
      <c r="I24" s="77">
        <v>0</v>
      </c>
      <c r="J24" t="s">
        <v>225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1118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1119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225</v>
      </c>
      <c r="D27" t="s">
        <v>225</v>
      </c>
      <c r="F27" t="s">
        <v>225</v>
      </c>
      <c r="I27" s="77">
        <v>0</v>
      </c>
      <c r="J27" t="s">
        <v>225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1120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225</v>
      </c>
      <c r="D29" t="s">
        <v>225</v>
      </c>
      <c r="F29" t="s">
        <v>225</v>
      </c>
      <c r="I29" s="77">
        <v>0</v>
      </c>
      <c r="J29" t="s">
        <v>225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1121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225</v>
      </c>
      <c r="D31" t="s">
        <v>225</v>
      </c>
      <c r="F31" t="s">
        <v>225</v>
      </c>
      <c r="I31" s="77">
        <v>0</v>
      </c>
      <c r="J31" t="s">
        <v>225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1122</v>
      </c>
      <c r="I32" s="81">
        <v>2.1800000000000002</v>
      </c>
      <c r="M32" s="80">
        <v>1.6799999999999999E-2</v>
      </c>
      <c r="N32" s="81">
        <v>345000</v>
      </c>
      <c r="P32" s="81">
        <v>371.49599999999998</v>
      </c>
      <c r="Q32" s="80">
        <v>0.32740000000000002</v>
      </c>
      <c r="R32" s="80">
        <v>3.2000000000000002E-3</v>
      </c>
    </row>
    <row r="33" spans="2:18">
      <c r="B33" t="s">
        <v>1123</v>
      </c>
      <c r="C33" t="s">
        <v>1106</v>
      </c>
      <c r="D33" t="s">
        <v>1124</v>
      </c>
      <c r="E33" t="s">
        <v>1125</v>
      </c>
      <c r="F33" t="s">
        <v>424</v>
      </c>
      <c r="G33" t="s">
        <v>1126</v>
      </c>
      <c r="H33" t="s">
        <v>150</v>
      </c>
      <c r="I33" s="77">
        <v>2.1800000000000002</v>
      </c>
      <c r="J33" t="s">
        <v>460</v>
      </c>
      <c r="K33" t="s">
        <v>102</v>
      </c>
      <c r="L33" s="78">
        <v>5.1799999999999999E-2</v>
      </c>
      <c r="M33" s="78">
        <v>1.6799999999999999E-2</v>
      </c>
      <c r="N33" s="77">
        <v>345000</v>
      </c>
      <c r="O33" s="77">
        <v>107.68</v>
      </c>
      <c r="P33" s="77">
        <v>371.49599999999998</v>
      </c>
      <c r="Q33" s="78">
        <v>0.32740000000000002</v>
      </c>
      <c r="R33" s="78">
        <v>3.2000000000000002E-3</v>
      </c>
    </row>
    <row r="34" spans="2:18">
      <c r="B34" s="79" t="s">
        <v>230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1127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225</v>
      </c>
      <c r="D36" t="s">
        <v>225</v>
      </c>
      <c r="F36" t="s">
        <v>225</v>
      </c>
      <c r="I36" s="77">
        <v>0</v>
      </c>
      <c r="J36" t="s">
        <v>225</v>
      </c>
      <c r="K36" t="s">
        <v>225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1103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225</v>
      </c>
      <c r="D38" t="s">
        <v>225</v>
      </c>
      <c r="F38" t="s">
        <v>225</v>
      </c>
      <c r="I38" s="77">
        <v>0</v>
      </c>
      <c r="J38" t="s">
        <v>225</v>
      </c>
      <c r="K38" t="s">
        <v>225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1104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225</v>
      </c>
      <c r="D40" t="s">
        <v>225</v>
      </c>
      <c r="F40" t="s">
        <v>225</v>
      </c>
      <c r="I40" s="77">
        <v>0</v>
      </c>
      <c r="J40" t="s">
        <v>225</v>
      </c>
      <c r="K40" t="s">
        <v>225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1122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225</v>
      </c>
      <c r="D42" t="s">
        <v>225</v>
      </c>
      <c r="F42" t="s">
        <v>225</v>
      </c>
      <c r="I42" s="77">
        <v>0</v>
      </c>
      <c r="J42" t="s">
        <v>225</v>
      </c>
      <c r="K42" t="s">
        <v>225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232</v>
      </c>
    </row>
    <row r="44" spans="2:18">
      <c r="B44" t="s">
        <v>301</v>
      </c>
    </row>
    <row r="45" spans="2:18">
      <c r="B45" t="s">
        <v>302</v>
      </c>
    </row>
    <row r="46" spans="2:18">
      <c r="B46" t="s">
        <v>303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975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976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1128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1129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1130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1131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1130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1131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1912.886899716</v>
      </c>
      <c r="J11" s="76">
        <v>1</v>
      </c>
      <c r="K11" s="76">
        <v>1.6299999999999999E-2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1912.886899716</v>
      </c>
      <c r="J14" s="80">
        <v>1</v>
      </c>
      <c r="K14" s="80">
        <v>1.6299999999999999E-2</v>
      </c>
    </row>
    <row r="15" spans="2:60">
      <c r="B15" t="s">
        <v>1132</v>
      </c>
      <c r="C15" t="s">
        <v>1133</v>
      </c>
      <c r="D15" t="s">
        <v>225</v>
      </c>
      <c r="E15" t="s">
        <v>927</v>
      </c>
      <c r="F15" s="78">
        <v>0</v>
      </c>
      <c r="G15" t="s">
        <v>106</v>
      </c>
      <c r="H15" s="78">
        <v>0</v>
      </c>
      <c r="I15" s="77">
        <v>-31.1</v>
      </c>
      <c r="J15" s="78">
        <v>-1.6299999999999999E-2</v>
      </c>
      <c r="K15" s="78">
        <v>-2.9999999999999997E-4</v>
      </c>
    </row>
    <row r="16" spans="2:60">
      <c r="B16" t="s">
        <v>1134</v>
      </c>
      <c r="C16" t="s">
        <v>1135</v>
      </c>
      <c r="D16" t="s">
        <v>225</v>
      </c>
      <c r="E16" t="s">
        <v>927</v>
      </c>
      <c r="F16" s="78">
        <v>0</v>
      </c>
      <c r="G16" t="s">
        <v>200</v>
      </c>
      <c r="H16" s="78">
        <v>0</v>
      </c>
      <c r="I16" s="77">
        <v>41.319429194999998</v>
      </c>
      <c r="J16" s="78">
        <v>2.1600000000000001E-2</v>
      </c>
      <c r="K16" s="78">
        <v>4.0000000000000002E-4</v>
      </c>
    </row>
    <row r="17" spans="2:11">
      <c r="B17" t="s">
        <v>1136</v>
      </c>
      <c r="C17" t="s">
        <v>1137</v>
      </c>
      <c r="D17" t="s">
        <v>225</v>
      </c>
      <c r="E17" t="s">
        <v>927</v>
      </c>
      <c r="F17" s="78">
        <v>0</v>
      </c>
      <c r="G17" t="s">
        <v>113</v>
      </c>
      <c r="H17" s="78">
        <v>0</v>
      </c>
      <c r="I17" s="77">
        <v>116.851728092</v>
      </c>
      <c r="J17" s="78">
        <v>6.1100000000000002E-2</v>
      </c>
      <c r="K17" s="78">
        <v>1E-3</v>
      </c>
    </row>
    <row r="18" spans="2:11">
      <c r="B18" t="s">
        <v>1138</v>
      </c>
      <c r="C18" t="s">
        <v>1139</v>
      </c>
      <c r="D18" t="s">
        <v>225</v>
      </c>
      <c r="E18" t="s">
        <v>927</v>
      </c>
      <c r="F18" s="78">
        <v>0</v>
      </c>
      <c r="G18" t="s">
        <v>110</v>
      </c>
      <c r="H18" s="78">
        <v>0</v>
      </c>
      <c r="I18" s="77">
        <v>136.53942012900001</v>
      </c>
      <c r="J18" s="78">
        <v>7.1400000000000005E-2</v>
      </c>
      <c r="K18" s="78">
        <v>1.1999999999999999E-3</v>
      </c>
    </row>
    <row r="19" spans="2:11">
      <c r="B19" t="s">
        <v>1140</v>
      </c>
      <c r="C19" t="s">
        <v>1141</v>
      </c>
      <c r="D19" t="s">
        <v>225</v>
      </c>
      <c r="E19" t="s">
        <v>927</v>
      </c>
      <c r="F19" s="78">
        <v>0</v>
      </c>
      <c r="G19" t="s">
        <v>106</v>
      </c>
      <c r="H19" s="78">
        <v>0</v>
      </c>
      <c r="I19" s="77">
        <v>1649.2763222999999</v>
      </c>
      <c r="J19" s="78">
        <v>0.86219999999999997</v>
      </c>
      <c r="K19" s="78">
        <v>1.41E-2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topLeftCell="A11" workbookViewId="0">
      <selection activeCell="C26" sqref="C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C12+C21</f>
        <v>4284.6225885354033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SUM(C13:C20)</f>
        <v>2672.5463757354037</v>
      </c>
    </row>
    <row r="13" spans="2:17">
      <c r="B13" t="s">
        <v>1157</v>
      </c>
      <c r="C13" s="87">
        <v>88.274239999999992</v>
      </c>
      <c r="D13" s="85">
        <v>45347</v>
      </c>
    </row>
    <row r="14" spans="2:17">
      <c r="B14" s="83" t="s">
        <v>1142</v>
      </c>
      <c r="C14" s="87">
        <v>278.26100000000002</v>
      </c>
      <c r="D14" s="85">
        <v>44854</v>
      </c>
    </row>
    <row r="15" spans="2:17">
      <c r="B15" s="83" t="s">
        <v>1143</v>
      </c>
      <c r="C15" s="87">
        <v>137.20238573540428</v>
      </c>
      <c r="D15" s="85">
        <v>45307</v>
      </c>
    </row>
    <row r="16" spans="2:17">
      <c r="B16" s="83" t="s">
        <v>1144</v>
      </c>
      <c r="C16" s="87">
        <v>580.89599999999996</v>
      </c>
      <c r="D16" s="85">
        <v>44926</v>
      </c>
    </row>
    <row r="17" spans="2:4">
      <c r="B17" s="83" t="s">
        <v>1145</v>
      </c>
      <c r="C17" s="87">
        <v>84.33</v>
      </c>
      <c r="D17" s="85">
        <v>44926</v>
      </c>
    </row>
    <row r="18" spans="2:4">
      <c r="B18" s="83" t="s">
        <v>1146</v>
      </c>
      <c r="C18" s="87">
        <v>316.51714000000004</v>
      </c>
      <c r="D18" s="85">
        <v>46197</v>
      </c>
    </row>
    <row r="19" spans="2:4">
      <c r="B19" s="83" t="s">
        <v>1147</v>
      </c>
      <c r="C19" s="87">
        <v>912.29399999999998</v>
      </c>
      <c r="D19" s="85">
        <v>46196</v>
      </c>
    </row>
    <row r="20" spans="2:4">
      <c r="B20" s="83" t="s">
        <v>1148</v>
      </c>
      <c r="C20" s="87">
        <v>274.77161000000001</v>
      </c>
      <c r="D20" s="85">
        <v>47331</v>
      </c>
    </row>
    <row r="21" spans="2:4">
      <c r="B21" s="79" t="s">
        <v>230</v>
      </c>
      <c r="C21" s="82">
        <f>SUM(C22:C38)</f>
        <v>1612.0762127999997</v>
      </c>
    </row>
    <row r="22" spans="2:4">
      <c r="B22" t="s">
        <v>1149</v>
      </c>
      <c r="C22" s="87">
        <v>160.20853999999997</v>
      </c>
      <c r="D22" s="86">
        <v>44926</v>
      </c>
    </row>
    <row r="23" spans="2:4">
      <c r="B23" t="s">
        <v>1150</v>
      </c>
      <c r="C23" s="87">
        <v>233.65429999999992</v>
      </c>
      <c r="D23" s="86">
        <v>44926</v>
      </c>
    </row>
    <row r="24" spans="2:4">
      <c r="B24" t="s">
        <v>1151</v>
      </c>
      <c r="C24" s="87">
        <v>292.20316000000003</v>
      </c>
      <c r="D24" s="86">
        <v>44926</v>
      </c>
    </row>
    <row r="25" spans="2:4">
      <c r="B25" t="s">
        <v>1152</v>
      </c>
      <c r="C25" s="87">
        <v>47.387070000000008</v>
      </c>
      <c r="D25" s="86">
        <v>44926</v>
      </c>
    </row>
    <row r="26" spans="2:4">
      <c r="B26" t="s">
        <v>1153</v>
      </c>
      <c r="C26" s="87">
        <f>197827.1/1000</f>
        <v>197.8271</v>
      </c>
      <c r="D26" s="86">
        <v>44977</v>
      </c>
    </row>
    <row r="27" spans="2:4">
      <c r="B27" t="s">
        <v>1154</v>
      </c>
      <c r="C27" s="87">
        <v>3.1684991000000156</v>
      </c>
      <c r="D27" s="86">
        <v>45859</v>
      </c>
    </row>
    <row r="28" spans="2:4">
      <c r="B28" t="s">
        <v>1155</v>
      </c>
      <c r="C28" s="87">
        <v>248.10740299999995</v>
      </c>
      <c r="D28" s="85">
        <v>45658</v>
      </c>
    </row>
    <row r="29" spans="2:4">
      <c r="B29" t="s">
        <v>1156</v>
      </c>
      <c r="C29" s="87">
        <v>429.52014069999996</v>
      </c>
      <c r="D29" s="86">
        <v>45748</v>
      </c>
    </row>
    <row r="30" spans="2:4">
      <c r="B30"/>
      <c r="C30" s="84"/>
      <c r="D30" s="86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54151C-E54E-4BAD-A944-121CAA03E697}"/>
</file>

<file path=customXml/itemProps2.xml><?xml version="1.0" encoding="utf-8"?>
<ds:datastoreItem xmlns:ds="http://schemas.openxmlformats.org/officeDocument/2006/customXml" ds:itemID="{51D6721B-D3BF-4089-80B8-1DC78F031822}"/>
</file>

<file path=customXml/itemProps3.xml><?xml version="1.0" encoding="utf-8"?>
<ds:datastoreItem xmlns:ds="http://schemas.openxmlformats.org/officeDocument/2006/customXml" ds:itemID="{B193B10A-AA98-44A3-973A-5C01F2A56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520042177_b9630_0421</dc:title>
  <dc:creator>Yuli</dc:creator>
  <cp:lastModifiedBy>אינסה קלאוז</cp:lastModifiedBy>
  <dcterms:created xsi:type="dcterms:W3CDTF">2015-11-10T09:34:27Z</dcterms:created>
  <dcterms:modified xsi:type="dcterms:W3CDTF">2022-01-30T13:40:12Z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