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בעבודה\"/>
    </mc:Choice>
  </mc:AlternateContent>
  <bookViews>
    <workbookView xWindow="0" yWindow="105" windowWidth="24240" windowHeight="12585" tabRatio="843" firstSheet="23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הלוואות!$A$5:$O$9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6">'קרנות סל'!$A$5:$M$10</definedName>
    <definedName name="_xlnm.Print_Area" localSheetId="2">'תעודות התחייבות ממשלתיות'!$A$5:$Q$10</definedName>
    <definedName name="_xlnm.Print_Area" localSheetId="3">'תעודות חוב מסחריות '!$A$5:$T$10</definedName>
  </definedNames>
  <calcPr calcId="162913"/>
</workbook>
</file>

<file path=xl/calcChain.xml><?xml version="1.0" encoding="utf-8"?>
<calcChain xmlns="http://schemas.openxmlformats.org/spreadsheetml/2006/main">
  <c r="C41" i="1" l="1"/>
  <c r="B16" i="27" l="1"/>
  <c r="B10" i="27"/>
  <c r="B9" i="27" s="1"/>
  <c r="C42" i="1" s="1"/>
  <c r="I13" i="2" l="1"/>
  <c r="I11" i="2"/>
  <c r="I10" i="2" s="1"/>
  <c r="I9" i="2" s="1"/>
  <c r="D24" i="1" l="1"/>
  <c r="D28" i="1"/>
  <c r="D32" i="1"/>
  <c r="D36" i="1"/>
  <c r="D13" i="1"/>
  <c r="D17" i="1"/>
  <c r="D21" i="1"/>
  <c r="D25" i="1"/>
  <c r="D29" i="1"/>
  <c r="D33" i="1"/>
  <c r="D38" i="1"/>
  <c r="D14" i="1"/>
  <c r="D18" i="1"/>
  <c r="D12" i="1"/>
  <c r="D26" i="1"/>
  <c r="D30" i="1"/>
  <c r="D34" i="1"/>
  <c r="D39" i="1"/>
  <c r="D15" i="1"/>
  <c r="D19" i="1"/>
  <c r="D23" i="1"/>
  <c r="D27" i="1"/>
  <c r="D31" i="1"/>
  <c r="D35" i="1"/>
  <c r="D40" i="1"/>
  <c r="D16" i="1"/>
  <c r="D20" i="1"/>
  <c r="D10" i="1"/>
</calcChain>
</file>

<file path=xl/sharedStrings.xml><?xml version="1.0" encoding="utf-8"?>
<sst xmlns="http://schemas.openxmlformats.org/spreadsheetml/2006/main" count="4513" uniqueCount="1272">
  <si>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</si>
  <si>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</si>
  <si>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</si>
  <si>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</si>
  <si>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</si>
  <si>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</si>
  <si>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</si>
  <si>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</si>
  <si>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</si>
  <si>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</si>
  <si>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</si>
  <si>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</si>
  <si>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</si>
  <si>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</si>
  <si>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</si>
  <si>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</si>
  <si>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</si>
  <si>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</si>
  <si>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</si>
  <si>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</si>
  <si>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</si>
  <si>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</si>
  <si>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</si>
  <si>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</si>
  <si>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</si>
  <si>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</si>
  <si>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</si>
  <si>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</si>
  <si>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</si>
  <si>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</si>
  <si>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</si>
  <si>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</si>
  <si>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</si>
  <si>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</si>
  <si>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</si>
  <si>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</si>
  <si>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</si>
  <si>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</si>
  <si>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</si>
  <si>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</si>
  <si>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</si>
  <si>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</si>
  <si>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</si>
  <si>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</si>
  <si>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</si>
  <si>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</si>
  <si>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</si>
  <si>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</si>
  <si>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</si>
  <si>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</si>
  <si>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</si>
  <si>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</si>
  <si>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</si>
  <si>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</si>
  <si>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</si>
  <si>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</si>
  <si>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</si>
  <si>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</si>
  <si>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</si>
  <si>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</si>
  <si>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</si>
  <si>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</si>
  <si>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</si>
  <si>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</si>
  <si>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</si>
  <si>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</si>
  <si>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</si>
  <si>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</si>
  <si>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</si>
  <si>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</si>
  <si>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</si>
  <si>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</si>
  <si>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</si>
  <si>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</si>
  <si>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</si>
  <si>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</si>
  <si>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</si>
  <si>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</si>
  <si>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</si>
  <si>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</si>
  <si>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</si>
  <si>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</si>
  <si>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</si>
  <si>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</si>
  <si>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</si>
  <si>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</si>
  <si>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</si>
  <si>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</si>
  <si>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</si>
  <si>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</si>
  <si>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</si>
  <si>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</si>
  <si>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</si>
  <si>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</si>
  <si>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</si>
  <si>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</si>
  <si>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</si>
  <si>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</si>
  <si>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</si>
  <si>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</si>
  <si>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</si>
  <si>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</si>
  <si>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</si>
  <si>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</si>
  <si>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</si>
  <si>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</si>
  <si>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</si>
  <si>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</si>
  <si>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</si>
  <si>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</si>
  <si>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</si>
  <si>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</si>
  <si>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</si>
  <si>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</si>
  <si>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</si>
  <si>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</si>
  <si>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</si>
  <si>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</si>
  <si>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</si>
  <si>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</si>
  <si>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</si>
  <si>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</si>
  <si>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</si>
  <si>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</si>
  <si>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</si>
  <si>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</si>
  <si>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</si>
  <si>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</si>
  <si>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</si>
  <si>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</si>
  <si>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</si>
  <si>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</si>
  <si>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</si>
  <si>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</si>
  <si>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</si>
  <si>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</si>
  <si>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</si>
  <si>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</si>
  <si>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</si>
  <si>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</si>
  <si>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</si>
  <si>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</si>
  <si>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</si>
  <si>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</si>
  <si>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</si>
  <si>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</si>
  <si>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</si>
  <si>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</si>
  <si>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</si>
  <si>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</si>
  <si>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</si>
  <si>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</si>
  <si>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</si>
  <si>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</si>
  <si>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</si>
  <si>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</si>
  <si>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</si>
  <si>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</si>
  <si>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</si>
  <si>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</si>
  <si>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</si>
  <si>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</si>
  <si>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</si>
  <si>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</si>
  <si>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</si>
  <si>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</si>
  <si>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</si>
  <si>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</si>
  <si>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</si>
  <si>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</si>
  <si>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</si>
  <si>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</si>
  <si>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</si>
  <si>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</si>
  <si>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</si>
  <si>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</si>
  <si>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</si>
  <si>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</si>
  <si>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</si>
  <si>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</si>
  <si>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</si>
  <si>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</si>
  <si>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</si>
  <si>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</si>
  <si>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</si>
  <si>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</si>
  <si>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</si>
  <si>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</si>
  <si>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</si>
  <si>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</si>
  <si>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</si>
  <si>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</si>
  <si>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</si>
  <si>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</si>
  <si>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</si>
  <si>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</si>
  <si>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31/12/2020</t>
  </si>
  <si>
    <t>הכשרה לבני 50-60</t>
  </si>
  <si>
    <t>בהתאם לשיטה שיושמה בדוח הכספי *</t>
  </si>
  <si>
    <t>פרנק שווצרי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</si>
  <si>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</si>
  <si>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</si>
  <si>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</si>
  <si>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</si>
  <si>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</si>
  <si>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</si>
  <si>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</si>
  <si>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</si>
  <si>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</si>
  <si>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</si>
  <si>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עו'ש(לקבל)- בנק מזרחי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</si>
  <si>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</si>
  <si>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</si>
  <si>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</si>
  <si>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</si>
  <si>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</si>
  <si>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</si>
  <si>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</si>
  <si>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לי"ש - 70002- בנק מזרחי</t>
  </si>
  <si>
    <t>70002- 20- בנק מזרחי</t>
  </si>
  <si>
    <t>פרנק שוויצרי-35- בנק מזרחי</t>
  </si>
  <si>
    <t>35- 20-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</si>
  <si>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</si>
  <si>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</si>
  <si>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</si>
  <si>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</si>
  <si>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</si>
  <si>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</si>
  <si>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</si>
  <si>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</si>
  <si>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</si>
  <si>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</si>
  <si>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</si>
  <si>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5903 גליל- האוצר - ממשלתית צמודה</t>
  </si>
  <si>
    <t>9590332</t>
  </si>
  <si>
    <t>RF</t>
  </si>
  <si>
    <t>23/03/20</t>
  </si>
  <si>
    <t>5904 גליל- האוצר - ממשלתית צמודה</t>
  </si>
  <si>
    <t>9590431</t>
  </si>
  <si>
    <t>09/07/20</t>
  </si>
  <si>
    <t>ממצמ0841- האוצר - ממשלתית צמודה</t>
  </si>
  <si>
    <t>1120583</t>
  </si>
  <si>
    <t>16/01/20</t>
  </si>
  <si>
    <t>ממצמ0922- האוצר - ממשלתית צמודה</t>
  </si>
  <si>
    <t>1124056</t>
  </si>
  <si>
    <t>ממצמ0923</t>
  </si>
  <si>
    <t>1128081</t>
  </si>
  <si>
    <t>02/09/20</t>
  </si>
  <si>
    <t>ממשל צמודה 1025- האוצר - ממשלתית צמודה</t>
  </si>
  <si>
    <t>1135912</t>
  </si>
  <si>
    <t>22/12/20</t>
  </si>
  <si>
    <t>סה"כ לא צמודות</t>
  </si>
  <si>
    <t>סה"כ מלווה קצר מועד</t>
  </si>
  <si>
    <t>מ.ק.מ.  111- בנק ישראל- מק"מ</t>
  </si>
  <si>
    <t>8210114</t>
  </si>
  <si>
    <t>10/02/20</t>
  </si>
  <si>
    <t>סה"כ שחר</t>
  </si>
  <si>
    <t>ממשל שקלית 0330- האוצר - ממשלתית שקלית</t>
  </si>
  <si>
    <t>1160985</t>
  </si>
  <si>
    <t>ממשל שקלית 0347</t>
  </si>
  <si>
    <t>1140193</t>
  </si>
  <si>
    <t>12/03/20</t>
  </si>
  <si>
    <t>ממשל שקלית 0537- האוצר - ממשלתית שקלית</t>
  </si>
  <si>
    <t>1166180</t>
  </si>
  <si>
    <t>18/05/20</t>
  </si>
  <si>
    <t>ממשל שקלית 0928</t>
  </si>
  <si>
    <t>1150879</t>
  </si>
  <si>
    <t>08/12/19</t>
  </si>
  <si>
    <t>ממשלתי 0323</t>
  </si>
  <si>
    <t>1126747</t>
  </si>
  <si>
    <t>10/09/20</t>
  </si>
  <si>
    <t>ממשק 1026- האוצר - ממשלתית שקלית</t>
  </si>
  <si>
    <t>1099456</t>
  </si>
  <si>
    <t>ממשק0142- האוצר - ממשלתית שקלית</t>
  </si>
  <si>
    <t>1125400</t>
  </si>
  <si>
    <t>14/10/20</t>
  </si>
  <si>
    <t>סה"כ גילון</t>
  </si>
  <si>
    <t>ממשל משתנה 0526- האוצר - ממשלתית משתנה</t>
  </si>
  <si>
    <t>1141795</t>
  </si>
  <si>
    <t>09/01/19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</si>
  <si>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</si>
  <si>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</si>
  <si>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</si>
  <si>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</si>
  <si>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</si>
  <si>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</si>
  <si>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</si>
  <si>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</si>
  <si>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</si>
  <si>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</si>
  <si>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</si>
  <si>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ב- אלה פקדונות</t>
  </si>
  <si>
    <t>1142215</t>
  </si>
  <si>
    <t>515666881</t>
  </si>
  <si>
    <t>אג"ח מובנות</t>
  </si>
  <si>
    <t>30/10/17</t>
  </si>
  <si>
    <t>בינלאומי הנפק אגח ט</t>
  </si>
  <si>
    <t>1135177</t>
  </si>
  <si>
    <t>513141879</t>
  </si>
  <si>
    <t>בנקים</t>
  </si>
  <si>
    <t>31/08/16</t>
  </si>
  <si>
    <t>מזרחי הנפקות אג"ח 49- מזרחי טפחות הנפק</t>
  </si>
  <si>
    <t>2310282</t>
  </si>
  <si>
    <t>520032046</t>
  </si>
  <si>
    <t>19/11/20</t>
  </si>
  <si>
    <t>מקורות  אגח 11- מקורות</t>
  </si>
  <si>
    <t>1158476</t>
  </si>
  <si>
    <t>520010869</t>
  </si>
  <si>
    <t>17/02/20</t>
  </si>
  <si>
    <t>פועלים הנפ אג32- פועלים הנפקות</t>
  </si>
  <si>
    <t>1940535</t>
  </si>
  <si>
    <t>520032640</t>
  </si>
  <si>
    <t>21/11/19</t>
  </si>
  <si>
    <t>פועלים הנפקות  אג"ח 36- פועלים הנפקות</t>
  </si>
  <si>
    <t>1940659</t>
  </si>
  <si>
    <t>נמלי ישראל אג "ח א- נמלי ישראל</t>
  </si>
  <si>
    <t>1145564</t>
  </si>
  <si>
    <t>513569780</t>
  </si>
  <si>
    <t>נדל"ן מניב בישראל</t>
  </si>
  <si>
    <t>Aa1.il</t>
  </si>
  <si>
    <t>עזריאלי אג"ח ד</t>
  </si>
  <si>
    <t>1138650</t>
  </si>
  <si>
    <t>510960719</t>
  </si>
  <si>
    <t>עזריאלי אג"ח ה- קבוצת עזריאלי</t>
  </si>
  <si>
    <t>1156603</t>
  </si>
  <si>
    <t>22/01/19</t>
  </si>
  <si>
    <t>פועלים הנפקות אג"ח 10</t>
  </si>
  <si>
    <t>1940402</t>
  </si>
  <si>
    <t>ilAA+</t>
  </si>
  <si>
    <t>04/09/17</t>
  </si>
  <si>
    <t>אמות אג2- אמות</t>
  </si>
  <si>
    <t>1126630</t>
  </si>
  <si>
    <t>520026683</t>
  </si>
  <si>
    <t>ilAA</t>
  </si>
  <si>
    <t>16/11/17</t>
  </si>
  <si>
    <t>אמות אג4- אמות</t>
  </si>
  <si>
    <t>1133149</t>
  </si>
  <si>
    <t>19/09/17</t>
  </si>
  <si>
    <t>ארפורט סיטי אג"ח 5- איירפורט סיטי</t>
  </si>
  <si>
    <t>1133487</t>
  </si>
  <si>
    <t>511659401</t>
  </si>
  <si>
    <t>23/12/20</t>
  </si>
  <si>
    <t>גב ים אג"ח 6- גב-ים</t>
  </si>
  <si>
    <t>7590128</t>
  </si>
  <si>
    <t>520001736</t>
  </si>
  <si>
    <t>12/09/17</t>
  </si>
  <si>
    <t>חשמל אג27</t>
  </si>
  <si>
    <t>6000210</t>
  </si>
  <si>
    <t>520000472</t>
  </si>
  <si>
    <t>אנרגיה</t>
  </si>
  <si>
    <t>Aa2.il</t>
  </si>
  <si>
    <t>29/03/20</t>
  </si>
  <si>
    <t>פועלים הנ שה נד 1- פועלים הנפקות</t>
  </si>
  <si>
    <t>1940444</t>
  </si>
  <si>
    <t>18/06/17</t>
  </si>
  <si>
    <t>ריט אג"ח 4- ריט1</t>
  </si>
  <si>
    <t>1129899</t>
  </si>
  <si>
    <t>513821488</t>
  </si>
  <si>
    <t>25/04/17</t>
  </si>
  <si>
    <t>אדמה אגח  2</t>
  </si>
  <si>
    <t>1110915</t>
  </si>
  <si>
    <t>520043605</t>
  </si>
  <si>
    <t>כימיה, גומי ופלסטיק</t>
  </si>
  <si>
    <t>ilAA-</t>
  </si>
  <si>
    <t>21/08/17</t>
  </si>
  <si>
    <t>אלוני חץ אג8- אלוני חץ</t>
  </si>
  <si>
    <t>3900271</t>
  </si>
  <si>
    <t>520038506</t>
  </si>
  <si>
    <t>ביג אג"ח 12- ביג</t>
  </si>
  <si>
    <t>1156231</t>
  </si>
  <si>
    <t>513623314</t>
  </si>
  <si>
    <t>גזית גלוב אג11- גזית גלוב</t>
  </si>
  <si>
    <t>1260546</t>
  </si>
  <si>
    <t>520033234</t>
  </si>
  <si>
    <t>נדל"ן מניב בחו"ל</t>
  </si>
  <si>
    <t>20/10/20</t>
  </si>
  <si>
    <t>גזית גלוב אגח יג- גזית גלוב</t>
  </si>
  <si>
    <t>1260652</t>
  </si>
  <si>
    <t>18/12/18</t>
  </si>
  <si>
    <t>גזית גלוב אגח יד- גזית גלוב</t>
  </si>
  <si>
    <t>1260736</t>
  </si>
  <si>
    <t>21/10/20</t>
  </si>
  <si>
    <t>מבני תעש  אגח כ- מבנה נדל"ן (כ.ד)</t>
  </si>
  <si>
    <t>2260495</t>
  </si>
  <si>
    <t>520024126</t>
  </si>
  <si>
    <t>26/12/18</t>
  </si>
  <si>
    <t>מזרחי טפחות שה 1</t>
  </si>
  <si>
    <t>6950083</t>
  </si>
  <si>
    <t>520000522</t>
  </si>
  <si>
    <t>17/08/17</t>
  </si>
  <si>
    <t>סלע נדל"ן אג3</t>
  </si>
  <si>
    <t>1138973</t>
  </si>
  <si>
    <t>513992529</t>
  </si>
  <si>
    <t>Aa3.il</t>
  </si>
  <si>
    <t>פועלים הנפקות אג"ח 18- פועלים הנפקות</t>
  </si>
  <si>
    <t>1940600</t>
  </si>
  <si>
    <t>20/06/18</t>
  </si>
  <si>
    <t>פז נפט    אגח ז- פז חברת הנפט</t>
  </si>
  <si>
    <t>1142595</t>
  </si>
  <si>
    <t>510216054</t>
  </si>
  <si>
    <t>אגוד כ"א- אגוד הנפקות</t>
  </si>
  <si>
    <t>1141878</t>
  </si>
  <si>
    <t>513668277</t>
  </si>
  <si>
    <t>A1.il</t>
  </si>
  <si>
    <t>10/09/17</t>
  </si>
  <si>
    <t>רבוע נדלן אגח ו- רבוע נדלן</t>
  </si>
  <si>
    <t>1140607</t>
  </si>
  <si>
    <t>513765859</t>
  </si>
  <si>
    <t>ilA+</t>
  </si>
  <si>
    <t>08/12/20</t>
  </si>
  <si>
    <t>אפריקה ישראל נכסים בע"מ אג"ח 7</t>
  </si>
  <si>
    <t>1132232</t>
  </si>
  <si>
    <t>510560188</t>
  </si>
  <si>
    <t>A2.il</t>
  </si>
  <si>
    <t>אשטרום נכ אגח10</t>
  </si>
  <si>
    <t>2510204</t>
  </si>
  <si>
    <t>520036617</t>
  </si>
  <si>
    <t>ilA</t>
  </si>
  <si>
    <t>25/12/18</t>
  </si>
  <si>
    <t>אשטרום נכסים אגח 8- אשטרום נכסים</t>
  </si>
  <si>
    <t>2510162</t>
  </si>
  <si>
    <t>24/05/17</t>
  </si>
  <si>
    <t>מגה אור אגח ט- מגה אור</t>
  </si>
  <si>
    <t>1165141</t>
  </si>
  <si>
    <t>513257873</t>
  </si>
  <si>
    <t>23/02/20</t>
  </si>
  <si>
    <t>אדגר      אגח י- אדגר השקעות</t>
  </si>
  <si>
    <t>1820208</t>
  </si>
  <si>
    <t>520035171</t>
  </si>
  <si>
    <t>A3.il</t>
  </si>
  <si>
    <t>28/03/18</t>
  </si>
  <si>
    <t>אדגר אג"ח 9- אדגר השקעות</t>
  </si>
  <si>
    <t>1820190</t>
  </si>
  <si>
    <t>אדגר אגח יא</t>
  </si>
  <si>
    <t>1820281</t>
  </si>
  <si>
    <t>15/12/20</t>
  </si>
  <si>
    <t>הכשרת הישוב אג23- הכשרת הישוב</t>
  </si>
  <si>
    <t>6120323</t>
  </si>
  <si>
    <t>520020116</t>
  </si>
  <si>
    <t>ilA-</t>
  </si>
  <si>
    <t>17/12/20</t>
  </si>
  <si>
    <t>ישראכרט אגח א- ישראכרט</t>
  </si>
  <si>
    <t>1157536</t>
  </si>
  <si>
    <t>510706153</t>
  </si>
  <si>
    <t>18/03/20</t>
  </si>
  <si>
    <t>כיל       אגח ה</t>
  </si>
  <si>
    <t>2810299</t>
  </si>
  <si>
    <t>520027830</t>
  </si>
  <si>
    <t>01/03/17</t>
  </si>
  <si>
    <t>סאמיט     אגח י- סאמיט</t>
  </si>
  <si>
    <t>1143395</t>
  </si>
  <si>
    <t>520043720</t>
  </si>
  <si>
    <t>אלוני חץ אגח יב- אלוני חץ</t>
  </si>
  <si>
    <t>3900495</t>
  </si>
  <si>
    <t>12/08/19</t>
  </si>
  <si>
    <t>בזק       אגח 9</t>
  </si>
  <si>
    <t>2300176</t>
  </si>
  <si>
    <t>520031931</t>
  </si>
  <si>
    <t>15/03/20</t>
  </si>
  <si>
    <t>בזק אגח 11- בזק</t>
  </si>
  <si>
    <t>2300234</t>
  </si>
  <si>
    <t>26/04/20</t>
  </si>
  <si>
    <t>הראל הנ אג14- הראל ביטוח מימון והנפקות בע"מ</t>
  </si>
  <si>
    <t>1143122</t>
  </si>
  <si>
    <t>513834200</t>
  </si>
  <si>
    <t>ביטוח</t>
  </si>
  <si>
    <t>02/12/19</t>
  </si>
  <si>
    <t>כללביט אגח  י- כללביט מימון</t>
  </si>
  <si>
    <t>1136068</t>
  </si>
  <si>
    <t>513754069</t>
  </si>
  <si>
    <t>מליסרון אגח טו</t>
  </si>
  <si>
    <t>3230240</t>
  </si>
  <si>
    <t>520037789</t>
  </si>
  <si>
    <t>פז נפט אגח ח- פז חברת הנפט</t>
  </si>
  <si>
    <t>1162817</t>
  </si>
  <si>
    <t>18/02/20</t>
  </si>
  <si>
    <t>אמ.ג'יג'י אגח ב- אמ.ג'י.ג'י</t>
  </si>
  <si>
    <t>1160811</t>
  </si>
  <si>
    <t>1761</t>
  </si>
  <si>
    <t>30/12/20</t>
  </si>
  <si>
    <t>דמרי אג"ח 8- דמרי</t>
  </si>
  <si>
    <t>1153725</t>
  </si>
  <si>
    <t>511399388</t>
  </si>
  <si>
    <t>בנייה</t>
  </si>
  <si>
    <t>09/03/20</t>
  </si>
  <si>
    <t>דמרי אגח ט</t>
  </si>
  <si>
    <t>1168368</t>
  </si>
  <si>
    <t>09/09/20</t>
  </si>
  <si>
    <t>לידר אגח ז- לידר השקעות</t>
  </si>
  <si>
    <t>3180338</t>
  </si>
  <si>
    <t>520037664</t>
  </si>
  <si>
    <t>פרטנר     אגח ו- פרטנר</t>
  </si>
  <si>
    <t>1141415</t>
  </si>
  <si>
    <t>520044314</t>
  </si>
  <si>
    <t>פרטנר  אגח ז- פרטנר</t>
  </si>
  <si>
    <t>1156397</t>
  </si>
  <si>
    <t>23/01/19</t>
  </si>
  <si>
    <t>קרסו אגח א- קרסו מוטורס</t>
  </si>
  <si>
    <t>1136464</t>
  </si>
  <si>
    <t>514065283</t>
  </si>
  <si>
    <t>מסחר</t>
  </si>
  <si>
    <t>26/10/16</t>
  </si>
  <si>
    <t>אזורים אגח 13- אזורים</t>
  </si>
  <si>
    <t>7150410</t>
  </si>
  <si>
    <t>520025990</t>
  </si>
  <si>
    <t>25/07/19</t>
  </si>
  <si>
    <t>אלדן תחבורה אג3- אלדן תחבורה</t>
  </si>
  <si>
    <t>1140813</t>
  </si>
  <si>
    <t>510454333</t>
  </si>
  <si>
    <t>31/08/20</t>
  </si>
  <si>
    <t>אנרג'יקס אגח א- אנרג'יקס</t>
  </si>
  <si>
    <t>1161751</t>
  </si>
  <si>
    <t>513901371</t>
  </si>
  <si>
    <t>15/12/19</t>
  </si>
  <si>
    <t>אפי נכסים אגח י- אפי נכסים</t>
  </si>
  <si>
    <t>1160878</t>
  </si>
  <si>
    <t>06/10/19</t>
  </si>
  <si>
    <t>אשדר אגח 5- אשדר</t>
  </si>
  <si>
    <t>1157783</t>
  </si>
  <si>
    <t>510609761</t>
  </si>
  <si>
    <t>01/12/19</t>
  </si>
  <si>
    <t>אשטרום קב אגח ב- אשטרום קבוצה</t>
  </si>
  <si>
    <t>1132331</t>
  </si>
  <si>
    <t>510381601</t>
  </si>
  <si>
    <t>אשטרום קב אגח ג- אשטרום קבוצה</t>
  </si>
  <si>
    <t>1140102</t>
  </si>
  <si>
    <t>24/03/20</t>
  </si>
  <si>
    <t>חברה לישראל אגח14- חברה לישראל</t>
  </si>
  <si>
    <t>5760301</t>
  </si>
  <si>
    <t>520028010</t>
  </si>
  <si>
    <t>סאות'רן אג"ח ג- סאותרן פרופרטיס</t>
  </si>
  <si>
    <t>1159474</t>
  </si>
  <si>
    <t>1921080</t>
  </si>
  <si>
    <t>סלקום    אגח יב- סלקום</t>
  </si>
  <si>
    <t>1143080</t>
  </si>
  <si>
    <t>511930125</t>
  </si>
  <si>
    <t>אלון רבוע אגח ד- אלון רבוע כחול</t>
  </si>
  <si>
    <t>1139583</t>
  </si>
  <si>
    <t>520042847</t>
  </si>
  <si>
    <t>01/02/18</t>
  </si>
  <si>
    <t>אלון רבוע כחול אג"ח ה- אלון רבוע כחול</t>
  </si>
  <si>
    <t>1155621</t>
  </si>
  <si>
    <t>27/11/18</t>
  </si>
  <si>
    <t>אפקון החזקות אג"ח א- אפקון החזקות</t>
  </si>
  <si>
    <t>5780135</t>
  </si>
  <si>
    <t>520033473</t>
  </si>
  <si>
    <t>חשמל</t>
  </si>
  <si>
    <t>19/03/19</t>
  </si>
  <si>
    <t>בזן  אגח י'- בזן (בתי זיקוק)</t>
  </si>
  <si>
    <t>2590511</t>
  </si>
  <si>
    <t>520036658</t>
  </si>
  <si>
    <t>דור אלון  אגח ה- דור אלון</t>
  </si>
  <si>
    <t>1136761</t>
  </si>
  <si>
    <t>520043878</t>
  </si>
  <si>
    <t>דור אלון  אגח ז- דור אלון</t>
  </si>
  <si>
    <t>1157700</t>
  </si>
  <si>
    <t>קופרליין  אגח ב- קופרליין</t>
  </si>
  <si>
    <t>1140177</t>
  </si>
  <si>
    <t>1648</t>
  </si>
  <si>
    <t>03/12/20</t>
  </si>
  <si>
    <t>אמ.די.ג'י אגח ב- אמ.די.ג'י</t>
  </si>
  <si>
    <t>1140557</t>
  </si>
  <si>
    <t>1632</t>
  </si>
  <si>
    <t>Baa1.il</t>
  </si>
  <si>
    <t>צמח המרמן אגח ו- צמח המרמן</t>
  </si>
  <si>
    <t>1158633</t>
  </si>
  <si>
    <t>512531203</t>
  </si>
  <si>
    <t>03/07/19</t>
  </si>
  <si>
    <t>אאורה אגח יד- אאורה</t>
  </si>
  <si>
    <t>3730488</t>
  </si>
  <si>
    <t>520038274</t>
  </si>
  <si>
    <t>ilBBB</t>
  </si>
  <si>
    <t>04/07/19</t>
  </si>
  <si>
    <t>אלה פקדון אג1- אלה פקדונות</t>
  </si>
  <si>
    <t>1141662</t>
  </si>
  <si>
    <t>28/10/18</t>
  </si>
  <si>
    <t>ישראמקו אג1- ישראמקו יהש</t>
  </si>
  <si>
    <t>2320174</t>
  </si>
  <si>
    <t>550010003</t>
  </si>
  <si>
    <t>חיפושי נפט וגז</t>
  </si>
  <si>
    <t>10/11/20</t>
  </si>
  <si>
    <t>ביג       אגח י- ביג</t>
  </si>
  <si>
    <t>1143023</t>
  </si>
  <si>
    <t>14/04/19</t>
  </si>
  <si>
    <t>שמוס  אג"ח א- שמוס</t>
  </si>
  <si>
    <t>1155951</t>
  </si>
  <si>
    <t>633896</t>
  </si>
  <si>
    <t>29/09/20</t>
  </si>
  <si>
    <t>סאפיינס   אגח ב- סאפיינס</t>
  </si>
  <si>
    <t>1141936</t>
  </si>
  <si>
    <t>1146</t>
  </si>
  <si>
    <t>14/09/17</t>
  </si>
  <si>
    <t>חברה לישראל אג"ח 13</t>
  </si>
  <si>
    <t>5760269</t>
  </si>
  <si>
    <t>בזן       אגח ט- בזן (בתי זיקוק)</t>
  </si>
  <si>
    <t>2590461</t>
  </si>
  <si>
    <t>27/04/17</t>
  </si>
  <si>
    <t>סה"כ אחר</t>
  </si>
  <si>
    <t>CNC INDUSTRIES 5.375 6/26</t>
  </si>
  <si>
    <t>US15137TAA88</t>
  </si>
  <si>
    <t>NYSE</t>
  </si>
  <si>
    <t>בלומברג</t>
  </si>
  <si>
    <t>4885</t>
  </si>
  <si>
    <t>Health Care Equipment &amp; Services</t>
  </si>
  <si>
    <t>Ba1</t>
  </si>
  <si>
    <t>Moodys</t>
  </si>
  <si>
    <t>31/07/18</t>
  </si>
  <si>
    <t>סה"כ תל אביב 35</t>
  </si>
  <si>
    <t>פניקס    1- הפניקס</t>
  </si>
  <si>
    <t>767012</t>
  </si>
  <si>
    <t>520017450</t>
  </si>
  <si>
    <t>הראל     1- הראל השקעות</t>
  </si>
  <si>
    <t>585018</t>
  </si>
  <si>
    <t>520033986</t>
  </si>
  <si>
    <t>אלביט מערכות</t>
  </si>
  <si>
    <t>1081124</t>
  </si>
  <si>
    <t>520043027</t>
  </si>
  <si>
    <t>ביטחוניות</t>
  </si>
  <si>
    <t>בינלאומי 5- בינלאומי</t>
  </si>
  <si>
    <t>593038</t>
  </si>
  <si>
    <t>520029083</t>
  </si>
  <si>
    <t>דיסקונט- דיסקונט</t>
  </si>
  <si>
    <t>691212</t>
  </si>
  <si>
    <t>520007030</t>
  </si>
  <si>
    <t>לאומי- לאומי</t>
  </si>
  <si>
    <t>604611</t>
  </si>
  <si>
    <t>520018078</t>
  </si>
  <si>
    <t>פועלים</t>
  </si>
  <si>
    <t>662577</t>
  </si>
  <si>
    <t>520000118</t>
  </si>
  <si>
    <t>איי.סי.אל- איי.סי.אל</t>
  </si>
  <si>
    <t>281014</t>
  </si>
  <si>
    <t>שטראוס- שטראוס גרופ</t>
  </si>
  <si>
    <t>746016</t>
  </si>
  <si>
    <t>520003781</t>
  </si>
  <si>
    <t>מזון</t>
  </si>
  <si>
    <t>שופרסל- שופרסל</t>
  </si>
  <si>
    <t>777037</t>
  </si>
  <si>
    <t>520022732</t>
  </si>
  <si>
    <t>שפיר הנדסה ותעשיה בע"מ- שפיר הנדסה</t>
  </si>
  <si>
    <t>1133875</t>
  </si>
  <si>
    <t>514892801</t>
  </si>
  <si>
    <t>מתכת ומוצרי בניה</t>
  </si>
  <si>
    <t>אירפורט סיטי- איירפורט סיטי</t>
  </si>
  <si>
    <t>1095835</t>
  </si>
  <si>
    <t>אמות- אמות</t>
  </si>
  <si>
    <t>1097278</t>
  </si>
  <si>
    <t>מבני תעשיה- מבנה נדל"ן (כ.ד)</t>
  </si>
  <si>
    <t>226019</t>
  </si>
  <si>
    <t>עזריאלי קבוצה</t>
  </si>
  <si>
    <t>1119478</t>
  </si>
  <si>
    <t>מטריקס- מטריקס</t>
  </si>
  <si>
    <t>445015</t>
  </si>
  <si>
    <t>520039413</t>
  </si>
  <si>
    <t>שירותי מידע</t>
  </si>
  <si>
    <t>נייס</t>
  </si>
  <si>
    <t>273011</t>
  </si>
  <si>
    <t>520036872</t>
  </si>
  <si>
    <t>בזק- בזק</t>
  </si>
  <si>
    <t>230011</t>
  </si>
  <si>
    <t>סה"כ תל אביב 90</t>
  </si>
  <si>
    <t>פוקס- פוקס</t>
  </si>
  <si>
    <t>1087022</t>
  </si>
  <si>
    <t>512157603</t>
  </si>
  <si>
    <t>פז נפט- פז חברת הנפט</t>
  </si>
  <si>
    <t>1100007</t>
  </si>
  <si>
    <t>איידיאיי ביטוח</t>
  </si>
  <si>
    <t>1129501</t>
  </si>
  <si>
    <t>513910703</t>
  </si>
  <si>
    <t>כלל ביטוח- כלל עסקי ביטוח</t>
  </si>
  <si>
    <t>224014</t>
  </si>
  <si>
    <t>520036120</t>
  </si>
  <si>
    <t>אפריקה מגורים</t>
  </si>
  <si>
    <t>1097948</t>
  </si>
  <si>
    <t>520034760</t>
  </si>
  <si>
    <t>דמרי- דמרי</t>
  </si>
  <si>
    <t>1090315</t>
  </si>
  <si>
    <t>באטמ- באטמ</t>
  </si>
  <si>
    <t>1158823</t>
  </si>
  <si>
    <t>520042813</t>
  </si>
  <si>
    <t>השקעות בהי-טק</t>
  </si>
  <si>
    <t>דלק קבוצה- דלק קבוצה</t>
  </si>
  <si>
    <t>1084128</t>
  </si>
  <si>
    <t>520044322</t>
  </si>
  <si>
    <t>דלק קד יהש- דלק קידוחים יהש</t>
  </si>
  <si>
    <t>475020</t>
  </si>
  <si>
    <t>550013098</t>
  </si>
  <si>
    <t>ישראמקו יהש- ישראמקו יהש</t>
  </si>
  <si>
    <t>232017</t>
  </si>
  <si>
    <t>רציו   יהש- רציו יהש</t>
  </si>
  <si>
    <t>394015</t>
  </si>
  <si>
    <t>550012777</t>
  </si>
  <si>
    <t>פתאל החזקות- פתאל החזקות</t>
  </si>
  <si>
    <t>1143429</t>
  </si>
  <si>
    <t>512607888</t>
  </si>
  <si>
    <t>מלונאות ותיירות</t>
  </si>
  <si>
    <t>יוחננוף- מ.יוחננוף ובניו (1988) בע"מ</t>
  </si>
  <si>
    <t>1161264</t>
  </si>
  <si>
    <t>511344186</t>
  </si>
  <si>
    <t>רמי לוי</t>
  </si>
  <si>
    <t>1104249</t>
  </si>
  <si>
    <t>513770669</t>
  </si>
  <si>
    <t>אדגר- אדגר השקעות</t>
  </si>
  <si>
    <t>1820083</t>
  </si>
  <si>
    <t>אלקטרה נדלן- אלקטרה נדל"ן</t>
  </si>
  <si>
    <t>1094044</t>
  </si>
  <si>
    <t>510607328</t>
  </si>
  <si>
    <t>אפריקה נכסים- אפי נכסים</t>
  </si>
  <si>
    <t>1091354</t>
  </si>
  <si>
    <t>בראק אן וי- בראק אן וי</t>
  </si>
  <si>
    <t>1121607</t>
  </si>
  <si>
    <t>34250659</t>
  </si>
  <si>
    <t>גזית גלוב- גזית גלוב</t>
  </si>
  <si>
    <t>126011</t>
  </si>
  <si>
    <t>סאמיט</t>
  </si>
  <si>
    <t>1081686</t>
  </si>
  <si>
    <t>ביג</t>
  </si>
  <si>
    <t>1097260</t>
  </si>
  <si>
    <t>מגה אור- מגה אור</t>
  </si>
  <si>
    <t>1104488</t>
  </si>
  <si>
    <t>ריט 1- ריט1</t>
  </si>
  <si>
    <t>1098920</t>
  </si>
  <si>
    <t>אלקטריאון</t>
  </si>
  <si>
    <t>368019</t>
  </si>
  <si>
    <t>520038126</t>
  </si>
  <si>
    <t>אנלייט אנרגיה- אנלייט אנרגיה</t>
  </si>
  <si>
    <t>720011</t>
  </si>
  <si>
    <t>520041146</t>
  </si>
  <si>
    <t>וואן תוכנה- וואן טכנולוגיות תוכנה</t>
  </si>
  <si>
    <t>161018</t>
  </si>
  <si>
    <t>520034695</t>
  </si>
  <si>
    <t>חילן- חילן</t>
  </si>
  <si>
    <t>1084698</t>
  </si>
  <si>
    <t>520039942</t>
  </si>
  <si>
    <t>פורמולה- פורמולה מערכות</t>
  </si>
  <si>
    <t>256016</t>
  </si>
  <si>
    <t>520036690</t>
  </si>
  <si>
    <t>אלטשולר שחם גמל- אלטשולר שחם גמל ופנסיה בע"מ</t>
  </si>
  <si>
    <t>1159037</t>
  </si>
  <si>
    <t>513173393</t>
  </si>
  <si>
    <t>ישראכרט- ישראכרט</t>
  </si>
  <si>
    <t>1157403</t>
  </si>
  <si>
    <t>מימון ישיר</t>
  </si>
  <si>
    <t>1168186</t>
  </si>
  <si>
    <t>513893123</t>
  </si>
  <si>
    <t>פרטנר- פרטנר</t>
  </si>
  <si>
    <t>1083484</t>
  </si>
  <si>
    <t>סה"כ מניות היתר</t>
  </si>
  <si>
    <t>אקופיה</t>
  </si>
  <si>
    <t>1169895</t>
  </si>
  <si>
    <t>514856772</t>
  </si>
  <si>
    <t>אלקטרוניקה ואופטיקה</t>
  </si>
  <si>
    <t>הייקון מערכות- הייקון מערכות בע"מ</t>
  </si>
  <si>
    <t>1169945</t>
  </si>
  <si>
    <t>514347160</t>
  </si>
  <si>
    <t>יונטרוניקס- יוניטרוניקס</t>
  </si>
  <si>
    <t>1083831</t>
  </si>
  <si>
    <t>520044199</t>
  </si>
  <si>
    <t>ארקו קורפ</t>
  </si>
  <si>
    <t>1170901</t>
  </si>
  <si>
    <t>3535148</t>
  </si>
  <si>
    <t>איי.איי.אם. יהש</t>
  </si>
  <si>
    <t>1171230</t>
  </si>
  <si>
    <t>540299518</t>
  </si>
  <si>
    <t>ביוטכנולוגיה</t>
  </si>
  <si>
    <t>אלמוגים- אלמוגים החזקות</t>
  </si>
  <si>
    <t>1136829</t>
  </si>
  <si>
    <t>513988824</t>
  </si>
  <si>
    <t>חג'ג' נדל"ן- חג'ג' נדלן</t>
  </si>
  <si>
    <t>823013</t>
  </si>
  <si>
    <t>520033309</t>
  </si>
  <si>
    <t>מנרב- מנרב אחזקות</t>
  </si>
  <si>
    <t>155036</t>
  </si>
  <si>
    <t>520034505</t>
  </si>
  <si>
    <t>מילניום פוד-טק- מילניום פוד-טק</t>
  </si>
  <si>
    <t>1167501</t>
  </si>
  <si>
    <t>540288149</t>
  </si>
  <si>
    <t>אלמדה יהש</t>
  </si>
  <si>
    <t>1168962</t>
  </si>
  <si>
    <t>540296795</t>
  </si>
  <si>
    <t>השקעות במדעי החיים</t>
  </si>
  <si>
    <t>דסקונט השק- דיסקונט השקעות</t>
  </si>
  <si>
    <t>639013</t>
  </si>
  <si>
    <t>520023896</t>
  </si>
  <si>
    <t>מהדרין- מהדרין</t>
  </si>
  <si>
    <t>686014</t>
  </si>
  <si>
    <t>520018482</t>
  </si>
  <si>
    <t>אליום מדיקל- אליום מדיקל</t>
  </si>
  <si>
    <t>1101450</t>
  </si>
  <si>
    <t>513488833</t>
  </si>
  <si>
    <t>מכשור רפואי</t>
  </si>
  <si>
    <t>יומן אקסטנשנס</t>
  </si>
  <si>
    <t>1170000</t>
  </si>
  <si>
    <t>514707736</t>
  </si>
  <si>
    <t>מגוריט- מגוריט</t>
  </si>
  <si>
    <t>1139195</t>
  </si>
  <si>
    <t>515434074</t>
  </si>
  <si>
    <t>ג'נסל</t>
  </si>
  <si>
    <t>1169689</t>
  </si>
  <si>
    <t>514579887</t>
  </si>
  <si>
    <t>אופל בלאנס- אופל בלאנס השקעות בע"מ</t>
  </si>
  <si>
    <t>1094986</t>
  </si>
  <si>
    <t>513734566</t>
  </si>
  <si>
    <t>מור השקעות- מור השקעות</t>
  </si>
  <si>
    <t>1141464</t>
  </si>
  <si>
    <t>513834606</t>
  </si>
  <si>
    <t>נאוי- נאוי</t>
  </si>
  <si>
    <t>208017</t>
  </si>
  <si>
    <t>520036070</t>
  </si>
  <si>
    <t>פורסייט- פורסייט אוטונומס</t>
  </si>
  <si>
    <t>199018</t>
  </si>
  <si>
    <t>520036062</t>
  </si>
  <si>
    <t>סה"כ call 001 אופציות</t>
  </si>
  <si>
    <t>KORNIT DIGITAL-KRNT</t>
  </si>
  <si>
    <t>IL0011216723</t>
  </si>
  <si>
    <t>1564</t>
  </si>
  <si>
    <t>Other</t>
  </si>
  <si>
    <t>Rada Electronic Industries</t>
  </si>
  <si>
    <t>IL0010826506</t>
  </si>
  <si>
    <t>NASDAQ</t>
  </si>
  <si>
    <t>5204</t>
  </si>
  <si>
    <t>ROGEN PHARMAL - URGN</t>
  </si>
  <si>
    <t>IL0011407140</t>
  </si>
  <si>
    <t>2313</t>
  </si>
  <si>
    <t>Pharmaceuticals &amp; Biotechnology</t>
  </si>
  <si>
    <t>FIVERR INTERNATIONAL</t>
  </si>
  <si>
    <t>IL0011582033</t>
  </si>
  <si>
    <t>5153</t>
  </si>
  <si>
    <t>Software &amp; Services</t>
  </si>
  <si>
    <t>SOLAREDGE</t>
  </si>
  <si>
    <t>US83417M1045</t>
  </si>
  <si>
    <t>4744</t>
  </si>
  <si>
    <t>Technology Hardware &amp; Equipment</t>
  </si>
  <si>
    <t>DARIOHEALTH</t>
  </si>
  <si>
    <t>US23725P2092</t>
  </si>
  <si>
    <t>5233</t>
  </si>
  <si>
    <t>VIATRIS INC</t>
  </si>
  <si>
    <t>US92556V1061</t>
  </si>
  <si>
    <t>5247</t>
  </si>
  <si>
    <t>SMSN LI - SAMSUNG</t>
  </si>
  <si>
    <t>US7960508882</t>
  </si>
  <si>
    <t>FWB</t>
  </si>
  <si>
    <t>5093</t>
  </si>
  <si>
    <t>Media</t>
  </si>
  <si>
    <t>AIRBUS GROUP</t>
  </si>
  <si>
    <t>NL0000235190</t>
  </si>
  <si>
    <t>5137</t>
  </si>
  <si>
    <t>AMAZON-AMZN COM</t>
  </si>
  <si>
    <t>US0231351067</t>
  </si>
  <si>
    <t>4865</t>
  </si>
  <si>
    <t>UNITED PARCEL B</t>
  </si>
  <si>
    <t>US9113121068</t>
  </si>
  <si>
    <t>5132</t>
  </si>
  <si>
    <t>ASTRAZENECA PLC</t>
  </si>
  <si>
    <t>US0463531089</t>
  </si>
  <si>
    <t>5238</t>
  </si>
  <si>
    <t>Regeneron Pharmaceuticals</t>
  </si>
  <si>
    <t>US75886F1075</t>
  </si>
  <si>
    <t>5211</t>
  </si>
  <si>
    <t>ATRIUM EUROPEAN-ARTS AV- ATRIUM EUROPEAN</t>
  </si>
  <si>
    <t>JE00B3DCF752</t>
  </si>
  <si>
    <t>4595</t>
  </si>
  <si>
    <t>Real Estate</t>
  </si>
  <si>
    <t>PARK PLAZA  HOTEL</t>
  </si>
  <si>
    <t>GG00B1Z5FH87</t>
  </si>
  <si>
    <t>LSE</t>
  </si>
  <si>
    <t>5123</t>
  </si>
  <si>
    <t>NVIDIA CORP - NVDA</t>
  </si>
  <si>
    <t>US67066G1040</t>
  </si>
  <si>
    <t>4967</t>
  </si>
  <si>
    <t>Semiconductors &amp; Semiconductor Equipment</t>
  </si>
  <si>
    <t>TSM - TAIWAN SEMICONDUCTOR- TAIWAN SEMI</t>
  </si>
  <si>
    <t>us8740391003</t>
  </si>
  <si>
    <t>5088</t>
  </si>
  <si>
    <t>ALIBABA GROUP H</t>
  </si>
  <si>
    <t>US01609W1027</t>
  </si>
  <si>
    <t>4806</t>
  </si>
  <si>
    <t>MSFT -  MICROSOFT- MICROSOFT</t>
  </si>
  <si>
    <t>us5949181045</t>
  </si>
  <si>
    <t>5083</t>
  </si>
  <si>
    <t>PALO ALTO NETWO</t>
  </si>
  <si>
    <t>US6974351057</t>
  </si>
  <si>
    <t>4723</t>
  </si>
  <si>
    <t>PYPL US- PYPL</t>
  </si>
  <si>
    <t>US70450Y1038</t>
  </si>
  <si>
    <t>4673</t>
  </si>
  <si>
    <t>*TENCENT HOLDING ADR-TCEHY</t>
  </si>
  <si>
    <t>US88032Q1094</t>
  </si>
  <si>
    <t>4856</t>
  </si>
  <si>
    <t>סה"כ שמחקות מדדי מניות בישראל</t>
  </si>
  <si>
    <t>תכלית סל (4A) ת"א בנקים- מיטב תכלית</t>
  </si>
  <si>
    <t>1143726</t>
  </si>
  <si>
    <t>513534974</t>
  </si>
  <si>
    <t>קרנות סל</t>
  </si>
  <si>
    <t>פסגות ETF ת"א 90- פסגות קרנות מדד</t>
  </si>
  <si>
    <t>1148642</t>
  </si>
  <si>
    <t>513765339</t>
  </si>
  <si>
    <t>קסם ETF ת"א בנקים- קסם קרנות נאמנות</t>
  </si>
  <si>
    <t>1146430</t>
  </si>
  <si>
    <t>510938608</t>
  </si>
  <si>
    <t>קסם ת"א 75</t>
  </si>
  <si>
    <t>1117241</t>
  </si>
  <si>
    <t>סה"כ שמחקות מדדי מניות בחו"ל</t>
  </si>
  <si>
    <t>MTF סל Bluestar Travel &amp; Vacation- מגדל קרנות נאמנות</t>
  </si>
  <si>
    <t>1167584</t>
  </si>
  <si>
    <t>511303661</t>
  </si>
  <si>
    <t>קסם NDX100(4A)ETF מנוטרלת מט"ח- קסם קרנות נאמנות</t>
  </si>
  <si>
    <t>1146612</t>
  </si>
  <si>
    <t>קסם S&amp;P 500 (4A) ETF מנוטרלת- קסם קרנות נאמנות</t>
  </si>
  <si>
    <t>1146604</t>
  </si>
  <si>
    <t>סה"כ שמחקות מדדים אחרים בישראל</t>
  </si>
  <si>
    <t>הראל סל תל בונד 60- הראל קרנות מדד</t>
  </si>
  <si>
    <t>1150473</t>
  </si>
  <si>
    <t>511776783</t>
  </si>
  <si>
    <t>תכלית תל בונד מאגר</t>
  </si>
  <si>
    <t>1132513</t>
  </si>
  <si>
    <t>תכלית תל בונד שקלי סד.2</t>
  </si>
  <si>
    <t>1116524</t>
  </si>
  <si>
    <t>פסגות סל תל בונד 60 סדרה 3</t>
  </si>
  <si>
    <t>1134550</t>
  </si>
  <si>
    <t>פסגות תל בונד מאגר</t>
  </si>
  <si>
    <t>1132588</t>
  </si>
  <si>
    <t>קסם בונד צמוד בנקים</t>
  </si>
  <si>
    <t>1130327</t>
  </si>
  <si>
    <t>קסם תל בונד 60</t>
  </si>
  <si>
    <t>1109248</t>
  </si>
  <si>
    <t>קסם תל בונד מאגר</t>
  </si>
  <si>
    <t>1132554</t>
  </si>
  <si>
    <t>קסם תל בונד שקלי</t>
  </si>
  <si>
    <t>1116334</t>
  </si>
  <si>
    <t>סה"כ שמחקות מדדים אחרים בחו"ל</t>
  </si>
  <si>
    <t>סה"כ short</t>
  </si>
  <si>
    <t>סה"כ שמחקות מדדי מניות</t>
  </si>
  <si>
    <t>Global X China Clean Energy ETF</t>
  </si>
  <si>
    <t>HK0000562667</t>
  </si>
  <si>
    <t>5249</t>
  </si>
  <si>
    <t>XLY - CONSUMER DISCRETIONARY- STATE STREET-SPDRS</t>
  </si>
  <si>
    <t>US81369Y4070</t>
  </si>
  <si>
    <t>4640</t>
  </si>
  <si>
    <t>VANGURUARD INFO</t>
  </si>
  <si>
    <t>US92204A7028</t>
  </si>
  <si>
    <t>4922</t>
  </si>
  <si>
    <t>EWA - AUSTRALIA- BlackRock</t>
  </si>
  <si>
    <t>US4642861037</t>
  </si>
  <si>
    <t>2235</t>
  </si>
  <si>
    <t>EWY - SOUTH KOREA- BlackRock</t>
  </si>
  <si>
    <t>US4642867729</t>
  </si>
  <si>
    <t>ISHARES S&amp;P TEC</t>
  </si>
  <si>
    <t>us4642875151</t>
  </si>
  <si>
    <t>First Trust Nasdaq Cyber ETF</t>
  </si>
  <si>
    <t>US33734X8469</t>
  </si>
  <si>
    <t>3165</t>
  </si>
  <si>
    <t>GLOBAL X</t>
  </si>
  <si>
    <t>US37954Y6730</t>
  </si>
  <si>
    <t>5099</t>
  </si>
  <si>
    <t>GLOBAL X -CLOUD COMPUTING</t>
  </si>
  <si>
    <t>US37954Y4420</t>
  </si>
  <si>
    <t>GLOBAL X -Telemedicine &amp; Digital Health</t>
  </si>
  <si>
    <t>US37954Y2853</t>
  </si>
  <si>
    <t>Emerging Markets - EEM</t>
  </si>
  <si>
    <t>US4642872349</t>
  </si>
  <si>
    <t>4601</t>
  </si>
  <si>
    <t>ISHARE JAPAN EWJ- ISHARES</t>
  </si>
  <si>
    <t>US4642868487</t>
  </si>
  <si>
    <t>JETS ETF- JETS</t>
  </si>
  <si>
    <t>US26922A8421</t>
  </si>
  <si>
    <t>4992</t>
  </si>
  <si>
    <t>CSI-KWEB CHINA</t>
  </si>
  <si>
    <t>US5007673065</t>
  </si>
  <si>
    <t>4868</t>
  </si>
  <si>
    <t>SPY - S&amp;P 500</t>
  </si>
  <si>
    <t>US78462F1030</t>
  </si>
  <si>
    <t>WISDOMTREE INDIA</t>
  </si>
  <si>
    <t>US97717W422</t>
  </si>
  <si>
    <t>3115</t>
  </si>
  <si>
    <t>סה"כ שמחקות מדדים אחרים</t>
  </si>
  <si>
    <t>ISHARES IBOXX H</t>
  </si>
  <si>
    <t>US4642885135</t>
  </si>
  <si>
    <t>Invesco US HYFA DIST-HYFA LN</t>
  </si>
  <si>
    <t>IE00BD0Q9673</t>
  </si>
  <si>
    <t>5224</t>
  </si>
  <si>
    <t>ISHARES JPM EM - IEMB LN</t>
  </si>
  <si>
    <t>IE00B2NPKV68</t>
  </si>
  <si>
    <t>ISHARES USD HY CORP-IHYU LN</t>
  </si>
  <si>
    <t>IE00B4PY7Y77</t>
  </si>
  <si>
    <t>WING LN-IShares HY F</t>
  </si>
  <si>
    <t>IE00BYM31M36</t>
  </si>
  <si>
    <t>PIMCO EM ADVANTAGE -EMLB LN</t>
  </si>
  <si>
    <t>IE00B4P11460</t>
  </si>
  <si>
    <t>5198</t>
  </si>
  <si>
    <t>XME - METALS AND MINING</t>
  </si>
  <si>
    <t>US78464A7550</t>
  </si>
  <si>
    <t>970</t>
  </si>
  <si>
    <t>סה"כ אג"ח ממשלתי</t>
  </si>
  <si>
    <t>סה"כ אגח קונצרני</t>
  </si>
  <si>
    <t>איביאי טכנולוגיוה עלית</t>
  </si>
  <si>
    <t>1142538</t>
  </si>
  <si>
    <t>510791031</t>
  </si>
  <si>
    <t>מניות</t>
  </si>
  <si>
    <t>INCOME COLLECT1-3M BILL</t>
  </si>
  <si>
    <t>KYG4R71R1181</t>
  </si>
  <si>
    <t>5203</t>
  </si>
  <si>
    <t>לא מדורג</t>
  </si>
  <si>
    <t>ASHOKA INDIA OPPORT</t>
  </si>
  <si>
    <t>IE00BH3N4915</t>
  </si>
  <si>
    <t>5223</t>
  </si>
  <si>
    <t>ATONRA SICAV</t>
  </si>
  <si>
    <t>LU2170994714</t>
  </si>
  <si>
    <t>5229</t>
  </si>
  <si>
    <t>INVESCO GRETER CHINA</t>
  </si>
  <si>
    <t>LU0100600369</t>
  </si>
  <si>
    <t>SCHRODER INT GREAT CHINA-SISGRCC LX</t>
  </si>
  <si>
    <t>LU0140637140</t>
  </si>
  <si>
    <t>5105</t>
  </si>
  <si>
    <t>סה"כ כתבי אופציות בישראל</t>
  </si>
  <si>
    <t>אלמדה  אופציה 1 5/4/22</t>
  </si>
  <si>
    <t>1168970</t>
  </si>
  <si>
    <t>אלמדה  אופציה 2 10/10/23</t>
  </si>
  <si>
    <t>1168988</t>
  </si>
  <si>
    <t>רציו      אפ 19 20/07/21- רציו יהש</t>
  </si>
  <si>
    <t>3940319</t>
  </si>
  <si>
    <t>סה"כ כתבי אופציה בחו"ל</t>
  </si>
  <si>
    <t>סה"כ מדדים כולל מניות</t>
  </si>
  <si>
    <t>סה"כ ש"ח/מט"ח</t>
  </si>
  <si>
    <t>סה"כ ריבית</t>
  </si>
  <si>
    <t>SPXW PUT 3450 15/01/2021</t>
  </si>
  <si>
    <t>BBG00WT1XB04</t>
  </si>
  <si>
    <t>סה"כ מטבע</t>
  </si>
  <si>
    <t>סה"כ סחורות</t>
  </si>
  <si>
    <t>EURO STOXX 50-VGH1-19/03/2021</t>
  </si>
  <si>
    <t>DE000C31Y1X2</t>
  </si>
  <si>
    <t>FUT VAL CHF HSB - רוו"ה מחוזים</t>
  </si>
  <si>
    <t>333757</t>
  </si>
  <si>
    <t>FUT VAL EUR HSBC - רוו"ה מחוזים</t>
  </si>
  <si>
    <t>333740</t>
  </si>
  <si>
    <t>FUT VAL USD - רוו"ה מחוזים</t>
  </si>
  <si>
    <t>415349</t>
  </si>
  <si>
    <t>MINI NASDAQ -NQH1-19/03/2021</t>
  </si>
  <si>
    <t>BBG00R2NN8Z6</t>
  </si>
  <si>
    <t>RUSSELL2000 -RTYH1-19/03/2021</t>
  </si>
  <si>
    <t>BBG00R2NNB52</t>
  </si>
  <si>
    <t>SMI - SMH1 - 19/03/2021</t>
  </si>
  <si>
    <t>DE000C5HZKM1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</si>
  <si>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</si>
  <si>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</si>
  <si>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</si>
  <si>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</si>
  <si>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</si>
  <si>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</si>
  <si>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</si>
  <si>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</si>
  <si>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</si>
  <si>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</si>
  <si>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</si>
  <si>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</si>
  <si>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</si>
  <si>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</si>
  <si>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</si>
  <si>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</si>
  <si>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מקס איט אג"ח-רמ- מקס איט</t>
  </si>
  <si>
    <t>1155506</t>
  </si>
  <si>
    <t>512905423</t>
  </si>
  <si>
    <t>31/10/18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</si>
  <si>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</si>
  <si>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</si>
  <si>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</si>
  <si>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</si>
  <si>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</si>
  <si>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</si>
  <si>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</si>
  <si>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14/01/20</t>
  </si>
  <si>
    <t>בראון  הוטלס- מלונות בראון</t>
  </si>
  <si>
    <t>74194</t>
  </si>
  <si>
    <t>513956938</t>
  </si>
  <si>
    <t>דן תחבורה- דן תחבורה</t>
  </si>
  <si>
    <t>74196</t>
  </si>
  <si>
    <t>513183046</t>
  </si>
  <si>
    <t>סופטוויל-מניה לא סחירה- סופטוויל</t>
  </si>
  <si>
    <t>74182</t>
  </si>
  <si>
    <t>5079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</si>
  <si>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</si>
  <si>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</si>
  <si>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</si>
  <si>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</si>
  <si>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</si>
  <si>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</si>
  <si>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סה"כ קרנות גידור</t>
  </si>
  <si>
    <t>קרן ברוש- קרן ברוש</t>
  </si>
  <si>
    <t>74176</t>
  </si>
  <si>
    <t>25/07/18</t>
  </si>
  <si>
    <t>קרן ואר- קרן ואר</t>
  </si>
  <si>
    <t>74177</t>
  </si>
  <si>
    <t>סה"כ קרנות נדל"ן</t>
  </si>
  <si>
    <t>קרן 2 JTLV  אלעד מגורים- קרן 2 JTLV</t>
  </si>
  <si>
    <t>74204</t>
  </si>
  <si>
    <t>קרן 2 JTLV- קרן 2 JTLV</t>
  </si>
  <si>
    <t>74186</t>
  </si>
  <si>
    <t>01/12/20</t>
  </si>
  <si>
    <t>סה"כ קרנות השקעה אחרות</t>
  </si>
  <si>
    <t>קרן First Time</t>
  </si>
  <si>
    <t>74173</t>
  </si>
  <si>
    <t>15/10/20</t>
  </si>
  <si>
    <t>קרן ION</t>
  </si>
  <si>
    <t>07/07/20</t>
  </si>
  <si>
    <t>קרן קיסטון- קיסטון ריט בע"מ</t>
  </si>
  <si>
    <t>74198</t>
  </si>
  <si>
    <t>11/10/20</t>
  </si>
  <si>
    <t>IDE קרן אלפא 2- קרן אלפא</t>
  </si>
  <si>
    <t>74185</t>
  </si>
  <si>
    <t>28/02/19</t>
  </si>
  <si>
    <t>IDE קרן אלפא 3- קרן אלפא</t>
  </si>
  <si>
    <t>74202</t>
  </si>
  <si>
    <t>קרן הליוס 4- קרן הליוס</t>
  </si>
  <si>
    <t>74179</t>
  </si>
  <si>
    <t>23/09/20</t>
  </si>
  <si>
    <t>סה"כ קרנות הון סיכון בחו"ל</t>
  </si>
  <si>
    <t>סה"כ קרנות גידור בחו"ל</t>
  </si>
  <si>
    <t>קרן דפנה- DAFNA INTERNATIONAL FUND</t>
  </si>
  <si>
    <t>74188</t>
  </si>
  <si>
    <t>23/04/19</t>
  </si>
  <si>
    <t>Sphera Biotech FUND- Sphera Biotech FUND</t>
  </si>
  <si>
    <t>74189</t>
  </si>
  <si>
    <t>01/05/19</t>
  </si>
  <si>
    <t>סה"כ קרנות נדל"ן בחו"ל</t>
  </si>
  <si>
    <t>קרן פארו פוינט- Faropoint Frg</t>
  </si>
  <si>
    <t>74192</t>
  </si>
  <si>
    <t>23/10/19</t>
  </si>
  <si>
    <t>אלקטרה נדל"ן (MF) קרן מספר 2- Electra Multifamily Investments Fund II LP</t>
  </si>
  <si>
    <t>74178</t>
  </si>
  <si>
    <t>19/09/19</t>
  </si>
  <si>
    <t>אלקטרה נדל"ן (MF) קרן מספר 3- Electra Multifamily Investments Fund III LP</t>
  </si>
  <si>
    <t>74208</t>
  </si>
  <si>
    <t>21/12/20</t>
  </si>
  <si>
    <t>אלקטרה נדל"ן (MF) קרן מספר 1- Electra Multifamily Investments Fund LP</t>
  </si>
  <si>
    <t>74172</t>
  </si>
  <si>
    <t>04/06/19</t>
  </si>
  <si>
    <t>קרן הראל פיננסיים השקעות בנדל"ן- קרן הראל פיננסים השקעות בנדל"ן</t>
  </si>
  <si>
    <t>74181</t>
  </si>
  <si>
    <t>12/11/18</t>
  </si>
  <si>
    <t>סה"כ קרנות השקעה אחרות בחו"ל</t>
  </si>
  <si>
    <t>SG VC 3 קרן- SG VC</t>
  </si>
  <si>
    <t>74180</t>
  </si>
  <si>
    <t>27/08/20</t>
  </si>
  <si>
    <t>SG VC 4 קרן- SG VC</t>
  </si>
  <si>
    <t>74200</t>
  </si>
  <si>
    <t>קרן חוב פונטיפקס 4- Pontifax Medison Debt Financing</t>
  </si>
  <si>
    <t>74187</t>
  </si>
  <si>
    <t>קרן COLLER 8</t>
  </si>
  <si>
    <t>74207</t>
  </si>
  <si>
    <t>14/12/20</t>
  </si>
  <si>
    <t>LPA  Nordic Power- LPA  Nordic Power</t>
  </si>
  <si>
    <t>74205</t>
  </si>
  <si>
    <t>24/11/20</t>
  </si>
  <si>
    <t>אלקטרה נדל"ן קרן חוב- Electra Capital PM Fund LP</t>
  </si>
  <si>
    <t>74199</t>
  </si>
  <si>
    <t>FUSE 11 FUND- FUSE 11 FUND</t>
  </si>
  <si>
    <t>74203</t>
  </si>
  <si>
    <t>21/05/20</t>
  </si>
  <si>
    <t>קרן REVOLVER- REVOLVER</t>
  </si>
  <si>
    <t>74193</t>
  </si>
  <si>
    <t>קרן הפניקס קו-אינווסט- הפניקס</t>
  </si>
  <si>
    <t>74190</t>
  </si>
  <si>
    <t>30/11/20</t>
  </si>
  <si>
    <t>קרן ויולה קרדיט 6- קרן ויולה</t>
  </si>
  <si>
    <t>74197</t>
  </si>
  <si>
    <t>סה"כ כתבי אופציה בישראל</t>
  </si>
  <si>
    <t>סה"כ מט"ח/מט"ח</t>
  </si>
  <si>
    <t>פורוורד אירו/שקל 10/03/2021 3.98 153706</t>
  </si>
  <si>
    <t>153706</t>
  </si>
  <si>
    <t>16/11/20</t>
  </si>
  <si>
    <t>פורוורד דולר/שקל 10/03/2021 3.3446 153711</t>
  </si>
  <si>
    <t>153711</t>
  </si>
  <si>
    <t>18/11/20</t>
  </si>
  <si>
    <t>פורוורד דולר/שקל 10/03/2021 3.35 153703</t>
  </si>
  <si>
    <t>153703</t>
  </si>
  <si>
    <t>פורוורד דולר/שקל 10/03/2021 3.3538 153708</t>
  </si>
  <si>
    <t>153708</t>
  </si>
  <si>
    <t>פורוורד שקל/אירו 3.97 10/3/21 153715</t>
  </si>
  <si>
    <t>153715</t>
  </si>
  <si>
    <t>23/11/20</t>
  </si>
  <si>
    <t>סה"כ כנגד חסכון עמיתים/מבוטחים</t>
  </si>
  <si>
    <t>סה"כ מבוטחות במשכנתא או תיקי משכנתאות</t>
  </si>
  <si>
    <t>אחיסמך A</t>
  </si>
  <si>
    <t>לא</t>
  </si>
  <si>
    <t>96017</t>
  </si>
  <si>
    <t>515293229</t>
  </si>
  <si>
    <t>ilNR1</t>
  </si>
  <si>
    <t>24/06/20</t>
  </si>
  <si>
    <t>אחיסמך B</t>
  </si>
  <si>
    <t>96018</t>
  </si>
  <si>
    <t>29/06/20</t>
  </si>
  <si>
    <t>הלוואה – א.פ.י נתיב פיתוח בע"מ 30.04.2022</t>
  </si>
  <si>
    <t>96029</t>
  </si>
  <si>
    <t>511519134</t>
  </si>
  <si>
    <t>18/06/20</t>
  </si>
  <si>
    <t>סה"כ מובטחות בערבות בנקאית</t>
  </si>
  <si>
    <t>סה"כ מובטחות בבטחונות אחרים</t>
  </si>
  <si>
    <t>בראון ג רכיב התחייבותי</t>
  </si>
  <si>
    <t>96026</t>
  </si>
  <si>
    <t>NR1</t>
  </si>
  <si>
    <t>דירוג פנימי</t>
  </si>
  <si>
    <t>הלוואה – מלונות בראון ג' 01.04.2023</t>
  </si>
  <si>
    <t>96023</t>
  </si>
  <si>
    <t>31/03/20</t>
  </si>
  <si>
    <t>הלוואה – מלונות בראון ד' 01.04.2023</t>
  </si>
  <si>
    <t>96027</t>
  </si>
  <si>
    <t>ריבית מראש בן סירא</t>
  </si>
  <si>
    <t>96032</t>
  </si>
  <si>
    <t>31/12/20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</si>
  <si>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</si>
  <si>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</si>
  <si>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</si>
  <si>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</si>
  <si>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</si>
  <si>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</si>
  <si>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</si>
  <si>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</si>
  <si>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27/03/19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</si>
  <si>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</si>
  <si>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</si>
  <si>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</si>
  <si>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</si>
  <si>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</si>
  <si>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CSA במטבע 20001 (OTC) - בטחונות</t>
  </si>
  <si>
    <t>77720001</t>
  </si>
  <si>
    <t>MONEY CHF HSBC - בטחונות</t>
  </si>
  <si>
    <t>327080</t>
  </si>
  <si>
    <t>MONEY EUR HSBC - בטחונות</t>
  </si>
  <si>
    <t>327064</t>
  </si>
  <si>
    <t>USD HSBC - בטחונות</t>
  </si>
  <si>
    <t>415323</t>
  </si>
  <si>
    <t xml:space="preserve"> first time 
</t>
  </si>
  <si>
    <t xml:space="preserve">קרן הליוס
</t>
  </si>
  <si>
    <t xml:space="preserve">ION 
</t>
  </si>
  <si>
    <t>JTLV2</t>
  </si>
  <si>
    <t>JTLV2 אלעד מגורים</t>
  </si>
  <si>
    <t>קרן חוב פונטיפקס 4</t>
  </si>
  <si>
    <t>הפניקס קו-אינווסט</t>
  </si>
  <si>
    <t>REVOLVER</t>
  </si>
  <si>
    <t>ויולה קרדיט 6</t>
  </si>
  <si>
    <t>אלקטרה נדל"ן קרן חוב</t>
  </si>
  <si>
    <t>SG VC 4</t>
  </si>
  <si>
    <t xml:space="preserve"> FUSE11</t>
  </si>
  <si>
    <t>אלקטרה נדל"ן (MF) קרן מספר 3</t>
  </si>
  <si>
    <t>מזומנים</t>
  </si>
  <si>
    <t>תעודות התחייבות ממשלתיות</t>
  </si>
  <si>
    <t>תעודות חוב מסחריות</t>
  </si>
  <si>
    <t>אג"ח קונצרני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</si>
  <si>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</si>
  <si>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</si>
  <si>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</si>
  <si>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</si>
  <si>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</si>
  <si>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</si>
  <si>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</si>
  <si>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</si>
  <si>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– מניות</t>
  </si>
  <si>
    <t>לא סחיר - קרנות השקעה</t>
  </si>
  <si>
    <t>לא סחיר - כתבי אופציה</t>
  </si>
  <si>
    <t>לא סחיר –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</si>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</sst>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18" fillId="0" borderId="0" xfId="1" applyFont="1" applyAlignment="1">
      <alignment horizontal="center"/>
    </xf>
    <xf numFmtId="0" fontId="17" fillId="0" borderId="0" xfId="0" applyFont="1" applyFill="1"/>
    <xf numFmtId="4" fontId="17" fillId="0" borderId="0" xfId="0" applyNumberFormat="1" applyFont="1" applyFill="1"/>
    <xf numFmtId="0" fontId="2" fillId="0" borderId="0" xfId="0" applyFont="1" applyFill="1" applyAlignment="1">
      <alignment horizontal="center"/>
    </xf>
    <xf numFmtId="0" fontId="0" fillId="0" borderId="0" xfId="0" applyFill="1"/>
    <xf numFmtId="14" fontId="0" fillId="0" borderId="0" xfId="0" applyNumberFormat="1" applyFill="1"/>
    <xf numFmtId="0" fontId="2" fillId="0" borderId="0" xfId="0" applyFont="1" applyAlignment="1">
      <alignment horizontal="center" vertical="center" wrapText="1"/>
    </xf>
    <xf numFmtId="4" fontId="1" fillId="0" borderId="0" xfId="0" applyNumberFormat="1" applyFont="1" applyFill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0" xfId="1" applyNumberFormat="1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2" xfId="0" applyFont="1" applyFill="1" applyBorder="1" applyAlignment="1">
      <alignment vertical="center" wrapText="1" readingOrder="2"/>
    </xf>
    <xf numFmtId="0" fontId="4" fillId="2" borderId="33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20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numFmt numFmtId="19" formatCode="m/d/yyyy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6:D42" totalsRowShown="0" headerRowBorderDxfId="419" tableBorderDxfId="418">
  <autoFilter ref="B6:D42">
    <filterColumn colId="0" hiddenButton="1"/>
    <filterColumn colId="1" hiddenButton="1"/>
    <filterColumn colId="2" hiddenButton="1"/>
  </autoFilter>
  <tableColumns count="3">
    <tableColumn id="1" name="עמודה1" dataDxfId="417" dataCellStyle="Normal_2007-16618"/>
    <tableColumn id="2" name="שווי הוגן" dataDxfId="416"/>
    <tableColumn id="3" name="שעור מנכסי השקעה*" dataDxfId="41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1048576" totalsRowShown="0" headerRowDxfId="414" dataDxfId="412" headerRowBorderDxfId="413" tableBorderDxfId="411" headerRowCellStyle="Normal_2007-16618" dataCellStyle="Normal_2007-16618">
  <autoFilter ref="C44:D1048576">
    <filterColumn colId="0" hiddenButton="1"/>
    <filterColumn colId="1" hiddenButton="1"/>
  </autoFilter>
  <tableColumns count="2">
    <tableColumn id="1" name="שם מטבע" dataDxfId="410" dataCellStyle="Normal_2007-16618"/>
    <tableColumn id="2" name="שע&quot;ח" dataDxfId="409" dataCellStyle="Normal_2007-1661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35" totalsRowShown="0" headerRowDxfId="394" dataDxfId="395" headerRowBorderDxfId="407" tableBorderDxfId="408">
  <autoFilter ref="A6:K3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06"/>
    <tableColumn id="2" name="מספר ני&quot;ע" dataDxfId="405"/>
    <tableColumn id="3" name="מספר מנפיק" dataDxfId="404"/>
    <tableColumn id="4" name="דירוג" dataDxfId="403"/>
    <tableColumn id="5" name="שם מדרג" dataDxfId="402"/>
    <tableColumn id="6" name="סוג מטבע" dataDxfId="401"/>
    <tableColumn id="7" name="שיעור ריבית" dataDxfId="400"/>
    <tableColumn id="8" name="תשואה לפידיון" dataDxfId="399"/>
    <tableColumn id="9" name="שווי שוק" dataDxfId="398"/>
    <tableColumn id="10" name="שעור מנכסי אפיק ההשקעה" dataDxfId="397"/>
    <tableColumn id="11" name="שעור מסך נכסי השקעה" dataDxfId="39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39" totalsRowShown="0" headerRowDxfId="373" dataDxfId="374" headerRowBorderDxfId="392" tableBorderDxfId="393">
  <autoFilter ref="A7:Q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91"/>
    <tableColumn id="2" name="מספר ני&quot;ע" dataDxfId="390"/>
    <tableColumn id="3" name="זירת מסחר" dataDxfId="389"/>
    <tableColumn id="4" name="דירוג" dataDxfId="388"/>
    <tableColumn id="5" name="שם מדרג" dataDxfId="387"/>
    <tableColumn id="6" name="תאריך רכישה" dataDxfId="386"/>
    <tableColumn id="7" name="מח&quot;מ" dataDxfId="385"/>
    <tableColumn id="8" name="סוג מטבע" dataDxfId="384"/>
    <tableColumn id="9" name="שיעור ריבית" dataDxfId="383"/>
    <tableColumn id="10" name="תשואה לפידיון" dataDxfId="382"/>
    <tableColumn id="11" name="ערך נקוב****" dataDxfId="381"/>
    <tableColumn id="12" name="שער***" dataDxfId="380"/>
    <tableColumn id="13" name="פדיון/ריבית/דיבידנד לקבל*****  " dataDxfId="379"/>
    <tableColumn id="14" name="שווי שוק" dataDxfId="378"/>
    <tableColumn id="15" name="שעור מערך נקוב**** מונפק" dataDxfId="377"/>
    <tableColumn id="16" name="שעור מנכסי אפיק ההשקעה" dataDxfId="376"/>
    <tableColumn id="17" name="שעור מסך נכסי השקעה**" dataDxfId="37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49" dataDxfId="350" headerRowBorderDxfId="371" tableBorderDxfId="372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70"/>
    <tableColumn id="2" name="מספר ני&quot;ע" dataDxfId="369"/>
    <tableColumn id="3" name="זירת מסחר" dataDxfId="368"/>
    <tableColumn id="4" name="ספק מידע" dataDxfId="367"/>
    <tableColumn id="5" name="מספר מנפיק" dataDxfId="366"/>
    <tableColumn id="6" name="ענף מסחר" dataDxfId="365"/>
    <tableColumn id="7" name="דירוג" dataDxfId="364"/>
    <tableColumn id="8" name="שם מדרג" dataDxfId="363"/>
    <tableColumn id="9" name="תאריך רכישה" dataDxfId="362"/>
    <tableColumn id="10" name="מח&quot;מ" dataDxfId="361"/>
    <tableColumn id="11" name="סוג מטבע" dataDxfId="360"/>
    <tableColumn id="12" name="שיעור ריבית" dataDxfId="359"/>
    <tableColumn id="13" name="תשואה לפידיון" dataDxfId="358"/>
    <tableColumn id="14" name="ערך נקוב****" dataDxfId="357"/>
    <tableColumn id="15" name="שער***" dataDxfId="356"/>
    <tableColumn id="16" name="פדיון/ריבית/דיבידנד לקבל*****  " dataDxfId="355"/>
    <tableColumn id="17" name="שווי שוק" dataDxfId="354"/>
    <tableColumn id="18" name="שעור מערך נקוב מונפק" dataDxfId="353"/>
    <tableColumn id="19" name="שעור מנכסי אפיק ההשקעה" dataDxfId="352"/>
    <tableColumn id="20" name="שעור מסך נכסי השקעה**" dataDxfId="35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103" totalsRowShown="0" headerRowDxfId="325" dataDxfId="326" headerRowBorderDxfId="347" tableBorderDxfId="348">
  <autoFilter ref="A7:T10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46"/>
    <tableColumn id="2" name="מספר ני&quot;ע" dataDxfId="345"/>
    <tableColumn id="3" name="זירת מסחר" dataDxfId="344"/>
    <tableColumn id="4" name="ספק מידע" dataDxfId="343"/>
    <tableColumn id="5" name="מספר מנפיק" dataDxfId="342"/>
    <tableColumn id="6" name="ענף מסחר" dataDxfId="341"/>
    <tableColumn id="7" name="דירוג" dataDxfId="340"/>
    <tableColumn id="8" name="שם מדרג" dataDxfId="339"/>
    <tableColumn id="9" name="תאריך רכישה" dataDxfId="338"/>
    <tableColumn id="10" name="מח&quot;מ" dataDxfId="337"/>
    <tableColumn id="11" name="סוג מטבע" dataDxfId="336"/>
    <tableColumn id="12" name="שיעור ריבית" dataDxfId="335"/>
    <tableColumn id="13" name="תשואה לפידיון" dataDxfId="334"/>
    <tableColumn id="14" name="ערך נקוב****" dataDxfId="333"/>
    <tableColumn id="15" name="שער***" dataDxfId="332"/>
    <tableColumn id="16" name="פדיון/ריבית/דיבידנד לקבל*****  " dataDxfId="331"/>
    <tableColumn id="17" name="שווי שוק" dataDxfId="330"/>
    <tableColumn id="18" name="שעור מערך נקוב מונפק" dataDxfId="329"/>
    <tableColumn id="19" name="שעור מנכסי אפיק ההשקעה" dataDxfId="328"/>
    <tableColumn id="20" name="שעור מסך נכסי השקעה**" dataDxfId="32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7:N111" totalsRowShown="0" headerRowDxfId="314" dataDxfId="315" headerRowBorderDxfId="323" tableBorderDxfId="324">
  <autoFilter ref="A7:N11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22"/>
    <tableColumn id="9" name="שער***" dataDxfId="321"/>
    <tableColumn id="10" name="פדיון/ריבית/דיבידנד לקבל*****  " dataDxfId="320"/>
    <tableColumn id="11" name="שווי שוק" dataDxfId="319"/>
    <tableColumn id="12" name="שעור מערך נקוב מונפק" dataDxfId="318"/>
    <tableColumn id="13" name="שעור מנכסי אפיק ההשקעה" dataDxfId="317"/>
    <tableColumn id="14" name="שעור מסך נכסי השקעה**" dataDxfId="31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7:M65" totalsRowShown="0" headerRowDxfId="302" dataDxfId="303" headerRowBorderDxfId="312" tableBorderDxfId="313">
  <autoFilter ref="A7:M6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1"/>
    <tableColumn id="4" name="מספר מנפיק" dataDxfId="310"/>
    <tableColumn id="5" name="ענף מסחר"/>
    <tableColumn id="6" name="סוג מטבע"/>
    <tableColumn id="7" name="ערך נקוב****" dataDxfId="309"/>
    <tableColumn id="8" name="שער***" dataDxfId="308"/>
    <tableColumn id="9" name="פדיון/ריבית/דיבידנד לקבל*****  "/>
    <tableColumn id="10" name="שווי שוק" dataDxfId="307"/>
    <tableColumn id="11" name="שעור מערך נקוב מונפק" dataDxfId="306"/>
    <tableColumn id="12" name="שעור מנכסי אפיק ההשקעה" dataDxfId="305"/>
    <tableColumn id="13" name="שעור מסך נכסי השקעה**" dataDxfId="3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9" name="טבלה9" displayName="טבלה9" ref="A7:N31" totalsRowShown="0" headerRowDxfId="292" dataDxfId="293" headerRowBorderDxfId="300" tableBorderDxfId="301">
  <autoFilter ref="A7:N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מספר מנפיק"/>
    <tableColumn id="5" name="ענף מסחר"/>
    <tableColumn id="6" name="דירוג"/>
    <tableColumn id="7" name="שם מדרג"/>
    <tableColumn id="8" name="סוג מטבע"/>
    <tableColumn id="9" name="ערך נקוב****" dataDxfId="299"/>
    <tableColumn id="10" name="שער***" dataDxfId="298"/>
    <tableColumn id="11" name="שווי שוק" dataDxfId="297"/>
    <tableColumn id="12" name="שעור מערך נקוב מונפק" dataDxfId="296"/>
    <tableColumn id="13" name="שעור מנכסי אפיק ההשקעה" dataDxfId="295"/>
    <tableColumn id="14" name="שעור מסך נכסי השקעה**" dataDxfId="29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7:K18" totalsRowShown="0" headerRowDxfId="281" dataDxfId="282" headerRowBorderDxfId="290" tableBorderDxfId="291">
  <autoFilter ref="A7:K1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89"/>
    <tableColumn id="4" name="ענף מסחר"/>
    <tableColumn id="5" name="סוג מטבע"/>
    <tableColumn id="6" name="ערך נקוב****" dataDxfId="288"/>
    <tableColumn id="7" name="שער***" dataDxfId="287"/>
    <tableColumn id="8" name="שווי שוק" dataDxfId="286"/>
    <tableColumn id="9" name="שעור מערך נקוב מונפק" dataDxfId="285"/>
    <tableColumn id="10" name="שעור מנכסי אפיק ההשקעה" dataDxfId="284"/>
    <tableColumn id="11" name="שעור מסך נכסי השקעה**" dataDxfId="28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7:K30" totalsRowShown="0" headerRowDxfId="270" dataDxfId="271" headerRowBorderDxfId="279" tableBorderDxfId="280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8"/>
    <tableColumn id="4" name="ענף מסחר"/>
    <tableColumn id="5" name="סוג מטבע"/>
    <tableColumn id="6" name="ערך נקוב****" dataDxfId="277"/>
    <tableColumn id="7" name="שער***" dataDxfId="276"/>
    <tableColumn id="8" name="שווי שוק" dataDxfId="275"/>
    <tableColumn id="9" name="שעור מערך נקוב מונפק" dataDxfId="274"/>
    <tableColumn id="10" name="שעור מנכסי אפיק ההשקעה" dataDxfId="273"/>
    <tableColumn id="11" name="שעור מסך נכסי השקעה**" dataDxfId="27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7:J20" totalsRowShown="0" headerRowDxfId="261" dataDxfId="262" headerRowBorderDxfId="268" tableBorderDxfId="269">
  <autoFilter ref="A7:J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/>
    <tableColumn id="4" name="ענף מסחר"/>
    <tableColumn id="5" name="סוג מטבע"/>
    <tableColumn id="6" name="ערך נקוב****" dataDxfId="267"/>
    <tableColumn id="7" name="שער***" dataDxfId="266"/>
    <tableColumn id="8" name="שווי שוק" dataDxfId="265"/>
    <tableColumn id="9" name="שעור מנכסי אפיק ההשקעה" dataDxfId="264"/>
    <tableColumn id="10" name="שעור מסך נכסי השקעה**" dataDxfId="26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7:P38" totalsRowShown="0" headerRowDxfId="245" dataDxfId="246" headerRowBorderDxfId="259" tableBorderDxfId="260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8"/>
    <tableColumn id="4" name="דירוג"/>
    <tableColumn id="5" name="שם מדרג" dataDxfId="257"/>
    <tableColumn id="6" name="תאריך רכישה" dataDxfId="256"/>
    <tableColumn id="7" name="מח&quot;מ" dataDxfId="255"/>
    <tableColumn id="8" name="סוג מטבע"/>
    <tableColumn id="9" name="שיעור ריבית" dataDxfId="254"/>
    <tableColumn id="10" name="תשואה לפידיון" dataDxfId="253"/>
    <tableColumn id="11" name="ערך נקוב****" dataDxfId="252"/>
    <tableColumn id="12" name="שער***" dataDxfId="251"/>
    <tableColumn id="13" name="שווי שוק" dataDxfId="250"/>
    <tableColumn id="14" name="שעור מערך נקוב מונפק" dataDxfId="249"/>
    <tableColumn id="15" name="שעור מנכסי אפיק ההשקעה" dataDxfId="248"/>
    <tableColumn id="16" name="שעור מסך נכסי השקעה**" dataDxfId="24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7:O26" totalsRowShown="0" headerRowDxfId="226" dataDxfId="227" headerRowBorderDxfId="243" tableBorderDxfId="244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2"/>
    <tableColumn id="2" name="מספר ני&quot;ע" dataDxfId="241"/>
    <tableColumn id="3" name="דירוג" dataDxfId="240"/>
    <tableColumn id="4" name="שם מדרג" dataDxfId="239"/>
    <tableColumn id="5" name="תאריך רכישה" dataDxfId="238"/>
    <tableColumn id="6" name="מח&quot;מ" dataDxfId="237"/>
    <tableColumn id="7" name="סוג מטבע" dataDxfId="236"/>
    <tableColumn id="8" name="שיעור ריבית" dataDxfId="235"/>
    <tableColumn id="9" name="תשואה לפידיון" dataDxfId="234"/>
    <tableColumn id="10" name="ערך נקוב****" dataDxfId="233"/>
    <tableColumn id="11" name="שער***" dataDxfId="232"/>
    <tableColumn id="12" name="שווי הוגן" dataDxfId="231"/>
    <tableColumn id="13" name="שעור מערך נקוב מונפק" dataDxfId="230"/>
    <tableColumn id="14" name="שעור מנכסי אפיק ההשקעה" dataDxfId="229"/>
    <tableColumn id="15" name="שעור מסך נכסי השקעה**" dataDxfId="22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7:R24" totalsRowShown="0" headerRowDxfId="204" dataDxfId="205" headerRowBorderDxfId="224" tableBorderDxfId="225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3"/>
    <tableColumn id="2" name="מספר ני&quot;ע" dataDxfId="222"/>
    <tableColumn id="3" name="ספק המידע" dataDxfId="221"/>
    <tableColumn id="4" name="מספר מנפיק" dataDxfId="220"/>
    <tableColumn id="5" name="ענף מסחר" dataDxfId="219"/>
    <tableColumn id="6" name="דירוג" dataDxfId="218"/>
    <tableColumn id="7" name="שם מדרג" dataDxfId="217"/>
    <tableColumn id="8" name="תאריך רכישה" dataDxfId="216"/>
    <tableColumn id="9" name="מח&quot;מ" dataDxfId="215"/>
    <tableColumn id="10" name="סוג מטבע" dataDxfId="214"/>
    <tableColumn id="11" name="שיעור ריבית" dataDxfId="213"/>
    <tableColumn id="12" name="תשואה לפידיון" dataDxfId="212"/>
    <tableColumn id="13" name="ערך נקוב****" dataDxfId="211"/>
    <tableColumn id="14" name="שער***" dataDxfId="210"/>
    <tableColumn id="15" name="שווי הוגן" dataDxfId="209"/>
    <tableColumn id="16" name="שעור מערך נקוב מונפק" dataDxfId="208"/>
    <tableColumn id="17" name="שעור מנכסי אפיק ההשקעה" dataDxfId="207"/>
    <tableColumn id="18" name="שעור מסך נכסי השקעה**" dataDxfId="20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7:R26" totalsRowShown="0" headerRowDxfId="182" dataDxfId="183" headerRowBorderDxfId="202" tableBorderDxfId="203">
  <autoFilter ref="A7:R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01"/>
    <tableColumn id="2" name="מספר ני&quot;ע" dataDxfId="200"/>
    <tableColumn id="3" name="ספק המידע" dataDxfId="199"/>
    <tableColumn id="4" name="מספר מנפיק" dataDxfId="198"/>
    <tableColumn id="5" name="ענף מסחר" dataDxfId="197"/>
    <tableColumn id="6" name="דירוג" dataDxfId="196"/>
    <tableColumn id="7" name="שם מדרג" dataDxfId="195"/>
    <tableColumn id="8" name="תאריך רכישה" dataDxfId="194"/>
    <tableColumn id="9" name="מח&quot;מ" dataDxfId="193"/>
    <tableColumn id="10" name="סוג מטבע" dataDxfId="192"/>
    <tableColumn id="11" name="שיעור ריבית" dataDxfId="191"/>
    <tableColumn id="12" name="תשואה לפידיון" dataDxfId="190"/>
    <tableColumn id="13" name="ערך נקוב****" dataDxfId="189"/>
    <tableColumn id="14" name="שער***" dataDxfId="188"/>
    <tableColumn id="15" name="שווי הוגן" dataDxfId="187"/>
    <tableColumn id="16" name="שעור מערך נקוב מונפק" dataDxfId="186"/>
    <tableColumn id="17" name="שעור מנכסי אפיק ההשקעה" dataDxfId="185"/>
    <tableColumn id="18" name="שעור מסך נכסי השקעה**" dataDxfId="18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7:L20" totalsRowShown="0" headerRowDxfId="170" dataDxfId="171" headerRowBorderDxfId="180" tableBorderDxfId="181">
  <autoFilter ref="A7:L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/>
    <tableColumn id="2" name="מספר ני&quot;ע"/>
    <tableColumn id="3" name="ספק המידע" dataDxfId="179"/>
    <tableColumn id="4" name="מספר מנפיק" dataDxfId="178"/>
    <tableColumn id="5" name="ענף מסחר"/>
    <tableColumn id="6" name="סוג מטבע"/>
    <tableColumn id="7" name="ערך נקוב****" dataDxfId="177"/>
    <tableColumn id="8" name="שער***" dataDxfId="176"/>
    <tableColumn id="9" name="שווי הוגן" dataDxfId="175"/>
    <tableColumn id="10" name="שעור מערך נקוב מונפק" dataDxfId="174"/>
    <tableColumn id="11" name="שעור מנכסי אפיק ההשקעה" dataDxfId="173"/>
    <tableColumn id="12" name="שעור מסך נכסי השקעה**" dataDxfId="17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7:J49" totalsRowShown="0" headerRowDxfId="160" dataDxfId="161" headerRowBorderDxfId="168" tableBorderDxfId="169">
  <autoFilter ref="A7:J4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/>
    <tableColumn id="5" name="ערך נקוב****" dataDxfId="167"/>
    <tableColumn id="6" name="שער***" dataDxfId="166"/>
    <tableColumn id="7" name="שווי הוגן" dataDxfId="165"/>
    <tableColumn id="8" name="שעור מערך נקוב מונפק" dataDxfId="164"/>
    <tableColumn id="9" name="שעור מנכסי אפיק ההשקעה" dataDxfId="163"/>
    <tableColumn id="10" name="שעור מסך נכסי השקעה**" dataDxfId="16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7:K14" totalsRowShown="0" headerRowDxfId="156" headerRowBorderDxfId="158" tableBorderDxfId="159">
  <autoFilter ref="A7:K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7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7:K32" totalsRowShown="0" headerRowDxfId="145" dataDxfId="146" headerRowBorderDxfId="154" tableBorderDxfId="155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3"/>
    <tableColumn id="6" name="ערך נקוב****" dataDxfId="152"/>
    <tableColumn id="7" name="שער***" dataDxfId="151"/>
    <tableColumn id="8" name="שווי הוגן" dataDxfId="150"/>
    <tableColumn id="9" name="שעור מערך נקוב מונפק" dataDxfId="149"/>
    <tableColumn id="10" name="שעור מנכסי אפיק ההשקעה" dataDxfId="148"/>
    <tableColumn id="11" name="שעור מסך נכסי השקעה**" dataDxfId="14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7:J34" totalsRowShown="0" headerRowDxfId="135" dataDxfId="136" headerRowBorderDxfId="143" tableBorderDxfId="144">
  <autoFilter ref="A7:J3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2"/>
    <tableColumn id="6" name="ערך נקוב****" dataDxfId="141"/>
    <tableColumn id="7" name="שער***" dataDxfId="140"/>
    <tableColumn id="8" name="שווי הוגן" dataDxfId="139"/>
    <tableColumn id="9" name="שעור מנכסי אפיק ההשקעה" dataDxfId="138"/>
    <tableColumn id="10" name="שעור מסך נכסי השקעה**" dataDxfId="13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7:P38" totalsRowShown="0" headerRowDxfId="119" dataDxfId="120" headerRowBorderDxfId="133" tableBorderDxfId="134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32"/>
    <tableColumn id="4" name="דירוג"/>
    <tableColumn id="5" name="שם מדרג" dataDxfId="131"/>
    <tableColumn id="6" name="תאריך רכישה" dataDxfId="130"/>
    <tableColumn id="7" name="מח&quot;מ" dataDxfId="129"/>
    <tableColumn id="8" name="סוג מטבע"/>
    <tableColumn id="9" name="שיעור ריבית" dataDxfId="128"/>
    <tableColumn id="10" name="תשואה לפידיון" dataDxfId="127"/>
    <tableColumn id="11" name="ערך נקוב****" dataDxfId="126"/>
    <tableColumn id="12" name="שער***" dataDxfId="125"/>
    <tableColumn id="13" name="שווי הוגן" dataDxfId="124"/>
    <tableColumn id="14" name="שעור מערך נקוב מונפק" dataDxfId="123"/>
    <tableColumn id="15" name="שעור מנכסי אפיק ההשקעה" dataDxfId="122"/>
    <tableColumn id="16" name="שעור מסך נכסי השקעה**" dataDxfId="1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4" name="טבלה24" displayName="טבלה24" ref="A6:Q43" totalsRowShown="0" headerRowDxfId="103" dataDxfId="104" headerRowBorderDxfId="117" tableBorderDxfId="118">
  <autoFilter ref="A6:Q4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16"/>
    <tableColumn id="3" name="מספר ני&quot;ע"/>
    <tableColumn id="4" name="מספר מנפיק" dataDxfId="115"/>
    <tableColumn id="5" name="דירוג"/>
    <tableColumn id="6" name="תאריך רכישה" dataDxfId="114"/>
    <tableColumn id="7" name="שם מדרג" dataDxfId="113"/>
    <tableColumn id="8" name="מח&quot;מ" dataDxfId="112"/>
    <tableColumn id="9" name="ענף משק"/>
    <tableColumn id="10" name="סוג מטבע"/>
    <tableColumn id="11" name="שיעור ריבית ממוצע" dataDxfId="111"/>
    <tableColumn id="12" name="תשואה לפידיון" dataDxfId="110"/>
    <tableColumn id="13" name="ערך נקוב****" dataDxfId="109"/>
    <tableColumn id="14" name="שער***" dataDxfId="108"/>
    <tableColumn id="15" name="שווי הוגן" dataDxfId="107"/>
    <tableColumn id="16" name="שעור מנכסי אפיק ההשקעה" dataDxfId="106"/>
    <tableColumn id="17" name="שעור מסך נכסי השקעה**" dataDxfId="10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5" name="טבלה25" displayName="טבלה25" ref="A6:N22" totalsRowShown="0" headerRowDxfId="89" dataDxfId="90" headerRowBorderDxfId="101" tableBorderDxfId="102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100"/>
    <tableColumn id="4" name="דירוג"/>
    <tableColumn id="5" name="שם מדרג" dataDxfId="99"/>
    <tableColumn id="6" name="מח&quot;מ" dataDxfId="98"/>
    <tableColumn id="7" name="סוג מטבע"/>
    <tableColumn id="8" name="תנאי ושיעור ריבית" dataDxfId="97"/>
    <tableColumn id="9" name="תשואה לפידיון" dataDxfId="96"/>
    <tableColumn id="10" name="ערך נקוב****" dataDxfId="95"/>
    <tableColumn id="11" name="שער***" dataDxfId="94"/>
    <tableColumn id="12" name="שווי הוגן" dataDxfId="93"/>
    <tableColumn id="13" name="שעור מנכסי אפיק ההשקעה" dataDxfId="92"/>
    <tableColumn id="14" name="שעור מסך נכסי השקעה**" dataDxfId="9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6" name="טבלה26" displayName="טבלה26" ref="A6:I19" totalsRowShown="0" headerRowDxfId="76" dataDxfId="77" headerRowBorderDxfId="87" tableBorderDxfId="88">
  <autoFilter ref="A6:I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86"/>
    <tableColumn id="2" name="תאריך שערוך אחרון" dataDxfId="85"/>
    <tableColumn id="3" name="אופי הנכס" dataDxfId="84"/>
    <tableColumn id="4" name="שעור תשואה במהלך התקופה" dataDxfId="83"/>
    <tableColumn id="5" name="סוג מטבע" dataDxfId="82"/>
    <tableColumn id="6" name="שווי משוערך" dataDxfId="81"/>
    <tableColumn id="7" name="שעור מנכסי אפיק ההשקעה" dataDxfId="80"/>
    <tableColumn id="8" name="שעור מסך נכסי השקעה" dataDxfId="79"/>
    <tableColumn id="9" name="כתובת הנכס" dataDxfId="7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7" name="טבלה27" displayName="טבלה27" ref="A6:J13" totalsRowShown="0" headerRowDxfId="71" headerRowBorderDxfId="74" tableBorderDxfId="75" headerRowCellStyle="Normal_2007-16618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73"/>
    <tableColumn id="3" name="דירוג"/>
    <tableColumn id="4" name="שם המדרג" dataDxfId="72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8" name="טבלה28" displayName="טבלה28" ref="A6:J16" totalsRowShown="0" headerRowDxfId="62" dataDxfId="63" headerRowBorderDxfId="69" tableBorderDxfId="70">
  <autoFilter ref="A6:J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/>
    <tableColumn id="5" name="שעור הריבית" dataDxfId="68"/>
    <tableColumn id="6" name="סוג מטבע"/>
    <tableColumn id="7" name="תשואה לפדיון" dataDxfId="67"/>
    <tableColumn id="8" name="שווי הוגן" dataDxfId="66"/>
    <tableColumn id="9" name="שעור מנכסי אפיק ההשקעה" dataDxfId="65"/>
    <tableColumn id="10" name="שעור מסך נכסי השקעה" dataDxfId="6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9" name="טבלה29" displayName="טבלה29" ref="A6:C25" totalsRowShown="0" headerRowBorderDxfId="60" tableBorderDxfId="61">
  <autoFilter ref="A6:C25">
    <filterColumn colId="0" hiddenButton="1"/>
    <filterColumn colId="1" hiddenButton="1"/>
    <filterColumn colId="2" hiddenButton="1"/>
  </autoFilter>
  <tableColumns count="3">
    <tableColumn id="1" name="שם המנפיק/שם נייר ערך" dataDxfId="59"/>
    <tableColumn id="2" name="סכום ההתחייבות" dataDxfId="58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30" name="טבלה30" displayName="טבלה30" ref="A6:O23" totalsRowShown="0" headerRowDxfId="38" dataDxfId="39" headerRowBorderDxfId="55" tableBorderDxfId="56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1" name="טבלה31" displayName="טבלה31" ref="A6:O23" totalsRowShown="0" headerRowDxfId="19" dataDxfId="20" headerRowBorderDxfId="36" tableBorderDxfId="37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2" name="טבלה32" displayName="טבלה32" ref="A6:O23" totalsRowShown="0" headerRowDxfId="0" dataDxfId="1" headerRowBorderDxfId="17" tableBorderDxfId="18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1048576"/>
  <sheetViews>
    <sheetView rightToLeft="1" workbookViewId="0">
      <selection activeCell="C45" sqref="C45"/>
    </sheetView>
  </sheetViews>
  <sheetFormatPr defaultColWidth="0" defaultRowHeight="18" zeroHeight="1"/>
  <cols>
    <col min="1" max="1" width="27.71093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s="70">
        <v>9630</v>
      </c>
    </row>
    <row r="5" spans="1:36" ht="26.25" customHeight="1">
      <c r="B5" s="78" t="s">
        <v>4</v>
      </c>
      <c r="C5" s="79"/>
      <c r="D5" s="80"/>
    </row>
    <row r="6" spans="1:36" s="3" customFormat="1">
      <c r="B6" s="40" t="s">
        <v>1271</v>
      </c>
      <c r="C6" s="81" t="s">
        <v>5</v>
      </c>
      <c r="D6" s="82" t="s">
        <v>190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1244</v>
      </c>
      <c r="B10" s="57" t="s">
        <v>13</v>
      </c>
      <c r="C10" s="63">
        <v>5578.1527286340079</v>
      </c>
      <c r="D10" s="64">
        <f>C10/C41</f>
        <v>5.1672913150694867E-2</v>
      </c>
    </row>
    <row r="11" spans="1:36">
      <c r="B11" s="57" t="s">
        <v>14</v>
      </c>
      <c r="C11" s="50"/>
      <c r="D11" s="50"/>
    </row>
    <row r="12" spans="1:36">
      <c r="A12" s="9" t="s">
        <v>1245</v>
      </c>
      <c r="B12" s="58" t="s">
        <v>15</v>
      </c>
      <c r="C12" s="65">
        <v>22819.962850399999</v>
      </c>
      <c r="D12" s="66">
        <f>C12/$C$41</f>
        <v>0.21139147955161161</v>
      </c>
    </row>
    <row r="13" spans="1:36">
      <c r="A13" s="9" t="s">
        <v>1246</v>
      </c>
      <c r="B13" s="58" t="s">
        <v>16</v>
      </c>
      <c r="C13" s="65">
        <v>0</v>
      </c>
      <c r="D13" s="66">
        <f t="shared" ref="D13:D40" si="0">C13/$C$41</f>
        <v>0</v>
      </c>
    </row>
    <row r="14" spans="1:36">
      <c r="A14" s="9" t="s">
        <v>1247</v>
      </c>
      <c r="B14" s="58" t="s">
        <v>17</v>
      </c>
      <c r="C14" s="65">
        <v>13265.753124769501</v>
      </c>
      <c r="D14" s="66">
        <f t="shared" si="0"/>
        <v>0.12288657956173163</v>
      </c>
    </row>
    <row r="15" spans="1:36">
      <c r="A15" s="9" t="s">
        <v>998</v>
      </c>
      <c r="B15" s="58" t="s">
        <v>18</v>
      </c>
      <c r="C15" s="65">
        <v>21528.888026198001</v>
      </c>
      <c r="D15" s="66">
        <f t="shared" si="0"/>
        <v>0.19943167842971304</v>
      </c>
    </row>
    <row r="16" spans="1:36">
      <c r="A16" s="9" t="s">
        <v>893</v>
      </c>
      <c r="B16" s="58" t="s">
        <v>194</v>
      </c>
      <c r="C16" s="65">
        <v>21974.981499985999</v>
      </c>
      <c r="D16" s="66">
        <f t="shared" si="0"/>
        <v>0.20356404096073752</v>
      </c>
    </row>
    <row r="17" spans="1:4">
      <c r="A17" s="9" t="s">
        <v>1248</v>
      </c>
      <c r="B17" s="58" t="s">
        <v>19</v>
      </c>
      <c r="C17" s="65">
        <v>1898.5773312475001</v>
      </c>
      <c r="D17" s="66">
        <f t="shared" si="0"/>
        <v>1.7587367417143902E-2</v>
      </c>
    </row>
    <row r="18" spans="1:4">
      <c r="A18" s="9" t="s">
        <v>1249</v>
      </c>
      <c r="B18" s="58" t="s">
        <v>20</v>
      </c>
      <c r="C18" s="65">
        <v>32.285616529999999</v>
      </c>
      <c r="D18" s="66">
        <f t="shared" si="0"/>
        <v>2.990760454455796E-4</v>
      </c>
    </row>
    <row r="19" spans="1:4">
      <c r="A19" s="9" t="s">
        <v>1250</v>
      </c>
      <c r="B19" s="58" t="s">
        <v>21</v>
      </c>
      <c r="C19" s="65">
        <v>11.670450000000001</v>
      </c>
      <c r="D19" s="66">
        <f t="shared" si="0"/>
        <v>1.0810857619296529E-4</v>
      </c>
    </row>
    <row r="20" spans="1:4">
      <c r="A20" s="9" t="s">
        <v>1251</v>
      </c>
      <c r="B20" s="58" t="s">
        <v>22</v>
      </c>
      <c r="C20" s="65">
        <v>178.5910410049772</v>
      </c>
      <c r="D20" s="66">
        <f t="shared" si="0"/>
        <v>1.6543683545936589E-3</v>
      </c>
    </row>
    <row r="21" spans="1:4">
      <c r="A21" s="9" t="s">
        <v>1252</v>
      </c>
      <c r="B21" s="58" t="s">
        <v>23</v>
      </c>
      <c r="C21" s="65">
        <v>0</v>
      </c>
      <c r="D21" s="66">
        <f t="shared" si="0"/>
        <v>0</v>
      </c>
    </row>
    <row r="22" spans="1:4">
      <c r="B22" s="57" t="s">
        <v>24</v>
      </c>
      <c r="C22" s="50"/>
      <c r="D22" s="66"/>
    </row>
    <row r="23" spans="1:4">
      <c r="A23" s="9" t="s">
        <v>1253</v>
      </c>
      <c r="B23" s="58" t="s">
        <v>25</v>
      </c>
      <c r="C23" s="65">
        <v>0</v>
      </c>
      <c r="D23" s="66">
        <f t="shared" si="0"/>
        <v>0</v>
      </c>
    </row>
    <row r="24" spans="1:4">
      <c r="A24" s="9" t="s">
        <v>1254</v>
      </c>
      <c r="B24" s="58" t="s">
        <v>26</v>
      </c>
      <c r="C24" s="65">
        <v>0</v>
      </c>
      <c r="D24" s="66">
        <f t="shared" si="0"/>
        <v>0</v>
      </c>
    </row>
    <row r="25" spans="1:4">
      <c r="A25" s="9" t="s">
        <v>1255</v>
      </c>
      <c r="B25" s="58" t="s">
        <v>17</v>
      </c>
      <c r="C25" s="65">
        <v>687.58419477999996</v>
      </c>
      <c r="D25" s="66">
        <f t="shared" si="0"/>
        <v>6.3693986359096965E-3</v>
      </c>
    </row>
    <row r="26" spans="1:4">
      <c r="A26" s="9" t="s">
        <v>1256</v>
      </c>
      <c r="B26" s="58" t="s">
        <v>27</v>
      </c>
      <c r="C26" s="65">
        <v>5195.1517137520177</v>
      </c>
      <c r="D26" s="66">
        <f t="shared" si="0"/>
        <v>4.8125004166949363E-2</v>
      </c>
    </row>
    <row r="27" spans="1:4">
      <c r="A27" s="9" t="s">
        <v>1257</v>
      </c>
      <c r="B27" s="58" t="s">
        <v>28</v>
      </c>
      <c r="C27" s="65">
        <v>10115.797386330636</v>
      </c>
      <c r="D27" s="66">
        <f t="shared" si="0"/>
        <v>9.3707136613645978E-2</v>
      </c>
    </row>
    <row r="28" spans="1:4">
      <c r="A28" s="9" t="s">
        <v>1258</v>
      </c>
      <c r="B28" s="58" t="s">
        <v>29</v>
      </c>
      <c r="C28" s="65">
        <v>0</v>
      </c>
      <c r="D28" s="66">
        <f t="shared" si="0"/>
        <v>0</v>
      </c>
    </row>
    <row r="29" spans="1:4">
      <c r="A29" s="9" t="s">
        <v>1259</v>
      </c>
      <c r="B29" s="58" t="s">
        <v>30</v>
      </c>
      <c r="C29" s="65">
        <v>0</v>
      </c>
      <c r="D29" s="66">
        <f t="shared" si="0"/>
        <v>0</v>
      </c>
    </row>
    <row r="30" spans="1:4">
      <c r="A30" s="9" t="s">
        <v>1260</v>
      </c>
      <c r="B30" s="58" t="s">
        <v>31</v>
      </c>
      <c r="C30" s="65">
        <v>460.70187950401618</v>
      </c>
      <c r="D30" s="66">
        <f t="shared" si="0"/>
        <v>4.2676866995362004E-3</v>
      </c>
    </row>
    <row r="31" spans="1:4">
      <c r="A31" s="9" t="s">
        <v>1261</v>
      </c>
      <c r="B31" s="58" t="s">
        <v>32</v>
      </c>
      <c r="C31" s="65">
        <v>0</v>
      </c>
      <c r="D31" s="66">
        <f t="shared" si="0"/>
        <v>0</v>
      </c>
    </row>
    <row r="32" spans="1:4">
      <c r="A32" s="9" t="s">
        <v>1262</v>
      </c>
      <c r="B32" s="57" t="s">
        <v>33</v>
      </c>
      <c r="C32" s="65">
        <v>1364.444946848738</v>
      </c>
      <c r="D32" s="66">
        <f t="shared" si="0"/>
        <v>1.2639461245924816E-2</v>
      </c>
    </row>
    <row r="33" spans="1:4">
      <c r="A33" s="9" t="s">
        <v>1263</v>
      </c>
      <c r="B33" s="57" t="s">
        <v>34</v>
      </c>
      <c r="C33" s="65">
        <v>0</v>
      </c>
      <c r="D33" s="66">
        <f t="shared" si="0"/>
        <v>0</v>
      </c>
    </row>
    <row r="34" spans="1:4">
      <c r="A34" s="9" t="s">
        <v>1264</v>
      </c>
      <c r="B34" s="57" t="s">
        <v>35</v>
      </c>
      <c r="C34" s="65">
        <v>0</v>
      </c>
      <c r="D34" s="66">
        <f t="shared" si="0"/>
        <v>0</v>
      </c>
    </row>
    <row r="35" spans="1:4">
      <c r="A35" s="9" t="s">
        <v>1265</v>
      </c>
      <c r="B35" s="57" t="s">
        <v>36</v>
      </c>
      <c r="C35" s="65">
        <v>0</v>
      </c>
      <c r="D35" s="66">
        <f t="shared" si="0"/>
        <v>0</v>
      </c>
    </row>
    <row r="36" spans="1:4">
      <c r="A36" s="9" t="s">
        <v>1266</v>
      </c>
      <c r="B36" s="57" t="s">
        <v>37</v>
      </c>
      <c r="C36" s="65">
        <v>2838.6523045570002</v>
      </c>
      <c r="D36" s="66">
        <f t="shared" si="0"/>
        <v>2.6295700590168929E-2</v>
      </c>
    </row>
    <row r="37" spans="1:4">
      <c r="A37" s="9"/>
      <c r="B37" s="59" t="s">
        <v>38</v>
      </c>
      <c r="C37" s="50"/>
      <c r="D37" s="66"/>
    </row>
    <row r="38" spans="1:4">
      <c r="A38" s="9" t="s">
        <v>1267</v>
      </c>
      <c r="B38" s="60" t="s">
        <v>39</v>
      </c>
      <c r="C38" s="65">
        <v>0</v>
      </c>
      <c r="D38" s="66">
        <f t="shared" si="0"/>
        <v>0</v>
      </c>
    </row>
    <row r="39" spans="1:4">
      <c r="A39" s="9" t="s">
        <v>1268</v>
      </c>
      <c r="B39" s="60" t="s">
        <v>40</v>
      </c>
      <c r="C39" s="65">
        <v>0</v>
      </c>
      <c r="D39" s="66">
        <f t="shared" si="0"/>
        <v>0</v>
      </c>
    </row>
    <row r="40" spans="1:4">
      <c r="A40" s="9" t="s">
        <v>1269</v>
      </c>
      <c r="B40" s="60" t="s">
        <v>41</v>
      </c>
      <c r="C40" s="65">
        <v>0</v>
      </c>
      <c r="D40" s="66">
        <f t="shared" si="0"/>
        <v>0</v>
      </c>
    </row>
    <row r="41" spans="1:4">
      <c r="B41" s="60" t="s">
        <v>42</v>
      </c>
      <c r="C41" s="65">
        <f>SUM(C10:C40)</f>
        <v>107951.19509454242</v>
      </c>
      <c r="D41" s="66">
        <v>1</v>
      </c>
    </row>
    <row r="42" spans="1:4">
      <c r="A42" s="9" t="s">
        <v>1270</v>
      </c>
      <c r="B42" s="61" t="s">
        <v>43</v>
      </c>
      <c r="C42" s="65">
        <f>'יתרת התחייבות להשקעה'!B9</f>
        <v>4166.4106821235773</v>
      </c>
      <c r="D42" s="66">
        <v>0</v>
      </c>
    </row>
    <row r="43" spans="1:4">
      <c r="B43" s="10" t="s">
        <v>198</v>
      </c>
    </row>
    <row r="44" spans="1:4">
      <c r="C44" s="83" t="s">
        <v>44</v>
      </c>
      <c r="D44" s="82" t="s">
        <v>45</v>
      </c>
    </row>
    <row r="45" spans="1:4">
      <c r="C45" s="12" t="s">
        <v>9</v>
      </c>
      <c r="D45" s="12" t="s">
        <v>10</v>
      </c>
    </row>
    <row r="46" spans="1:4">
      <c r="C46" t="s">
        <v>199</v>
      </c>
      <c r="D46">
        <v>3.6497999999999999</v>
      </c>
    </row>
    <row r="47" spans="1:4">
      <c r="C47" t="s">
        <v>109</v>
      </c>
      <c r="D47">
        <v>3.9441000000000002</v>
      </c>
    </row>
    <row r="48" spans="1:4">
      <c r="C48" t="s">
        <v>105</v>
      </c>
      <c r="D48">
        <v>3.2149999999999999</v>
      </c>
    </row>
    <row r="49" spans="3:4">
      <c r="C49" t="s">
        <v>112</v>
      </c>
      <c r="D49">
        <v>4.3918999999999997</v>
      </c>
    </row>
    <row r="50" spans="3:4" hidden="1"/>
    <row r="1048576" hidden="1"/>
  </sheetData>
  <hyperlinks>
    <hyperlink ref="A10" location="מזומנים!A1" display="מזומנים"/>
    <hyperlink ref="A12" location="'תעודות התחייבות ממשלתיות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לא סחיר- תעודות התחייבות ממשלתי'!WPrint_Area_W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"/>
    <hyperlink ref="A14" location="'אג&quot;ח קונצרני'!A1" display="אג&quot;ח קונצרני"/>
    <hyperlink ref="A15" location="מניות!A1" display="מניות"/>
    <hyperlink ref="A16" location="'קרנות סל'!A1" display="קרנ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לא סחיר - תעודות חוב מסחריות'!WPrint_Area_W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–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–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זכויות מקרקעין'!A1" display="זכויות מקרקעין"/>
    <hyperlink ref="A36" location="'השקעות אחרות '!A1" display="השקעות אחרות"/>
    <hyperlink ref="A42" location="'יתרת התחייבות להשקעה'!A1" display="יתרת התחייבות להשקעה"/>
    <hyperlink ref="A35" location="'השקעה בחברות מוחזקות'!A1" display="השקעה בחברות מוחזקות"/>
    <hyperlink ref="A38" location="'עלות מתואמת אג&quot;ח קונצרני סחיר'!A1" display="עלות מתואמת אג&quot;ח קונצרני סחיר"/>
    <hyperlink ref="A39" location="'עלות מתואמת אג&quot;ח קונצרני ל.סחיר'!A1" display="עלות מתואמת אג&quot;ח קונצרני ל.סחיר"/>
    <hyperlink ref="A40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workbookViewId="0">
      <selection activeCell="A6" sqref="A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196</v>
      </c>
    </row>
    <row r="2" spans="1:12">
      <c r="A2" s="2" t="s">
        <v>1</v>
      </c>
    </row>
    <row r="3" spans="1:12">
      <c r="A3" s="2" t="s">
        <v>2</v>
      </c>
      <c r="B3" t="s">
        <v>197</v>
      </c>
    </row>
    <row r="4" spans="1:12">
      <c r="A4" s="2" t="s">
        <v>3</v>
      </c>
    </row>
    <row r="5" spans="1:12" ht="26.25" customHeight="1">
      <c r="A5" s="84" t="s">
        <v>46</v>
      </c>
      <c r="B5" s="85"/>
      <c r="C5" s="85"/>
      <c r="D5" s="85"/>
      <c r="E5" s="85"/>
      <c r="F5" s="85"/>
      <c r="G5" s="85"/>
      <c r="H5" s="85"/>
      <c r="I5" s="85"/>
      <c r="J5" s="85"/>
      <c r="K5" s="85"/>
    </row>
    <row r="6" spans="1:12" s="16" customFormat="1">
      <c r="A6" s="86" t="s">
        <v>47</v>
      </c>
      <c r="B6" s="43" t="s">
        <v>48</v>
      </c>
      <c r="C6" s="43" t="s">
        <v>49</v>
      </c>
      <c r="D6" s="43" t="s">
        <v>50</v>
      </c>
      <c r="E6" s="43" t="s">
        <v>51</v>
      </c>
      <c r="F6" s="43" t="s">
        <v>52</v>
      </c>
      <c r="G6" s="43" t="s">
        <v>53</v>
      </c>
      <c r="H6" s="43" t="s">
        <v>54</v>
      </c>
      <c r="I6" s="43" t="s">
        <v>55</v>
      </c>
      <c r="J6" s="43" t="s">
        <v>56</v>
      </c>
      <c r="K6" s="43" t="s">
        <v>57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</row>
    <row r="9" spans="1:12" s="20" customFormat="1" ht="18" customHeight="1">
      <c r="A9" s="21" t="s">
        <v>66</v>
      </c>
      <c r="B9" s="7"/>
      <c r="C9" s="7"/>
      <c r="D9" s="7"/>
      <c r="E9" s="7"/>
      <c r="F9" s="7"/>
      <c r="G9" s="7"/>
      <c r="H9" s="64">
        <v>0</v>
      </c>
      <c r="I9" s="63">
        <f>I10</f>
        <v>5578.1527286340079</v>
      </c>
      <c r="J9" s="64">
        <v>1</v>
      </c>
      <c r="K9" s="64">
        <v>5.1200000000000002E-2</v>
      </c>
    </row>
    <row r="10" spans="1:12">
      <c r="A10" s="67" t="s">
        <v>200</v>
      </c>
      <c r="B10" s="23"/>
      <c r="C10" s="24"/>
      <c r="D10" s="24"/>
      <c r="E10" s="24"/>
      <c r="F10" s="24"/>
      <c r="G10" s="24"/>
      <c r="H10" s="68">
        <v>0</v>
      </c>
      <c r="I10" s="69">
        <f>I11+I15</f>
        <v>5578.1527286340079</v>
      </c>
      <c r="J10" s="68">
        <v>1</v>
      </c>
      <c r="K10" s="68">
        <v>5.1200000000000002E-2</v>
      </c>
    </row>
    <row r="11" spans="1:12">
      <c r="A11" s="67" t="s">
        <v>201</v>
      </c>
      <c r="B11" s="23"/>
      <c r="C11" s="24"/>
      <c r="D11" s="24"/>
      <c r="E11" s="24"/>
      <c r="F11" s="24"/>
      <c r="G11" s="24"/>
      <c r="H11" s="68">
        <v>0</v>
      </c>
      <c r="I11" s="69">
        <f>I12+I13+I14</f>
        <v>3734.631270000008</v>
      </c>
      <c r="J11" s="68">
        <v>0.66610000000000003</v>
      </c>
      <c r="K11" s="68">
        <v>3.4099999999999998E-2</v>
      </c>
    </row>
    <row r="12" spans="1:12">
      <c r="A12" t="s">
        <v>202</v>
      </c>
      <c r="B12" t="s">
        <v>203</v>
      </c>
      <c r="C12" t="s">
        <v>204</v>
      </c>
      <c r="D12" t="s">
        <v>205</v>
      </c>
      <c r="E12" t="s">
        <v>206</v>
      </c>
      <c r="F12" t="s">
        <v>101</v>
      </c>
      <c r="G12" s="66">
        <v>0</v>
      </c>
      <c r="H12" s="66">
        <v>0</v>
      </c>
      <c r="I12" s="65">
        <v>50.760509999999996</v>
      </c>
      <c r="J12" s="66">
        <v>9.1999999999999998E-3</v>
      </c>
      <c r="K12" s="66">
        <v>5.0000000000000001E-4</v>
      </c>
    </row>
    <row r="13" spans="1:12">
      <c r="A13" t="s">
        <v>207</v>
      </c>
      <c r="B13" t="s">
        <v>208</v>
      </c>
      <c r="C13" t="s">
        <v>209</v>
      </c>
      <c r="D13" t="s">
        <v>205</v>
      </c>
      <c r="E13" t="s">
        <v>206</v>
      </c>
      <c r="F13" t="s">
        <v>101</v>
      </c>
      <c r="G13" s="66">
        <v>0</v>
      </c>
      <c r="H13" s="66">
        <v>0</v>
      </c>
      <c r="I13" s="65">
        <f>3619.92188+56.7370000000083</f>
        <v>3676.6588800000081</v>
      </c>
      <c r="J13" s="66">
        <v>0.65559999999999996</v>
      </c>
      <c r="K13" s="66">
        <v>3.3599999999999998E-2</v>
      </c>
    </row>
    <row r="14" spans="1:12">
      <c r="A14" t="s">
        <v>210</v>
      </c>
      <c r="B14" t="s">
        <v>208</v>
      </c>
      <c r="C14" t="s">
        <v>209</v>
      </c>
      <c r="D14" t="s">
        <v>205</v>
      </c>
      <c r="E14" t="s">
        <v>206</v>
      </c>
      <c r="F14" t="s">
        <v>101</v>
      </c>
      <c r="G14" s="66">
        <v>0</v>
      </c>
      <c r="H14" s="66">
        <v>0</v>
      </c>
      <c r="I14" s="65">
        <v>7.2118799999999998</v>
      </c>
      <c r="J14" s="66">
        <v>1.2999999999999999E-3</v>
      </c>
      <c r="K14" s="66">
        <v>1E-4</v>
      </c>
    </row>
    <row r="15" spans="1:12">
      <c r="A15" s="67" t="s">
        <v>211</v>
      </c>
      <c r="C15" s="14"/>
      <c r="H15" s="68">
        <v>0</v>
      </c>
      <c r="I15" s="69">
        <v>1843.5214586340001</v>
      </c>
      <c r="J15" s="68">
        <v>0.33389999999999997</v>
      </c>
      <c r="K15" s="68">
        <v>1.7100000000000001E-2</v>
      </c>
    </row>
    <row r="16" spans="1:12">
      <c r="A16" t="s">
        <v>212</v>
      </c>
      <c r="B16" t="s">
        <v>213</v>
      </c>
      <c r="C16" t="s">
        <v>209</v>
      </c>
      <c r="D16" t="s">
        <v>205</v>
      </c>
      <c r="E16" t="s">
        <v>206</v>
      </c>
      <c r="F16" t="s">
        <v>109</v>
      </c>
      <c r="G16" s="66">
        <v>0</v>
      </c>
      <c r="H16" s="66">
        <v>0</v>
      </c>
      <c r="I16" s="65">
        <v>9.9456003240000008</v>
      </c>
      <c r="J16" s="66">
        <v>1.8E-3</v>
      </c>
      <c r="K16" s="66">
        <v>1E-4</v>
      </c>
    </row>
    <row r="17" spans="1:11">
      <c r="A17" t="s">
        <v>214</v>
      </c>
      <c r="B17" t="s">
        <v>215</v>
      </c>
      <c r="C17" t="s">
        <v>204</v>
      </c>
      <c r="D17" t="s">
        <v>205</v>
      </c>
      <c r="E17" t="s">
        <v>206</v>
      </c>
      <c r="F17" t="s">
        <v>105</v>
      </c>
      <c r="G17" s="66">
        <v>0</v>
      </c>
      <c r="H17" s="66">
        <v>0</v>
      </c>
      <c r="I17" s="65">
        <v>131.33625434999999</v>
      </c>
      <c r="J17" s="66">
        <v>2.3800000000000002E-2</v>
      </c>
      <c r="K17" s="66">
        <v>1.1999999999999999E-3</v>
      </c>
    </row>
    <row r="18" spans="1:11">
      <c r="A18" t="s">
        <v>216</v>
      </c>
      <c r="B18" t="s">
        <v>217</v>
      </c>
      <c r="C18" t="s">
        <v>209</v>
      </c>
      <c r="D18" t="s">
        <v>205</v>
      </c>
      <c r="E18" t="s">
        <v>206</v>
      </c>
      <c r="F18" t="s">
        <v>105</v>
      </c>
      <c r="G18" s="66">
        <v>0</v>
      </c>
      <c r="H18" s="66">
        <v>0</v>
      </c>
      <c r="I18" s="65">
        <v>1700.0856021500001</v>
      </c>
      <c r="J18" s="66">
        <v>0.30790000000000001</v>
      </c>
      <c r="K18" s="66">
        <v>1.5800000000000002E-2</v>
      </c>
    </row>
    <row r="19" spans="1:11">
      <c r="A19" t="s">
        <v>218</v>
      </c>
      <c r="B19" t="s">
        <v>219</v>
      </c>
      <c r="C19" t="s">
        <v>209</v>
      </c>
      <c r="D19" t="s">
        <v>205</v>
      </c>
      <c r="E19" t="s">
        <v>206</v>
      </c>
      <c r="F19" t="s">
        <v>112</v>
      </c>
      <c r="G19" s="66">
        <v>0</v>
      </c>
      <c r="H19" s="66">
        <v>0</v>
      </c>
      <c r="I19" s="65">
        <v>2.001476668</v>
      </c>
      <c r="J19" s="66">
        <v>4.0000000000000002E-4</v>
      </c>
      <c r="K19" s="66">
        <v>0</v>
      </c>
    </row>
    <row r="20" spans="1:11">
      <c r="A20" t="s">
        <v>220</v>
      </c>
      <c r="B20" t="s">
        <v>221</v>
      </c>
      <c r="C20" t="s">
        <v>209</v>
      </c>
      <c r="D20" t="s">
        <v>205</v>
      </c>
      <c r="E20" t="s">
        <v>206</v>
      </c>
      <c r="F20" t="s">
        <v>199</v>
      </c>
      <c r="G20" s="66">
        <v>0</v>
      </c>
      <c r="H20" s="66">
        <v>0</v>
      </c>
      <c r="I20" s="65">
        <v>0.152525142</v>
      </c>
      <c r="J20" s="66">
        <v>0</v>
      </c>
      <c r="K20" s="66">
        <v>0</v>
      </c>
    </row>
    <row r="21" spans="1:11">
      <c r="A21" s="67" t="s">
        <v>222</v>
      </c>
      <c r="C21" s="14"/>
      <c r="H21" s="68">
        <v>0</v>
      </c>
      <c r="I21" s="69">
        <v>0</v>
      </c>
      <c r="J21" s="68">
        <v>0</v>
      </c>
      <c r="K21" s="68">
        <v>0</v>
      </c>
    </row>
    <row r="22" spans="1:11">
      <c r="A22" t="s">
        <v>223</v>
      </c>
      <c r="B22" t="s">
        <v>223</v>
      </c>
      <c r="C22" s="14"/>
      <c r="D22" t="s">
        <v>223</v>
      </c>
      <c r="F22" t="s">
        <v>223</v>
      </c>
      <c r="G22" s="66">
        <v>0</v>
      </c>
      <c r="H22" s="66">
        <v>0</v>
      </c>
      <c r="I22" s="65">
        <v>0</v>
      </c>
      <c r="J22" s="66">
        <v>0</v>
      </c>
      <c r="K22" s="66">
        <v>0</v>
      </c>
    </row>
    <row r="23" spans="1:11">
      <c r="A23" s="67" t="s">
        <v>224</v>
      </c>
      <c r="C23" s="14"/>
      <c r="H23" s="68">
        <v>0</v>
      </c>
      <c r="I23" s="69">
        <v>0</v>
      </c>
      <c r="J23" s="68">
        <v>0</v>
      </c>
      <c r="K23" s="68">
        <v>0</v>
      </c>
    </row>
    <row r="24" spans="1:11">
      <c r="A24" t="s">
        <v>223</v>
      </c>
      <c r="B24" t="s">
        <v>223</v>
      </c>
      <c r="C24" s="14"/>
      <c r="D24" t="s">
        <v>223</v>
      </c>
      <c r="F24" t="s">
        <v>223</v>
      </c>
      <c r="G24" s="66">
        <v>0</v>
      </c>
      <c r="H24" s="66">
        <v>0</v>
      </c>
      <c r="I24" s="65">
        <v>0</v>
      </c>
      <c r="J24" s="66">
        <v>0</v>
      </c>
      <c r="K24" s="66">
        <v>0</v>
      </c>
    </row>
    <row r="25" spans="1:11">
      <c r="A25" s="67" t="s">
        <v>225</v>
      </c>
      <c r="C25" s="14"/>
      <c r="H25" s="68">
        <v>0</v>
      </c>
      <c r="I25" s="69">
        <v>0</v>
      </c>
      <c r="J25" s="68">
        <v>0</v>
      </c>
      <c r="K25" s="68">
        <v>0</v>
      </c>
    </row>
    <row r="26" spans="1:11">
      <c r="A26" t="s">
        <v>223</v>
      </c>
      <c r="B26" t="s">
        <v>223</v>
      </c>
      <c r="C26" s="14"/>
      <c r="D26" t="s">
        <v>223</v>
      </c>
      <c r="F26" t="s">
        <v>223</v>
      </c>
      <c r="G26" s="66">
        <v>0</v>
      </c>
      <c r="H26" s="66">
        <v>0</v>
      </c>
      <c r="I26" s="65">
        <v>0</v>
      </c>
      <c r="J26" s="66">
        <v>0</v>
      </c>
      <c r="K26" s="66">
        <v>0</v>
      </c>
    </row>
    <row r="27" spans="1:11">
      <c r="A27" s="67" t="s">
        <v>226</v>
      </c>
      <c r="C27" s="14"/>
      <c r="H27" s="68">
        <v>0</v>
      </c>
      <c r="I27" s="69">
        <v>0</v>
      </c>
      <c r="J27" s="68">
        <v>0</v>
      </c>
      <c r="K27" s="68">
        <v>0</v>
      </c>
    </row>
    <row r="28" spans="1:11">
      <c r="A28" t="s">
        <v>223</v>
      </c>
      <c r="B28" t="s">
        <v>223</v>
      </c>
      <c r="C28" s="14"/>
      <c r="D28" t="s">
        <v>223</v>
      </c>
      <c r="F28" t="s">
        <v>223</v>
      </c>
      <c r="G28" s="66">
        <v>0</v>
      </c>
      <c r="H28" s="66">
        <v>0</v>
      </c>
      <c r="I28" s="65">
        <v>0</v>
      </c>
      <c r="J28" s="66">
        <v>0</v>
      </c>
      <c r="K28" s="66">
        <v>0</v>
      </c>
    </row>
    <row r="29" spans="1:11">
      <c r="A29" s="67" t="s">
        <v>227</v>
      </c>
      <c r="C29" s="14"/>
      <c r="H29" s="68">
        <v>0</v>
      </c>
      <c r="I29" s="69">
        <v>0</v>
      </c>
      <c r="J29" s="68">
        <v>0</v>
      </c>
      <c r="K29" s="68">
        <v>0</v>
      </c>
    </row>
    <row r="30" spans="1:11">
      <c r="A30" t="s">
        <v>223</v>
      </c>
      <c r="B30" t="s">
        <v>223</v>
      </c>
      <c r="C30" s="14"/>
      <c r="D30" t="s">
        <v>223</v>
      </c>
      <c r="F30" t="s">
        <v>223</v>
      </c>
      <c r="G30" s="66">
        <v>0</v>
      </c>
      <c r="H30" s="66">
        <v>0</v>
      </c>
      <c r="I30" s="65">
        <v>0</v>
      </c>
      <c r="J30" s="66">
        <v>0</v>
      </c>
      <c r="K30" s="66">
        <v>0</v>
      </c>
    </row>
    <row r="31" spans="1:11">
      <c r="A31" s="67" t="s">
        <v>228</v>
      </c>
      <c r="C31" s="14"/>
      <c r="H31" s="68">
        <v>0</v>
      </c>
      <c r="I31" s="69">
        <v>0</v>
      </c>
      <c r="J31" s="68">
        <v>0</v>
      </c>
      <c r="K31" s="68">
        <v>0</v>
      </c>
    </row>
    <row r="32" spans="1:11">
      <c r="A32" s="67" t="s">
        <v>229</v>
      </c>
      <c r="C32" s="14"/>
      <c r="H32" s="68">
        <v>0</v>
      </c>
      <c r="I32" s="69">
        <v>0</v>
      </c>
      <c r="J32" s="68">
        <v>0</v>
      </c>
      <c r="K32" s="68">
        <v>0</v>
      </c>
    </row>
    <row r="33" spans="1:11">
      <c r="A33" t="s">
        <v>223</v>
      </c>
      <c r="B33" t="s">
        <v>223</v>
      </c>
      <c r="C33" s="14"/>
      <c r="D33" t="s">
        <v>223</v>
      </c>
      <c r="F33" t="s">
        <v>223</v>
      </c>
      <c r="G33" s="66">
        <v>0</v>
      </c>
      <c r="H33" s="66">
        <v>0</v>
      </c>
      <c r="I33" s="65">
        <v>0</v>
      </c>
      <c r="J33" s="66">
        <v>0</v>
      </c>
      <c r="K33" s="66">
        <v>0</v>
      </c>
    </row>
    <row r="34" spans="1:11">
      <c r="A34" s="67" t="s">
        <v>227</v>
      </c>
      <c r="C34" s="14"/>
      <c r="H34" s="68">
        <v>0</v>
      </c>
      <c r="I34" s="69">
        <v>0</v>
      </c>
      <c r="J34" s="68">
        <v>0</v>
      </c>
      <c r="K34" s="68">
        <v>0</v>
      </c>
    </row>
    <row r="35" spans="1:11">
      <c r="A35" t="s">
        <v>223</v>
      </c>
      <c r="B35" t="s">
        <v>223</v>
      </c>
      <c r="C35" s="14"/>
      <c r="D35" t="s">
        <v>223</v>
      </c>
      <c r="F35" t="s">
        <v>223</v>
      </c>
      <c r="G35" s="66">
        <v>0</v>
      </c>
      <c r="H35" s="66">
        <v>0</v>
      </c>
      <c r="I35" s="65">
        <v>0</v>
      </c>
      <c r="J35" s="66">
        <v>0</v>
      </c>
      <c r="K35" s="66">
        <v>0</v>
      </c>
    </row>
    <row r="36" spans="1:11">
      <c r="A36" t="s">
        <v>230</v>
      </c>
      <c r="C36" s="14"/>
    </row>
    <row r="37" spans="1:11" hidden="1"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</sheetData>
  <dataValidations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workbookViewId="0">
      <selection activeCell="R7" sqref="R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196</v>
      </c>
    </row>
    <row r="2" spans="1:52">
      <c r="A2" s="2" t="s">
        <v>1</v>
      </c>
    </row>
    <row r="3" spans="1:52">
      <c r="A3" s="2" t="s">
        <v>2</v>
      </c>
      <c r="B3" t="s">
        <v>197</v>
      </c>
    </row>
    <row r="4" spans="1:52">
      <c r="A4" s="2" t="s">
        <v>3</v>
      </c>
    </row>
    <row r="5" spans="1:52" ht="21.75" customHeight="1">
      <c r="A5" s="89" t="s">
        <v>67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1"/>
    </row>
    <row r="6" spans="1:52" ht="27.75" customHeight="1">
      <c r="A6" s="92" t="s">
        <v>68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4"/>
      <c r="AT6" s="16"/>
      <c r="AU6" s="16"/>
    </row>
    <row r="7" spans="1:52" s="16" customFormat="1" ht="76.5" customHeight="1">
      <c r="A7" s="40" t="s">
        <v>47</v>
      </c>
      <c r="B7" s="41" t="s">
        <v>48</v>
      </c>
      <c r="C7" s="41" t="s">
        <v>69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95" t="s">
        <v>191</v>
      </c>
      <c r="N7" s="41" t="s">
        <v>55</v>
      </c>
      <c r="O7" s="41" t="s">
        <v>188</v>
      </c>
      <c r="P7" s="41" t="s">
        <v>56</v>
      </c>
      <c r="Q7" s="96" t="s">
        <v>182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18" t="s">
        <v>184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80</v>
      </c>
      <c r="B10" s="28"/>
      <c r="C10" s="28"/>
      <c r="D10" s="7"/>
      <c r="E10" s="7"/>
      <c r="F10" s="7"/>
      <c r="G10" s="63">
        <v>4.6900000000000004</v>
      </c>
      <c r="H10" s="7"/>
      <c r="I10" s="7"/>
      <c r="J10" s="64">
        <v>-1.1999999999999999E-3</v>
      </c>
      <c r="K10" s="63">
        <v>18101129</v>
      </c>
      <c r="L10" s="7"/>
      <c r="M10" s="63">
        <v>0</v>
      </c>
      <c r="N10" s="63">
        <v>22819.962850399999</v>
      </c>
      <c r="O10" s="7"/>
      <c r="P10" s="64">
        <v>1</v>
      </c>
      <c r="Q10" s="64">
        <v>0.21149999999999999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7" t="s">
        <v>200</v>
      </c>
      <c r="B11" s="14"/>
      <c r="C11" s="14"/>
      <c r="G11" s="69">
        <v>4.6900000000000004</v>
      </c>
      <c r="J11" s="68">
        <v>-1.1999999999999999E-3</v>
      </c>
      <c r="K11" s="69">
        <v>18101129</v>
      </c>
      <c r="M11" s="69">
        <v>0</v>
      </c>
      <c r="N11" s="69">
        <v>22819.962850399999</v>
      </c>
      <c r="P11" s="68">
        <v>1</v>
      </c>
      <c r="Q11" s="68">
        <v>0.21149999999999999</v>
      </c>
    </row>
    <row r="12" spans="1:52">
      <c r="A12" s="67" t="s">
        <v>231</v>
      </c>
      <c r="B12" s="14"/>
      <c r="C12" s="14"/>
      <c r="G12" s="69">
        <v>2.64</v>
      </c>
      <c r="J12" s="68">
        <v>-7.1999999999999998E-3</v>
      </c>
      <c r="K12" s="69">
        <v>10057391</v>
      </c>
      <c r="M12" s="69">
        <v>0</v>
      </c>
      <c r="N12" s="69">
        <v>13180.7767143</v>
      </c>
      <c r="P12" s="68">
        <v>0.5776</v>
      </c>
      <c r="Q12" s="68">
        <v>0.1222</v>
      </c>
    </row>
    <row r="13" spans="1:52">
      <c r="A13" s="67" t="s">
        <v>232</v>
      </c>
      <c r="B13" s="14"/>
      <c r="C13" s="14"/>
      <c r="G13" s="69">
        <v>2.64</v>
      </c>
      <c r="J13" s="68">
        <v>-7.1999999999999998E-3</v>
      </c>
      <c r="K13" s="69">
        <v>10057391</v>
      </c>
      <c r="M13" s="69">
        <v>0</v>
      </c>
      <c r="N13" s="69">
        <v>13180.7767143</v>
      </c>
      <c r="P13" s="68">
        <v>0.5776</v>
      </c>
      <c r="Q13" s="68">
        <v>0.1222</v>
      </c>
    </row>
    <row r="14" spans="1:52">
      <c r="A14" t="s">
        <v>233</v>
      </c>
      <c r="B14" t="s">
        <v>234</v>
      </c>
      <c r="C14" t="s">
        <v>99</v>
      </c>
      <c r="D14" t="s">
        <v>235</v>
      </c>
      <c r="F14" t="s">
        <v>236</v>
      </c>
      <c r="G14" s="65">
        <v>0.57999999999999996</v>
      </c>
      <c r="H14" t="s">
        <v>101</v>
      </c>
      <c r="I14" s="66">
        <v>0.04</v>
      </c>
      <c r="J14" s="66">
        <v>-3.0000000000000001E-3</v>
      </c>
      <c r="K14" s="65">
        <v>2121971</v>
      </c>
      <c r="L14" s="65">
        <v>136</v>
      </c>
      <c r="M14" s="65">
        <v>0</v>
      </c>
      <c r="N14" s="65">
        <v>2885.8805600000001</v>
      </c>
      <c r="O14" s="66">
        <v>1E-4</v>
      </c>
      <c r="P14" s="66">
        <v>0.1265</v>
      </c>
      <c r="Q14" s="66">
        <v>2.6700000000000002E-2</v>
      </c>
    </row>
    <row r="15" spans="1:52">
      <c r="A15" t="s">
        <v>237</v>
      </c>
      <c r="B15" t="s">
        <v>238</v>
      </c>
      <c r="C15" t="s">
        <v>99</v>
      </c>
      <c r="D15" t="s">
        <v>235</v>
      </c>
      <c r="F15" t="s">
        <v>239</v>
      </c>
      <c r="G15" s="65">
        <v>3.38</v>
      </c>
      <c r="H15" t="s">
        <v>101</v>
      </c>
      <c r="I15" s="66">
        <v>0.04</v>
      </c>
      <c r="J15" s="66">
        <v>-8.8999999999999999E-3</v>
      </c>
      <c r="K15" s="65">
        <v>4081470</v>
      </c>
      <c r="L15" s="65">
        <v>147.74</v>
      </c>
      <c r="M15" s="65">
        <v>0</v>
      </c>
      <c r="N15" s="65">
        <v>6029.9637780000003</v>
      </c>
      <c r="O15" s="66">
        <v>2.9999999999999997E-4</v>
      </c>
      <c r="P15" s="66">
        <v>0.26419999999999999</v>
      </c>
      <c r="Q15" s="66">
        <v>5.5899999999999998E-2</v>
      </c>
    </row>
    <row r="16" spans="1:52">
      <c r="A16" t="s">
        <v>240</v>
      </c>
      <c r="B16" t="s">
        <v>241</v>
      </c>
      <c r="C16" t="s">
        <v>99</v>
      </c>
      <c r="D16" t="s">
        <v>235</v>
      </c>
      <c r="F16" t="s">
        <v>242</v>
      </c>
      <c r="G16" s="65">
        <v>17.04</v>
      </c>
      <c r="H16" t="s">
        <v>101</v>
      </c>
      <c r="I16" s="66">
        <v>2.75E-2</v>
      </c>
      <c r="J16" s="66">
        <v>-5.9999999999999995E-4</v>
      </c>
      <c r="K16" s="65">
        <v>56149</v>
      </c>
      <c r="L16" s="65">
        <v>170.79</v>
      </c>
      <c r="M16" s="65">
        <v>0</v>
      </c>
      <c r="N16" s="65">
        <v>95.896877099999998</v>
      </c>
      <c r="O16" s="66">
        <v>0</v>
      </c>
      <c r="P16" s="66">
        <v>4.1999999999999997E-3</v>
      </c>
      <c r="Q16" s="66">
        <v>8.9999999999999998E-4</v>
      </c>
    </row>
    <row r="17" spans="1:17">
      <c r="A17" t="s">
        <v>243</v>
      </c>
      <c r="B17" t="s">
        <v>244</v>
      </c>
      <c r="C17" t="s">
        <v>99</v>
      </c>
      <c r="D17" t="s">
        <v>235</v>
      </c>
      <c r="F17" t="s">
        <v>236</v>
      </c>
      <c r="G17" s="65">
        <v>1.72</v>
      </c>
      <c r="H17" t="s">
        <v>101</v>
      </c>
      <c r="I17" s="66">
        <v>2.75E-2</v>
      </c>
      <c r="J17" s="66">
        <v>-7.1000000000000004E-3</v>
      </c>
      <c r="K17" s="65">
        <v>1149116</v>
      </c>
      <c r="L17" s="65">
        <v>110.72</v>
      </c>
      <c r="M17" s="65">
        <v>0</v>
      </c>
      <c r="N17" s="65">
        <v>1272.3012352000001</v>
      </c>
      <c r="O17" s="66">
        <v>1E-4</v>
      </c>
      <c r="P17" s="66">
        <v>5.5800000000000002E-2</v>
      </c>
      <c r="Q17" s="66">
        <v>1.18E-2</v>
      </c>
    </row>
    <row r="18" spans="1:17">
      <c r="A18" t="s">
        <v>245</v>
      </c>
      <c r="B18" t="s">
        <v>246</v>
      </c>
      <c r="C18" t="s">
        <v>99</v>
      </c>
      <c r="D18" t="s">
        <v>235</v>
      </c>
      <c r="F18" t="s">
        <v>247</v>
      </c>
      <c r="G18" s="65">
        <v>2.7</v>
      </c>
      <c r="H18" t="s">
        <v>101</v>
      </c>
      <c r="I18" s="66">
        <v>1.7500000000000002E-2</v>
      </c>
      <c r="J18" s="66">
        <v>-7.7999999999999996E-3</v>
      </c>
      <c r="K18" s="65">
        <v>2163064</v>
      </c>
      <c r="L18" s="65">
        <v>109.42</v>
      </c>
      <c r="M18" s="65">
        <v>0</v>
      </c>
      <c r="N18" s="65">
        <v>2366.8246288</v>
      </c>
      <c r="O18" s="66">
        <v>1E-4</v>
      </c>
      <c r="P18" s="66">
        <v>0.1037</v>
      </c>
      <c r="Q18" s="66">
        <v>2.1899999999999999E-2</v>
      </c>
    </row>
    <row r="19" spans="1:17">
      <c r="A19" t="s">
        <v>248</v>
      </c>
      <c r="B19" t="s">
        <v>249</v>
      </c>
      <c r="C19" t="s">
        <v>99</v>
      </c>
      <c r="D19" t="s">
        <v>235</v>
      </c>
      <c r="F19" t="s">
        <v>250</v>
      </c>
      <c r="G19" s="65">
        <v>4.7699999999999996</v>
      </c>
      <c r="H19" t="s">
        <v>101</v>
      </c>
      <c r="I19" s="66">
        <v>7.4999999999999997E-3</v>
      </c>
      <c r="J19" s="66">
        <v>-9.4999999999999998E-3</v>
      </c>
      <c r="K19" s="65">
        <v>485621</v>
      </c>
      <c r="L19" s="65">
        <v>109.12</v>
      </c>
      <c r="M19" s="65">
        <v>0</v>
      </c>
      <c r="N19" s="65">
        <v>529.90963520000003</v>
      </c>
      <c r="O19" s="66">
        <v>0</v>
      </c>
      <c r="P19" s="66">
        <v>2.3199999999999998E-2</v>
      </c>
      <c r="Q19" s="66">
        <v>4.8999999999999998E-3</v>
      </c>
    </row>
    <row r="20" spans="1:17">
      <c r="A20" s="67" t="s">
        <v>251</v>
      </c>
      <c r="B20" s="14"/>
      <c r="C20" s="14"/>
      <c r="G20" s="69">
        <v>7.49</v>
      </c>
      <c r="J20" s="68">
        <v>6.8999999999999999E-3</v>
      </c>
      <c r="K20" s="69">
        <v>8043738</v>
      </c>
      <c r="M20" s="69">
        <v>0</v>
      </c>
      <c r="N20" s="69">
        <v>9639.1861360999992</v>
      </c>
      <c r="P20" s="68">
        <v>0.4224</v>
      </c>
      <c r="Q20" s="68">
        <v>8.9300000000000004E-2</v>
      </c>
    </row>
    <row r="21" spans="1:17">
      <c r="A21" s="67" t="s">
        <v>252</v>
      </c>
      <c r="B21" s="14"/>
      <c r="C21" s="14"/>
      <c r="G21" s="69">
        <v>0.02</v>
      </c>
      <c r="J21" s="68">
        <v>6.1000000000000004E-3</v>
      </c>
      <c r="K21" s="69">
        <v>708421</v>
      </c>
      <c r="M21" s="69">
        <v>0</v>
      </c>
      <c r="N21" s="69">
        <v>708.3501579</v>
      </c>
      <c r="P21" s="68">
        <v>3.1E-2</v>
      </c>
      <c r="Q21" s="68">
        <v>6.6E-3</v>
      </c>
    </row>
    <row r="22" spans="1:17">
      <c r="A22" t="s">
        <v>253</v>
      </c>
      <c r="B22" t="s">
        <v>254</v>
      </c>
      <c r="C22" t="s">
        <v>99</v>
      </c>
      <c r="D22" t="s">
        <v>235</v>
      </c>
      <c r="F22" t="s">
        <v>255</v>
      </c>
      <c r="G22" s="65">
        <v>0.02</v>
      </c>
      <c r="H22" t="s">
        <v>101</v>
      </c>
      <c r="I22" s="66">
        <v>0</v>
      </c>
      <c r="J22" s="66">
        <v>6.1000000000000004E-3</v>
      </c>
      <c r="K22" s="65">
        <v>708421</v>
      </c>
      <c r="L22" s="65">
        <v>99.99</v>
      </c>
      <c r="M22" s="65">
        <v>0</v>
      </c>
      <c r="N22" s="65">
        <v>708.3501579</v>
      </c>
      <c r="O22" s="66">
        <v>1E-4</v>
      </c>
      <c r="P22" s="66">
        <v>3.1E-2</v>
      </c>
      <c r="Q22" s="66">
        <v>6.6E-3</v>
      </c>
    </row>
    <row r="23" spans="1:17">
      <c r="A23" s="67" t="s">
        <v>256</v>
      </c>
      <c r="B23" s="14"/>
      <c r="C23" s="14"/>
      <c r="G23" s="69">
        <v>8.09</v>
      </c>
      <c r="J23" s="68">
        <v>7.0000000000000001E-3</v>
      </c>
      <c r="K23" s="69">
        <v>7309495</v>
      </c>
      <c r="M23" s="69">
        <v>0</v>
      </c>
      <c r="N23" s="69">
        <v>8905.2076431999994</v>
      </c>
      <c r="P23" s="68">
        <v>0.39019999999999999</v>
      </c>
      <c r="Q23" s="68">
        <v>8.2500000000000004E-2</v>
      </c>
    </row>
    <row r="24" spans="1:17">
      <c r="A24" t="s">
        <v>257</v>
      </c>
      <c r="B24" t="s">
        <v>258</v>
      </c>
      <c r="C24" t="s">
        <v>99</v>
      </c>
      <c r="D24" t="s">
        <v>235</v>
      </c>
      <c r="F24" t="s">
        <v>250</v>
      </c>
      <c r="G24" s="65">
        <v>8.82</v>
      </c>
      <c r="H24" t="s">
        <v>101</v>
      </c>
      <c r="I24" s="66">
        <v>0.01</v>
      </c>
      <c r="J24" s="66">
        <v>7.9000000000000008E-3</v>
      </c>
      <c r="K24" s="65">
        <v>512600</v>
      </c>
      <c r="L24" s="65">
        <v>102.79</v>
      </c>
      <c r="M24" s="65">
        <v>0</v>
      </c>
      <c r="N24" s="65">
        <v>526.90153999999995</v>
      </c>
      <c r="O24" s="66">
        <v>0</v>
      </c>
      <c r="P24" s="66">
        <v>2.3099999999999999E-2</v>
      </c>
      <c r="Q24" s="66">
        <v>4.8999999999999998E-3</v>
      </c>
    </row>
    <row r="25" spans="1:17">
      <c r="A25" t="s">
        <v>259</v>
      </c>
      <c r="B25" t="s">
        <v>260</v>
      </c>
      <c r="C25" t="s">
        <v>99</v>
      </c>
      <c r="D25" t="s">
        <v>235</v>
      </c>
      <c r="F25" t="s">
        <v>261</v>
      </c>
      <c r="G25" s="65">
        <v>18.3</v>
      </c>
      <c r="H25" t="s">
        <v>101</v>
      </c>
      <c r="I25" s="66">
        <v>3.7499999999999999E-2</v>
      </c>
      <c r="J25" s="66">
        <v>1.83E-2</v>
      </c>
      <c r="K25" s="65">
        <v>767098</v>
      </c>
      <c r="L25" s="65">
        <v>142.52000000000001</v>
      </c>
      <c r="M25" s="65">
        <v>0</v>
      </c>
      <c r="N25" s="65">
        <v>1093.2680696</v>
      </c>
      <c r="O25" s="66">
        <v>0</v>
      </c>
      <c r="P25" s="66">
        <v>4.7899999999999998E-2</v>
      </c>
      <c r="Q25" s="66">
        <v>1.01E-2</v>
      </c>
    </row>
    <row r="26" spans="1:17">
      <c r="A26" t="s">
        <v>262</v>
      </c>
      <c r="B26" t="s">
        <v>263</v>
      </c>
      <c r="C26" t="s">
        <v>99</v>
      </c>
      <c r="D26" t="s">
        <v>235</v>
      </c>
      <c r="F26" t="s">
        <v>264</v>
      </c>
      <c r="G26" s="65">
        <v>14.57</v>
      </c>
      <c r="H26" t="s">
        <v>101</v>
      </c>
      <c r="I26" s="66">
        <v>1.4999999999999999E-2</v>
      </c>
      <c r="J26" s="66">
        <v>1.43E-2</v>
      </c>
      <c r="K26" s="65">
        <v>886565</v>
      </c>
      <c r="L26" s="65">
        <v>101.9</v>
      </c>
      <c r="M26" s="65">
        <v>0</v>
      </c>
      <c r="N26" s="65">
        <v>903.40973499999996</v>
      </c>
      <c r="O26" s="66">
        <v>1E-4</v>
      </c>
      <c r="P26" s="66">
        <v>3.9600000000000003E-2</v>
      </c>
      <c r="Q26" s="66">
        <v>8.3999999999999995E-3</v>
      </c>
    </row>
    <row r="27" spans="1:17">
      <c r="A27" t="s">
        <v>265</v>
      </c>
      <c r="B27" t="s">
        <v>266</v>
      </c>
      <c r="C27" t="s">
        <v>99</v>
      </c>
      <c r="D27" t="s">
        <v>235</v>
      </c>
      <c r="F27" t="s">
        <v>267</v>
      </c>
      <c r="G27" s="65">
        <v>7.2</v>
      </c>
      <c r="H27" t="s">
        <v>101</v>
      </c>
      <c r="I27" s="66">
        <v>2.2499999999999999E-2</v>
      </c>
      <c r="J27" s="66">
        <v>5.7000000000000002E-3</v>
      </c>
      <c r="K27" s="65">
        <v>1612977</v>
      </c>
      <c r="L27" s="65">
        <v>113.26</v>
      </c>
      <c r="M27" s="65">
        <v>0</v>
      </c>
      <c r="N27" s="65">
        <v>1826.8577502000001</v>
      </c>
      <c r="O27" s="66">
        <v>1E-4</v>
      </c>
      <c r="P27" s="66">
        <v>8.0100000000000005E-2</v>
      </c>
      <c r="Q27" s="66">
        <v>1.6899999999999998E-2</v>
      </c>
    </row>
    <row r="28" spans="1:17">
      <c r="A28" t="s">
        <v>268</v>
      </c>
      <c r="B28" t="s">
        <v>269</v>
      </c>
      <c r="C28" t="s">
        <v>99</v>
      </c>
      <c r="D28" t="s">
        <v>235</v>
      </c>
      <c r="F28" t="s">
        <v>270</v>
      </c>
      <c r="G28" s="65">
        <v>2.13</v>
      </c>
      <c r="H28" t="s">
        <v>101</v>
      </c>
      <c r="I28" s="66">
        <v>4.2500000000000003E-2</v>
      </c>
      <c r="J28" s="66">
        <v>1E-3</v>
      </c>
      <c r="K28" s="65">
        <v>1095094</v>
      </c>
      <c r="L28" s="65">
        <v>112.5</v>
      </c>
      <c r="M28" s="65">
        <v>0</v>
      </c>
      <c r="N28" s="65">
        <v>1231.9807499999999</v>
      </c>
      <c r="O28" s="66">
        <v>1E-4</v>
      </c>
      <c r="P28" s="66">
        <v>5.3999999999999999E-2</v>
      </c>
      <c r="Q28" s="66">
        <v>1.14E-2</v>
      </c>
    </row>
    <row r="29" spans="1:17">
      <c r="A29" t="s">
        <v>271</v>
      </c>
      <c r="B29" t="s">
        <v>272</v>
      </c>
      <c r="C29" t="s">
        <v>99</v>
      </c>
      <c r="D29" t="s">
        <v>235</v>
      </c>
      <c r="F29" t="s">
        <v>239</v>
      </c>
      <c r="G29" s="65">
        <v>5.14</v>
      </c>
      <c r="H29" t="s">
        <v>101</v>
      </c>
      <c r="I29" s="66">
        <v>6.25E-2</v>
      </c>
      <c r="J29" s="66">
        <v>3.5000000000000001E-3</v>
      </c>
      <c r="K29" s="65">
        <v>2351993</v>
      </c>
      <c r="L29" s="65">
        <v>135.04</v>
      </c>
      <c r="M29" s="65">
        <v>0</v>
      </c>
      <c r="N29" s="65">
        <v>3176.1313472000002</v>
      </c>
      <c r="O29" s="66">
        <v>1E-4</v>
      </c>
      <c r="P29" s="66">
        <v>0.13919999999999999</v>
      </c>
      <c r="Q29" s="66">
        <v>2.9399999999999999E-2</v>
      </c>
    </row>
    <row r="30" spans="1:17">
      <c r="A30" t="s">
        <v>273</v>
      </c>
      <c r="B30" t="s">
        <v>274</v>
      </c>
      <c r="C30" t="s">
        <v>99</v>
      </c>
      <c r="D30" t="s">
        <v>235</v>
      </c>
      <c r="F30" t="s">
        <v>275</v>
      </c>
      <c r="G30" s="65">
        <v>14.57</v>
      </c>
      <c r="H30" t="s">
        <v>101</v>
      </c>
      <c r="I30" s="66">
        <v>5.5E-2</v>
      </c>
      <c r="J30" s="66">
        <v>1.52E-2</v>
      </c>
      <c r="K30" s="65">
        <v>83168</v>
      </c>
      <c r="L30" s="65">
        <v>176.34</v>
      </c>
      <c r="M30" s="65">
        <v>0</v>
      </c>
      <c r="N30" s="65">
        <v>146.6584512</v>
      </c>
      <c r="O30" s="66">
        <v>0</v>
      </c>
      <c r="P30" s="66">
        <v>6.4000000000000003E-3</v>
      </c>
      <c r="Q30" s="66">
        <v>1.4E-3</v>
      </c>
    </row>
    <row r="31" spans="1:17">
      <c r="A31" s="67" t="s">
        <v>276</v>
      </c>
      <c r="B31" s="14"/>
      <c r="C31" s="14"/>
      <c r="G31" s="69">
        <v>5.38</v>
      </c>
      <c r="J31" s="68">
        <v>4.7999999999999996E-3</v>
      </c>
      <c r="K31" s="69">
        <v>25822</v>
      </c>
      <c r="M31" s="69">
        <v>0</v>
      </c>
      <c r="N31" s="69">
        <v>25.628335</v>
      </c>
      <c r="P31" s="68">
        <v>1.1000000000000001E-3</v>
      </c>
      <c r="Q31" s="68">
        <v>2.0000000000000001E-4</v>
      </c>
    </row>
    <row r="32" spans="1:17">
      <c r="A32" t="s">
        <v>277</v>
      </c>
      <c r="B32" t="s">
        <v>278</v>
      </c>
      <c r="C32" t="s">
        <v>99</v>
      </c>
      <c r="D32" t="s">
        <v>235</v>
      </c>
      <c r="F32" t="s">
        <v>279</v>
      </c>
      <c r="G32" s="65">
        <v>5.38</v>
      </c>
      <c r="H32" t="s">
        <v>101</v>
      </c>
      <c r="I32" s="66">
        <v>2.9999999999999997E-4</v>
      </c>
      <c r="J32" s="66">
        <v>4.7999999999999996E-3</v>
      </c>
      <c r="K32" s="65">
        <v>25822</v>
      </c>
      <c r="L32" s="65">
        <v>99.25</v>
      </c>
      <c r="M32" s="65">
        <v>0</v>
      </c>
      <c r="N32" s="65">
        <v>25.628335</v>
      </c>
      <c r="O32" s="66">
        <v>0</v>
      </c>
      <c r="P32" s="66">
        <v>1.1000000000000001E-3</v>
      </c>
      <c r="Q32" s="66">
        <v>2.0000000000000001E-4</v>
      </c>
    </row>
    <row r="33" spans="1:17">
      <c r="A33" s="67" t="s">
        <v>280</v>
      </c>
      <c r="B33" s="14"/>
      <c r="C33" s="14"/>
      <c r="G33" s="69">
        <v>0</v>
      </c>
      <c r="J33" s="68">
        <v>0</v>
      </c>
      <c r="K33" s="69">
        <v>0</v>
      </c>
      <c r="M33" s="69">
        <v>0</v>
      </c>
      <c r="N33" s="69">
        <v>0</v>
      </c>
      <c r="P33" s="68">
        <v>0</v>
      </c>
      <c r="Q33" s="68">
        <v>0</v>
      </c>
    </row>
    <row r="34" spans="1:17">
      <c r="A34" t="s">
        <v>223</v>
      </c>
      <c r="B34" t="s">
        <v>223</v>
      </c>
      <c r="C34" s="14"/>
      <c r="D34" t="s">
        <v>223</v>
      </c>
      <c r="G34" s="65">
        <v>0</v>
      </c>
      <c r="H34" t="s">
        <v>223</v>
      </c>
      <c r="I34" s="66">
        <v>0</v>
      </c>
      <c r="J34" s="66">
        <v>0</v>
      </c>
      <c r="K34" s="65">
        <v>0</v>
      </c>
      <c r="L34" s="65">
        <v>0</v>
      </c>
      <c r="N34" s="65">
        <v>0</v>
      </c>
      <c r="O34" s="66">
        <v>0</v>
      </c>
      <c r="P34" s="66">
        <v>0</v>
      </c>
      <c r="Q34" s="66">
        <v>0</v>
      </c>
    </row>
    <row r="35" spans="1:17">
      <c r="A35" s="67" t="s">
        <v>228</v>
      </c>
      <c r="B35" s="14"/>
      <c r="C35" s="14"/>
      <c r="G35" s="69">
        <v>0</v>
      </c>
      <c r="J35" s="68">
        <v>0</v>
      </c>
      <c r="K35" s="69">
        <v>0</v>
      </c>
      <c r="M35" s="69">
        <v>0</v>
      </c>
      <c r="N35" s="69">
        <v>0</v>
      </c>
      <c r="P35" s="68">
        <v>0</v>
      </c>
      <c r="Q35" s="68">
        <v>0</v>
      </c>
    </row>
    <row r="36" spans="1:17">
      <c r="A36" s="67" t="s">
        <v>281</v>
      </c>
      <c r="B36" s="14"/>
      <c r="C36" s="14"/>
      <c r="G36" s="69">
        <v>0</v>
      </c>
      <c r="J36" s="68">
        <v>0</v>
      </c>
      <c r="K36" s="69">
        <v>0</v>
      </c>
      <c r="M36" s="69">
        <v>0</v>
      </c>
      <c r="N36" s="69">
        <v>0</v>
      </c>
      <c r="P36" s="68">
        <v>0</v>
      </c>
      <c r="Q36" s="68">
        <v>0</v>
      </c>
    </row>
    <row r="37" spans="1:17">
      <c r="A37" t="s">
        <v>223</v>
      </c>
      <c r="B37" t="s">
        <v>223</v>
      </c>
      <c r="C37" s="14"/>
      <c r="D37" t="s">
        <v>223</v>
      </c>
      <c r="G37" s="65">
        <v>0</v>
      </c>
      <c r="H37" t="s">
        <v>223</v>
      </c>
      <c r="I37" s="66">
        <v>0</v>
      </c>
      <c r="J37" s="66">
        <v>0</v>
      </c>
      <c r="K37" s="65">
        <v>0</v>
      </c>
      <c r="L37" s="65">
        <v>0</v>
      </c>
      <c r="N37" s="65">
        <v>0</v>
      </c>
      <c r="O37" s="66">
        <v>0</v>
      </c>
      <c r="P37" s="66">
        <v>0</v>
      </c>
      <c r="Q37" s="66">
        <v>0</v>
      </c>
    </row>
    <row r="38" spans="1:17">
      <c r="A38" s="67" t="s">
        <v>282</v>
      </c>
      <c r="B38" s="14"/>
      <c r="C38" s="14"/>
      <c r="G38" s="69">
        <v>0</v>
      </c>
      <c r="J38" s="68">
        <v>0</v>
      </c>
      <c r="K38" s="69">
        <v>0</v>
      </c>
      <c r="M38" s="69">
        <v>0</v>
      </c>
      <c r="N38" s="69">
        <v>0</v>
      </c>
      <c r="P38" s="68">
        <v>0</v>
      </c>
      <c r="Q38" s="68">
        <v>0</v>
      </c>
    </row>
    <row r="39" spans="1:17">
      <c r="A39" t="s">
        <v>223</v>
      </c>
      <c r="B39" t="s">
        <v>223</v>
      </c>
      <c r="C39" s="14"/>
      <c r="D39" t="s">
        <v>223</v>
      </c>
      <c r="G39" s="65">
        <v>0</v>
      </c>
      <c r="H39" t="s">
        <v>223</v>
      </c>
      <c r="I39" s="66">
        <v>0</v>
      </c>
      <c r="J39" s="66">
        <v>0</v>
      </c>
      <c r="K39" s="65">
        <v>0</v>
      </c>
      <c r="L39" s="65">
        <v>0</v>
      </c>
      <c r="N39" s="65">
        <v>0</v>
      </c>
      <c r="O39" s="66">
        <v>0</v>
      </c>
      <c r="P39" s="66">
        <v>0</v>
      </c>
      <c r="Q39" s="66">
        <v>0</v>
      </c>
    </row>
    <row r="40" spans="1:17">
      <c r="A40" s="87" t="s">
        <v>283</v>
      </c>
      <c r="B40" s="14"/>
      <c r="C40" s="14"/>
    </row>
    <row r="41" spans="1:17">
      <c r="A41" s="87" t="s">
        <v>284</v>
      </c>
      <c r="B41" s="14"/>
      <c r="C41" s="14"/>
    </row>
    <row r="42" spans="1:17">
      <c r="A42" s="87" t="s">
        <v>285</v>
      </c>
      <c r="B42" s="14"/>
      <c r="C42" s="14"/>
    </row>
    <row r="43" spans="1:17">
      <c r="A43" s="87" t="s">
        <v>286</v>
      </c>
      <c r="B43" s="14"/>
      <c r="C43" s="14"/>
    </row>
    <row r="44" spans="1:17" hidden="1">
      <c r="B44" s="14"/>
      <c r="C44" s="14"/>
    </row>
    <row r="45" spans="1:17" hidden="1">
      <c r="B45" s="14"/>
      <c r="C45" s="14"/>
    </row>
    <row r="46" spans="1:17" hidden="1"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196</v>
      </c>
    </row>
    <row r="2" spans="1:67">
      <c r="A2" s="2" t="s">
        <v>1</v>
      </c>
    </row>
    <row r="3" spans="1:67">
      <c r="A3" s="2" t="s">
        <v>2</v>
      </c>
      <c r="B3" t="s">
        <v>197</v>
      </c>
    </row>
    <row r="4" spans="1:67">
      <c r="A4" s="2" t="s">
        <v>3</v>
      </c>
    </row>
    <row r="5" spans="1:67" ht="26.25" customHeight="1">
      <c r="A5" s="88" t="s">
        <v>67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8"/>
      <c r="BO5" s="16"/>
    </row>
    <row r="6" spans="1:67" ht="26.25" customHeight="1">
      <c r="A6" s="88" t="s">
        <v>81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8"/>
      <c r="BJ6" s="16"/>
      <c r="BO6" s="16"/>
    </row>
    <row r="7" spans="1:67" s="16" customFormat="1" ht="20.25">
      <c r="A7" s="99" t="s">
        <v>47</v>
      </c>
      <c r="B7" s="43" t="s">
        <v>48</v>
      </c>
      <c r="C7" s="43" t="s">
        <v>69</v>
      </c>
      <c r="D7" s="43" t="s">
        <v>82</v>
      </c>
      <c r="E7" s="43" t="s">
        <v>49</v>
      </c>
      <c r="F7" s="43" t="s">
        <v>83</v>
      </c>
      <c r="G7" s="43" t="s">
        <v>50</v>
      </c>
      <c r="H7" s="43" t="s">
        <v>51</v>
      </c>
      <c r="I7" s="43" t="s">
        <v>70</v>
      </c>
      <c r="J7" s="43" t="s">
        <v>71</v>
      </c>
      <c r="K7" s="43" t="s">
        <v>52</v>
      </c>
      <c r="L7" s="43" t="s">
        <v>53</v>
      </c>
      <c r="M7" s="43" t="s">
        <v>54</v>
      </c>
      <c r="N7" s="43" t="s">
        <v>186</v>
      </c>
      <c r="O7" s="43" t="s">
        <v>187</v>
      </c>
      <c r="P7" s="95" t="s">
        <v>191</v>
      </c>
      <c r="Q7" s="43" t="s">
        <v>55</v>
      </c>
      <c r="R7" s="43" t="s">
        <v>72</v>
      </c>
      <c r="S7" s="43" t="s">
        <v>56</v>
      </c>
      <c r="T7" s="100" t="s">
        <v>182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73</v>
      </c>
      <c r="J8" s="18" t="s">
        <v>74</v>
      </c>
      <c r="K8" s="18"/>
      <c r="L8" s="18" t="s">
        <v>7</v>
      </c>
      <c r="M8" s="18" t="s">
        <v>7</v>
      </c>
      <c r="N8" s="18" t="s">
        <v>183</v>
      </c>
      <c r="O8" s="18"/>
      <c r="P8" s="18" t="s">
        <v>184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7" t="s">
        <v>84</v>
      </c>
      <c r="R9" s="7" t="s">
        <v>85</v>
      </c>
      <c r="S9" s="22" t="s">
        <v>86</v>
      </c>
      <c r="T9" s="34" t="s">
        <v>185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4">
        <v>0</v>
      </c>
      <c r="T10" s="64">
        <v>0</v>
      </c>
      <c r="U10" s="30"/>
      <c r="BJ10" s="14"/>
      <c r="BK10" s="16"/>
      <c r="BL10" s="14"/>
      <c r="BO10" s="14"/>
    </row>
    <row r="11" spans="1:67">
      <c r="A11" s="67" t="s">
        <v>200</v>
      </c>
      <c r="B11" s="14"/>
      <c r="C11" s="14"/>
      <c r="D11" s="14"/>
      <c r="E11" s="14"/>
      <c r="F11" s="14"/>
      <c r="J11" s="69">
        <v>0</v>
      </c>
      <c r="M11" s="68">
        <v>0</v>
      </c>
      <c r="N11" s="69">
        <v>0</v>
      </c>
      <c r="P11" s="69">
        <v>0</v>
      </c>
      <c r="Q11" s="69">
        <v>0</v>
      </c>
      <c r="S11" s="68">
        <v>0</v>
      </c>
      <c r="T11" s="68">
        <v>0</v>
      </c>
    </row>
    <row r="12" spans="1:67">
      <c r="A12" s="67" t="s">
        <v>287</v>
      </c>
      <c r="B12" s="14"/>
      <c r="C12" s="14"/>
      <c r="D12" s="14"/>
      <c r="E12" s="14"/>
      <c r="F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t="s">
        <v>223</v>
      </c>
      <c r="B13" t="s">
        <v>223</v>
      </c>
      <c r="C13" s="14"/>
      <c r="D13" s="14"/>
      <c r="E13" s="14"/>
      <c r="F13" t="s">
        <v>223</v>
      </c>
      <c r="G13" t="s">
        <v>223</v>
      </c>
      <c r="J13" s="65">
        <v>0</v>
      </c>
      <c r="K13" t="s">
        <v>223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7">
      <c r="A14" s="67" t="s">
        <v>251</v>
      </c>
      <c r="B14" s="14"/>
      <c r="C14" s="14"/>
      <c r="D14" s="14"/>
      <c r="E14" s="14"/>
      <c r="F14" s="14"/>
      <c r="J14" s="69">
        <v>0</v>
      </c>
      <c r="M14" s="68">
        <v>0</v>
      </c>
      <c r="N14" s="69">
        <v>0</v>
      </c>
      <c r="P14" s="69">
        <v>0</v>
      </c>
      <c r="Q14" s="69">
        <v>0</v>
      </c>
      <c r="S14" s="68">
        <v>0</v>
      </c>
      <c r="T14" s="68">
        <v>0</v>
      </c>
    </row>
    <row r="15" spans="1:67">
      <c r="A15" t="s">
        <v>223</v>
      </c>
      <c r="B15" t="s">
        <v>223</v>
      </c>
      <c r="C15" s="14"/>
      <c r="D15" s="14"/>
      <c r="E15" s="14"/>
      <c r="F15" t="s">
        <v>223</v>
      </c>
      <c r="G15" t="s">
        <v>223</v>
      </c>
      <c r="J15" s="65">
        <v>0</v>
      </c>
      <c r="K15" t="s">
        <v>223</v>
      </c>
      <c r="L15" s="66">
        <v>0</v>
      </c>
      <c r="M15" s="66">
        <v>0</v>
      </c>
      <c r="N15" s="65">
        <v>0</v>
      </c>
      <c r="O15" s="65">
        <v>0</v>
      </c>
      <c r="Q15" s="65">
        <v>0</v>
      </c>
      <c r="R15" s="66">
        <v>0</v>
      </c>
      <c r="S15" s="66">
        <v>0</v>
      </c>
      <c r="T15" s="66">
        <v>0</v>
      </c>
    </row>
    <row r="16" spans="1:67">
      <c r="A16" s="67" t="s">
        <v>288</v>
      </c>
      <c r="B16" s="14"/>
      <c r="C16" s="14"/>
      <c r="D16" s="14"/>
      <c r="E16" s="14"/>
      <c r="F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223</v>
      </c>
      <c r="B17" t="s">
        <v>223</v>
      </c>
      <c r="C17" s="14"/>
      <c r="D17" s="14"/>
      <c r="E17" s="14"/>
      <c r="F17" t="s">
        <v>223</v>
      </c>
      <c r="G17" t="s">
        <v>223</v>
      </c>
      <c r="J17" s="65">
        <v>0</v>
      </c>
      <c r="K17" t="s">
        <v>223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228</v>
      </c>
      <c r="B18" s="14"/>
      <c r="C18" s="14"/>
      <c r="D18" s="14"/>
      <c r="E18" s="14"/>
      <c r="F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s="67" t="s">
        <v>289</v>
      </c>
      <c r="B19" s="14"/>
      <c r="C19" s="14"/>
      <c r="D19" s="14"/>
      <c r="E19" s="14"/>
      <c r="F19" s="14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t="s">
        <v>223</v>
      </c>
      <c r="B20" t="s">
        <v>223</v>
      </c>
      <c r="C20" s="14"/>
      <c r="D20" s="14"/>
      <c r="E20" s="14"/>
      <c r="F20" t="s">
        <v>223</v>
      </c>
      <c r="G20" t="s">
        <v>223</v>
      </c>
      <c r="J20" s="65">
        <v>0</v>
      </c>
      <c r="K20" t="s">
        <v>223</v>
      </c>
      <c r="L20" s="66">
        <v>0</v>
      </c>
      <c r="M20" s="66">
        <v>0</v>
      </c>
      <c r="N20" s="65">
        <v>0</v>
      </c>
      <c r="O20" s="65">
        <v>0</v>
      </c>
      <c r="Q20" s="65">
        <v>0</v>
      </c>
      <c r="R20" s="66">
        <v>0</v>
      </c>
      <c r="S20" s="66">
        <v>0</v>
      </c>
      <c r="T20" s="66">
        <v>0</v>
      </c>
    </row>
    <row r="21" spans="1:20">
      <c r="A21" s="67" t="s">
        <v>290</v>
      </c>
      <c r="B21" s="14"/>
      <c r="C21" s="14"/>
      <c r="D21" s="14"/>
      <c r="E21" s="14"/>
      <c r="F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223</v>
      </c>
      <c r="B22" t="s">
        <v>223</v>
      </c>
      <c r="C22" s="14"/>
      <c r="D22" s="14"/>
      <c r="E22" s="14"/>
      <c r="F22" t="s">
        <v>223</v>
      </c>
      <c r="G22" t="s">
        <v>223</v>
      </c>
      <c r="J22" s="65">
        <v>0</v>
      </c>
      <c r="K22" t="s">
        <v>223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87" t="s">
        <v>230</v>
      </c>
      <c r="B23" s="14"/>
      <c r="C23" s="14"/>
      <c r="D23" s="14"/>
      <c r="E23" s="14"/>
      <c r="F23" s="14"/>
    </row>
    <row r="24" spans="1:20">
      <c r="A24" s="87" t="s">
        <v>283</v>
      </c>
      <c r="B24" s="14"/>
      <c r="C24" s="14"/>
      <c r="D24" s="14"/>
      <c r="E24" s="14"/>
      <c r="F24" s="14"/>
    </row>
    <row r="25" spans="1:20">
      <c r="A25" s="87" t="s">
        <v>284</v>
      </c>
      <c r="B25" s="14"/>
      <c r="C25" s="14"/>
      <c r="D25" s="14"/>
      <c r="E25" s="14"/>
      <c r="F25" s="14"/>
    </row>
    <row r="26" spans="1:20">
      <c r="A26" s="87" t="s">
        <v>285</v>
      </c>
      <c r="B26" s="14"/>
      <c r="C26" s="14"/>
      <c r="D26" s="14"/>
      <c r="E26" s="14"/>
      <c r="F26" s="14"/>
    </row>
    <row r="27" spans="1:20">
      <c r="A27" s="87" t="s">
        <v>286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196</v>
      </c>
    </row>
    <row r="2" spans="1:65">
      <c r="A2" s="2" t="s">
        <v>1</v>
      </c>
    </row>
    <row r="3" spans="1:65">
      <c r="A3" s="2" t="s">
        <v>2</v>
      </c>
      <c r="B3" t="s">
        <v>197</v>
      </c>
    </row>
    <row r="4" spans="1:65">
      <c r="A4" s="2" t="s">
        <v>3</v>
      </c>
    </row>
    <row r="5" spans="1:65" ht="26.25" customHeight="1">
      <c r="A5" s="101" t="s">
        <v>67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3"/>
    </row>
    <row r="6" spans="1:65" ht="26.25" customHeight="1">
      <c r="A6" s="101" t="s">
        <v>88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3"/>
      <c r="BM6" s="16"/>
    </row>
    <row r="7" spans="1:65" s="16" customFormat="1">
      <c r="A7" s="40" t="s">
        <v>47</v>
      </c>
      <c r="B7" s="41" t="s">
        <v>48</v>
      </c>
      <c r="C7" s="41" t="s">
        <v>69</v>
      </c>
      <c r="D7" s="41" t="s">
        <v>82</v>
      </c>
      <c r="E7" s="41" t="s">
        <v>49</v>
      </c>
      <c r="F7" s="41" t="s">
        <v>83</v>
      </c>
      <c r="G7" s="41" t="s">
        <v>50</v>
      </c>
      <c r="H7" s="41" t="s">
        <v>51</v>
      </c>
      <c r="I7" s="41" t="s">
        <v>70</v>
      </c>
      <c r="J7" s="41" t="s">
        <v>71</v>
      </c>
      <c r="K7" s="41" t="s">
        <v>52</v>
      </c>
      <c r="L7" s="41" t="s">
        <v>53</v>
      </c>
      <c r="M7" s="41" t="s">
        <v>54</v>
      </c>
      <c r="N7" s="43" t="s">
        <v>186</v>
      </c>
      <c r="O7" s="41" t="s">
        <v>187</v>
      </c>
      <c r="P7" s="95" t="s">
        <v>191</v>
      </c>
      <c r="Q7" s="41" t="s">
        <v>55</v>
      </c>
      <c r="R7" s="43" t="s">
        <v>72</v>
      </c>
      <c r="S7" s="41" t="s">
        <v>56</v>
      </c>
      <c r="T7" s="41" t="s">
        <v>182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73</v>
      </c>
      <c r="J8" s="26" t="s">
        <v>74</v>
      </c>
      <c r="K8" s="26"/>
      <c r="L8" s="26" t="s">
        <v>7</v>
      </c>
      <c r="M8" s="26" t="s">
        <v>7</v>
      </c>
      <c r="N8" s="26" t="s">
        <v>183</v>
      </c>
      <c r="O8" s="26"/>
      <c r="P8" s="18" t="s">
        <v>184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8" t="s">
        <v>78</v>
      </c>
      <c r="P9" s="7" t="s">
        <v>79</v>
      </c>
      <c r="Q9" s="7" t="s">
        <v>84</v>
      </c>
      <c r="R9" s="7" t="s">
        <v>85</v>
      </c>
      <c r="S9" s="7" t="s">
        <v>86</v>
      </c>
      <c r="T9" s="29" t="s">
        <v>185</v>
      </c>
      <c r="U9" s="30"/>
      <c r="BH9" s="14"/>
      <c r="BI9" s="16"/>
      <c r="BJ9" s="14"/>
    </row>
    <row r="10" spans="1:65" s="20" customFormat="1" ht="18" customHeight="1">
      <c r="A10" s="21" t="s">
        <v>89</v>
      </c>
      <c r="B10" s="7"/>
      <c r="C10" s="7"/>
      <c r="D10" s="7"/>
      <c r="E10" s="7"/>
      <c r="F10" s="7"/>
      <c r="G10" s="7"/>
      <c r="H10" s="7"/>
      <c r="I10" s="7"/>
      <c r="J10" s="63">
        <v>3.84</v>
      </c>
      <c r="K10" s="7"/>
      <c r="L10" s="7"/>
      <c r="M10" s="64">
        <v>-2.5000000000000001E-3</v>
      </c>
      <c r="N10" s="63">
        <v>11859295.41</v>
      </c>
      <c r="O10" s="28"/>
      <c r="P10" s="63">
        <v>63.450409999999998</v>
      </c>
      <c r="Q10" s="63">
        <v>13265.753124769501</v>
      </c>
      <c r="R10" s="7"/>
      <c r="S10" s="64">
        <v>1</v>
      </c>
      <c r="T10" s="64">
        <v>0.123</v>
      </c>
      <c r="U10" s="30"/>
      <c r="BH10" s="14"/>
      <c r="BI10" s="16"/>
      <c r="BJ10" s="14"/>
      <c r="BM10" s="14"/>
    </row>
    <row r="11" spans="1:65">
      <c r="A11" s="67" t="s">
        <v>200</v>
      </c>
      <c r="B11" s="14"/>
      <c r="C11" s="14"/>
      <c r="D11" s="14"/>
      <c r="E11" s="14"/>
      <c r="J11" s="69">
        <v>3.85</v>
      </c>
      <c r="M11" s="68">
        <v>-3.0000000000000001E-3</v>
      </c>
      <c r="N11" s="69">
        <v>11811295.41</v>
      </c>
      <c r="P11" s="69">
        <v>63.450409999999998</v>
      </c>
      <c r="Q11" s="69">
        <v>13102.667770309999</v>
      </c>
      <c r="S11" s="68">
        <v>0.98770000000000002</v>
      </c>
      <c r="T11" s="68">
        <v>0.12139999999999999</v>
      </c>
    </row>
    <row r="12" spans="1:65">
      <c r="A12" s="67" t="s">
        <v>287</v>
      </c>
      <c r="B12" s="14"/>
      <c r="C12" s="14"/>
      <c r="D12" s="14"/>
      <c r="E12" s="14"/>
      <c r="J12" s="69">
        <v>3.93</v>
      </c>
      <c r="M12" s="68">
        <v>-3.0099999999999998E-2</v>
      </c>
      <c r="N12" s="69">
        <v>6161256.5499999998</v>
      </c>
      <c r="P12" s="69">
        <v>30.817250000000001</v>
      </c>
      <c r="Q12" s="69">
        <v>7328.0544858960002</v>
      </c>
      <c r="S12" s="68">
        <v>0.5524</v>
      </c>
      <c r="T12" s="68">
        <v>6.7900000000000002E-2</v>
      </c>
    </row>
    <row r="13" spans="1:65">
      <c r="A13" t="s">
        <v>291</v>
      </c>
      <c r="B13" t="s">
        <v>292</v>
      </c>
      <c r="C13" t="s">
        <v>99</v>
      </c>
      <c r="D13" t="s">
        <v>122</v>
      </c>
      <c r="E13" t="s">
        <v>293</v>
      </c>
      <c r="F13" t="s">
        <v>294</v>
      </c>
      <c r="G13" t="s">
        <v>205</v>
      </c>
      <c r="H13" t="s">
        <v>206</v>
      </c>
      <c r="I13" t="s">
        <v>295</v>
      </c>
      <c r="J13" s="65">
        <v>1.83</v>
      </c>
      <c r="K13" t="s">
        <v>101</v>
      </c>
      <c r="L13" s="66">
        <v>6.1999999999999998E-3</v>
      </c>
      <c r="M13" s="66">
        <v>-5.4000000000000003E-3</v>
      </c>
      <c r="N13" s="65">
        <v>650650</v>
      </c>
      <c r="O13" s="65">
        <v>102.25</v>
      </c>
      <c r="P13" s="65">
        <v>0</v>
      </c>
      <c r="Q13" s="65">
        <v>665.289625</v>
      </c>
      <c r="R13" s="66">
        <v>1E-4</v>
      </c>
      <c r="S13" s="66">
        <v>5.0200000000000002E-2</v>
      </c>
      <c r="T13" s="66">
        <v>6.1999999999999998E-3</v>
      </c>
    </row>
    <row r="14" spans="1:65">
      <c r="A14" t="s">
        <v>296</v>
      </c>
      <c r="B14" t="s">
        <v>297</v>
      </c>
      <c r="C14" t="s">
        <v>99</v>
      </c>
      <c r="D14" t="s">
        <v>122</v>
      </c>
      <c r="E14" t="s">
        <v>298</v>
      </c>
      <c r="F14" t="s">
        <v>299</v>
      </c>
      <c r="G14" t="s">
        <v>205</v>
      </c>
      <c r="H14" t="s">
        <v>206</v>
      </c>
      <c r="I14" t="s">
        <v>300</v>
      </c>
      <c r="J14" s="65">
        <v>0.24</v>
      </c>
      <c r="K14" t="s">
        <v>101</v>
      </c>
      <c r="L14" s="66">
        <v>8.0000000000000002E-3</v>
      </c>
      <c r="M14" s="66">
        <v>2.01E-2</v>
      </c>
      <c r="N14" s="65">
        <v>19897.7</v>
      </c>
      <c r="O14" s="65">
        <v>101.93</v>
      </c>
      <c r="P14" s="65">
        <v>0</v>
      </c>
      <c r="Q14" s="65">
        <v>20.281725609999999</v>
      </c>
      <c r="R14" s="66">
        <v>1E-4</v>
      </c>
      <c r="S14" s="66">
        <v>1.5E-3</v>
      </c>
      <c r="T14" s="66">
        <v>2.0000000000000001E-4</v>
      </c>
    </row>
    <row r="15" spans="1:65">
      <c r="A15" t="s">
        <v>301</v>
      </c>
      <c r="B15" t="s">
        <v>302</v>
      </c>
      <c r="C15" t="s">
        <v>99</v>
      </c>
      <c r="D15" t="s">
        <v>122</v>
      </c>
      <c r="E15" t="s">
        <v>303</v>
      </c>
      <c r="F15" t="s">
        <v>299</v>
      </c>
      <c r="G15" t="s">
        <v>205</v>
      </c>
      <c r="H15" t="s">
        <v>206</v>
      </c>
      <c r="I15" t="s">
        <v>304</v>
      </c>
      <c r="J15" s="65">
        <v>5.42</v>
      </c>
      <c r="K15" t="s">
        <v>101</v>
      </c>
      <c r="L15" s="66">
        <v>3.8E-3</v>
      </c>
      <c r="M15" s="66">
        <v>-3.5000000000000001E-3</v>
      </c>
      <c r="N15" s="65">
        <v>164357</v>
      </c>
      <c r="O15" s="65">
        <v>102.71</v>
      </c>
      <c r="P15" s="65">
        <v>0</v>
      </c>
      <c r="Q15" s="65">
        <v>168.81107470000001</v>
      </c>
      <c r="R15" s="66">
        <v>1E-4</v>
      </c>
      <c r="S15" s="66">
        <v>1.2699999999999999E-2</v>
      </c>
      <c r="T15" s="66">
        <v>1.6000000000000001E-3</v>
      </c>
    </row>
    <row r="16" spans="1:65">
      <c r="A16" t="s">
        <v>305</v>
      </c>
      <c r="B16" t="s">
        <v>306</v>
      </c>
      <c r="C16" t="s">
        <v>99</v>
      </c>
      <c r="D16" t="s">
        <v>122</v>
      </c>
      <c r="E16" t="s">
        <v>307</v>
      </c>
      <c r="F16" t="s">
        <v>126</v>
      </c>
      <c r="G16" t="s">
        <v>205</v>
      </c>
      <c r="H16" t="s">
        <v>206</v>
      </c>
      <c r="I16" t="s">
        <v>308</v>
      </c>
      <c r="J16" s="65">
        <v>15.21</v>
      </c>
      <c r="K16" t="s">
        <v>101</v>
      </c>
      <c r="L16" s="66">
        <v>2.07E-2</v>
      </c>
      <c r="M16" s="66">
        <v>5.3E-3</v>
      </c>
      <c r="N16" s="65">
        <v>288492</v>
      </c>
      <c r="O16" s="65">
        <v>122.97</v>
      </c>
      <c r="P16" s="65">
        <v>0</v>
      </c>
      <c r="Q16" s="65">
        <v>354.7586124</v>
      </c>
      <c r="R16" s="66">
        <v>2.0000000000000001E-4</v>
      </c>
      <c r="S16" s="66">
        <v>2.6700000000000002E-2</v>
      </c>
      <c r="T16" s="66">
        <v>3.3E-3</v>
      </c>
    </row>
    <row r="17" spans="1:20">
      <c r="A17" t="s">
        <v>309</v>
      </c>
      <c r="B17" t="s">
        <v>310</v>
      </c>
      <c r="C17" t="s">
        <v>99</v>
      </c>
      <c r="D17" t="s">
        <v>122</v>
      </c>
      <c r="E17" t="s">
        <v>311</v>
      </c>
      <c r="F17" t="s">
        <v>299</v>
      </c>
      <c r="G17" t="s">
        <v>205</v>
      </c>
      <c r="H17" t="s">
        <v>206</v>
      </c>
      <c r="I17" t="s">
        <v>312</v>
      </c>
      <c r="J17" s="65">
        <v>1.55</v>
      </c>
      <c r="K17" t="s">
        <v>101</v>
      </c>
      <c r="L17" s="66">
        <v>0.05</v>
      </c>
      <c r="M17" s="66">
        <v>-1.4E-3</v>
      </c>
      <c r="N17" s="65">
        <v>286129</v>
      </c>
      <c r="O17" s="65">
        <v>113.83</v>
      </c>
      <c r="P17" s="65">
        <v>0</v>
      </c>
      <c r="Q17" s="65">
        <v>325.70064070000001</v>
      </c>
      <c r="R17" s="66">
        <v>1E-4</v>
      </c>
      <c r="S17" s="66">
        <v>2.46E-2</v>
      </c>
      <c r="T17" s="66">
        <v>3.0000000000000001E-3</v>
      </c>
    </row>
    <row r="18" spans="1:20">
      <c r="A18" t="s">
        <v>313</v>
      </c>
      <c r="B18" t="s">
        <v>314</v>
      </c>
      <c r="C18" t="s">
        <v>99</v>
      </c>
      <c r="D18" t="s">
        <v>122</v>
      </c>
      <c r="E18" t="s">
        <v>311</v>
      </c>
      <c r="F18" t="s">
        <v>299</v>
      </c>
      <c r="G18" t="s">
        <v>205</v>
      </c>
      <c r="H18" t="s">
        <v>206</v>
      </c>
      <c r="I18" t="s">
        <v>304</v>
      </c>
      <c r="J18" s="65">
        <v>5.32</v>
      </c>
      <c r="K18" t="s">
        <v>101</v>
      </c>
      <c r="L18" s="66">
        <v>1.7500000000000002E-2</v>
      </c>
      <c r="M18" s="66">
        <v>-2.7000000000000001E-3</v>
      </c>
      <c r="N18" s="65">
        <v>105384.6</v>
      </c>
      <c r="O18" s="65">
        <v>111.22</v>
      </c>
      <c r="P18" s="65">
        <v>0</v>
      </c>
      <c r="Q18" s="65">
        <v>117.20875212</v>
      </c>
      <c r="R18" s="66">
        <v>0</v>
      </c>
      <c r="S18" s="66">
        <v>8.8000000000000005E-3</v>
      </c>
      <c r="T18" s="66">
        <v>1.1000000000000001E-3</v>
      </c>
    </row>
    <row r="19" spans="1:20">
      <c r="A19" t="s">
        <v>315</v>
      </c>
      <c r="B19" t="s">
        <v>316</v>
      </c>
      <c r="C19" t="s">
        <v>99</v>
      </c>
      <c r="D19" t="s">
        <v>122</v>
      </c>
      <c r="E19" t="s">
        <v>317</v>
      </c>
      <c r="F19" t="s">
        <v>318</v>
      </c>
      <c r="G19" t="s">
        <v>319</v>
      </c>
      <c r="H19" t="s">
        <v>149</v>
      </c>
      <c r="I19" t="s">
        <v>304</v>
      </c>
      <c r="J19" s="65">
        <v>4.57</v>
      </c>
      <c r="K19" t="s">
        <v>101</v>
      </c>
      <c r="L19" s="66">
        <v>8.3000000000000001E-3</v>
      </c>
      <c r="M19" s="66">
        <v>-4.3E-3</v>
      </c>
      <c r="N19" s="65">
        <v>178932</v>
      </c>
      <c r="O19" s="65">
        <v>106.85</v>
      </c>
      <c r="P19" s="65">
        <v>0</v>
      </c>
      <c r="Q19" s="65">
        <v>191.18884199999999</v>
      </c>
      <c r="R19" s="66">
        <v>1E-4</v>
      </c>
      <c r="S19" s="66">
        <v>1.44E-2</v>
      </c>
      <c r="T19" s="66">
        <v>1.8E-3</v>
      </c>
    </row>
    <row r="20" spans="1:20">
      <c r="A20" t="s">
        <v>320</v>
      </c>
      <c r="B20" t="s">
        <v>321</v>
      </c>
      <c r="C20" t="s">
        <v>99</v>
      </c>
      <c r="D20" t="s">
        <v>122</v>
      </c>
      <c r="E20" t="s">
        <v>322</v>
      </c>
      <c r="F20" t="s">
        <v>318</v>
      </c>
      <c r="G20" t="s">
        <v>319</v>
      </c>
      <c r="H20" t="s">
        <v>149</v>
      </c>
      <c r="I20" t="s">
        <v>250</v>
      </c>
      <c r="J20" s="65">
        <v>4.92</v>
      </c>
      <c r="K20" t="s">
        <v>101</v>
      </c>
      <c r="L20" s="66">
        <v>1.34E-2</v>
      </c>
      <c r="M20" s="66">
        <v>0</v>
      </c>
      <c r="N20" s="65">
        <v>229064</v>
      </c>
      <c r="O20" s="65">
        <v>108.1</v>
      </c>
      <c r="P20" s="65">
        <v>13.849830000000001</v>
      </c>
      <c r="Q20" s="65">
        <v>261.46801399999998</v>
      </c>
      <c r="R20" s="66">
        <v>1E-4</v>
      </c>
      <c r="S20" s="66">
        <v>1.9699999999999999E-2</v>
      </c>
      <c r="T20" s="66">
        <v>2.3999999999999998E-3</v>
      </c>
    </row>
    <row r="21" spans="1:20">
      <c r="A21" t="s">
        <v>323</v>
      </c>
      <c r="B21" t="s">
        <v>324</v>
      </c>
      <c r="C21" t="s">
        <v>99</v>
      </c>
      <c r="D21" t="s">
        <v>122</v>
      </c>
      <c r="E21" t="s">
        <v>322</v>
      </c>
      <c r="F21" t="s">
        <v>318</v>
      </c>
      <c r="G21" t="s">
        <v>319</v>
      </c>
      <c r="H21" t="s">
        <v>149</v>
      </c>
      <c r="I21" t="s">
        <v>325</v>
      </c>
      <c r="J21" s="65">
        <v>5.37</v>
      </c>
      <c r="K21" t="s">
        <v>101</v>
      </c>
      <c r="L21" s="66">
        <v>1.77E-2</v>
      </c>
      <c r="M21" s="66">
        <v>1.6000000000000001E-3</v>
      </c>
      <c r="N21" s="65">
        <v>68124</v>
      </c>
      <c r="O21" s="65">
        <v>108.9</v>
      </c>
      <c r="P21" s="65">
        <v>0</v>
      </c>
      <c r="Q21" s="65">
        <v>74.187036000000006</v>
      </c>
      <c r="R21" s="66">
        <v>0</v>
      </c>
      <c r="S21" s="66">
        <v>5.5999999999999999E-3</v>
      </c>
      <c r="T21" s="66">
        <v>6.9999999999999999E-4</v>
      </c>
    </row>
    <row r="22" spans="1:20">
      <c r="A22" t="s">
        <v>326</v>
      </c>
      <c r="B22" t="s">
        <v>327</v>
      </c>
      <c r="C22" t="s">
        <v>99</v>
      </c>
      <c r="D22" t="s">
        <v>122</v>
      </c>
      <c r="E22" t="s">
        <v>311</v>
      </c>
      <c r="F22" t="s">
        <v>299</v>
      </c>
      <c r="G22" t="s">
        <v>328</v>
      </c>
      <c r="H22" t="s">
        <v>206</v>
      </c>
      <c r="I22" t="s">
        <v>329</v>
      </c>
      <c r="J22" s="65">
        <v>0.24</v>
      </c>
      <c r="K22" t="s">
        <v>101</v>
      </c>
      <c r="L22" s="66">
        <v>4.1000000000000002E-2</v>
      </c>
      <c r="M22" s="66">
        <v>3.1E-2</v>
      </c>
      <c r="N22" s="65">
        <v>83707.5</v>
      </c>
      <c r="O22" s="65">
        <v>125.4</v>
      </c>
      <c r="P22" s="65">
        <v>0</v>
      </c>
      <c r="Q22" s="65">
        <v>104.969205</v>
      </c>
      <c r="R22" s="66">
        <v>1E-4</v>
      </c>
      <c r="S22" s="66">
        <v>7.9000000000000008E-3</v>
      </c>
      <c r="T22" s="66">
        <v>1E-3</v>
      </c>
    </row>
    <row r="23" spans="1:20">
      <c r="A23" t="s">
        <v>330</v>
      </c>
      <c r="B23" t="s">
        <v>331</v>
      </c>
      <c r="C23" t="s">
        <v>99</v>
      </c>
      <c r="D23" t="s">
        <v>122</v>
      </c>
      <c r="E23" t="s">
        <v>332</v>
      </c>
      <c r="F23" t="s">
        <v>318</v>
      </c>
      <c r="G23" t="s">
        <v>333</v>
      </c>
      <c r="H23" t="s">
        <v>206</v>
      </c>
      <c r="I23" t="s">
        <v>334</v>
      </c>
      <c r="J23" s="65">
        <v>0.99</v>
      </c>
      <c r="K23" t="s">
        <v>101</v>
      </c>
      <c r="L23" s="66">
        <v>4.8000000000000001E-2</v>
      </c>
      <c r="M23" s="66">
        <v>3.0999999999999999E-3</v>
      </c>
      <c r="N23" s="65">
        <v>131301.6</v>
      </c>
      <c r="O23" s="65">
        <v>109</v>
      </c>
      <c r="P23" s="65">
        <v>0</v>
      </c>
      <c r="Q23" s="65">
        <v>143.11874399999999</v>
      </c>
      <c r="R23" s="66">
        <v>2.0000000000000001E-4</v>
      </c>
      <c r="S23" s="66">
        <v>1.0800000000000001E-2</v>
      </c>
      <c r="T23" s="66">
        <v>1.2999999999999999E-3</v>
      </c>
    </row>
    <row r="24" spans="1:20">
      <c r="A24" t="s">
        <v>335</v>
      </c>
      <c r="B24" t="s">
        <v>336</v>
      </c>
      <c r="C24" t="s">
        <v>99</v>
      </c>
      <c r="D24" t="s">
        <v>122</v>
      </c>
      <c r="E24" t="s">
        <v>332</v>
      </c>
      <c r="F24" t="s">
        <v>318</v>
      </c>
      <c r="G24" t="s">
        <v>333</v>
      </c>
      <c r="H24" t="s">
        <v>206</v>
      </c>
      <c r="I24" t="s">
        <v>337</v>
      </c>
      <c r="J24" s="65">
        <v>4.54</v>
      </c>
      <c r="K24" t="s">
        <v>101</v>
      </c>
      <c r="L24" s="66">
        <v>3.2000000000000001E-2</v>
      </c>
      <c r="M24" s="66">
        <v>-1.1000000000000001E-3</v>
      </c>
      <c r="N24" s="65">
        <v>87112</v>
      </c>
      <c r="O24" s="65">
        <v>116</v>
      </c>
      <c r="P24" s="65">
        <v>0</v>
      </c>
      <c r="Q24" s="65">
        <v>101.04992</v>
      </c>
      <c r="R24" s="66">
        <v>1E-4</v>
      </c>
      <c r="S24" s="66">
        <v>7.6E-3</v>
      </c>
      <c r="T24" s="66">
        <v>8.9999999999999998E-4</v>
      </c>
    </row>
    <row r="25" spans="1:20">
      <c r="A25" t="s">
        <v>338</v>
      </c>
      <c r="B25" t="s">
        <v>339</v>
      </c>
      <c r="C25" t="s">
        <v>99</v>
      </c>
      <c r="D25" t="s">
        <v>122</v>
      </c>
      <c r="E25" t="s">
        <v>340</v>
      </c>
      <c r="F25" t="s">
        <v>318</v>
      </c>
      <c r="G25" t="s">
        <v>333</v>
      </c>
      <c r="H25" t="s">
        <v>206</v>
      </c>
      <c r="I25" t="s">
        <v>341</v>
      </c>
      <c r="J25" s="65">
        <v>3.77</v>
      </c>
      <c r="K25" t="s">
        <v>101</v>
      </c>
      <c r="L25" s="66">
        <v>2.3400000000000001E-2</v>
      </c>
      <c r="M25" s="66">
        <v>2.3999999999999998E-3</v>
      </c>
      <c r="N25" s="65">
        <v>166650</v>
      </c>
      <c r="O25" s="65">
        <v>109.85</v>
      </c>
      <c r="P25" s="65">
        <v>0</v>
      </c>
      <c r="Q25" s="65">
        <v>183.06502499999999</v>
      </c>
      <c r="R25" s="66">
        <v>0</v>
      </c>
      <c r="S25" s="66">
        <v>1.38E-2</v>
      </c>
      <c r="T25" s="66">
        <v>1.6999999999999999E-3</v>
      </c>
    </row>
    <row r="26" spans="1:20">
      <c r="A26" t="s">
        <v>342</v>
      </c>
      <c r="B26" t="s">
        <v>343</v>
      </c>
      <c r="C26" t="s">
        <v>99</v>
      </c>
      <c r="D26" t="s">
        <v>122</v>
      </c>
      <c r="E26" t="s">
        <v>344</v>
      </c>
      <c r="F26" t="s">
        <v>318</v>
      </c>
      <c r="G26" t="s">
        <v>333</v>
      </c>
      <c r="H26" t="s">
        <v>206</v>
      </c>
      <c r="I26" t="s">
        <v>345</v>
      </c>
      <c r="J26" s="65">
        <v>2.65</v>
      </c>
      <c r="K26" t="s">
        <v>101</v>
      </c>
      <c r="L26" s="66">
        <v>4.7500000000000001E-2</v>
      </c>
      <c r="M26" s="66">
        <v>4.0000000000000002E-4</v>
      </c>
      <c r="N26" s="65">
        <v>131496</v>
      </c>
      <c r="O26" s="65">
        <v>138.47999999999999</v>
      </c>
      <c r="P26" s="65">
        <v>0</v>
      </c>
      <c r="Q26" s="65">
        <v>182.09566079999999</v>
      </c>
      <c r="R26" s="66">
        <v>1E-4</v>
      </c>
      <c r="S26" s="66">
        <v>1.37E-2</v>
      </c>
      <c r="T26" s="66">
        <v>1.6999999999999999E-3</v>
      </c>
    </row>
    <row r="27" spans="1:20">
      <c r="A27" t="s">
        <v>346</v>
      </c>
      <c r="B27" t="s">
        <v>347</v>
      </c>
      <c r="C27" t="s">
        <v>99</v>
      </c>
      <c r="D27" t="s">
        <v>122</v>
      </c>
      <c r="E27" t="s">
        <v>348</v>
      </c>
      <c r="F27" t="s">
        <v>349</v>
      </c>
      <c r="G27" t="s">
        <v>350</v>
      </c>
      <c r="H27" t="s">
        <v>149</v>
      </c>
      <c r="I27" t="s">
        <v>351</v>
      </c>
      <c r="J27" s="65">
        <v>6.43</v>
      </c>
      <c r="K27" t="s">
        <v>101</v>
      </c>
      <c r="L27" s="66">
        <v>3.85E-2</v>
      </c>
      <c r="M27" s="66">
        <v>-5.9999999999999995E-4</v>
      </c>
      <c r="N27" s="65">
        <v>163229.69</v>
      </c>
      <c r="O27" s="65">
        <v>129.75</v>
      </c>
      <c r="P27" s="65">
        <v>0</v>
      </c>
      <c r="Q27" s="65">
        <v>211.790522775</v>
      </c>
      <c r="R27" s="66">
        <v>1E-4</v>
      </c>
      <c r="S27" s="66">
        <v>1.6E-2</v>
      </c>
      <c r="T27" s="66">
        <v>2E-3</v>
      </c>
    </row>
    <row r="28" spans="1:20">
      <c r="A28" t="s">
        <v>352</v>
      </c>
      <c r="B28" t="s">
        <v>353</v>
      </c>
      <c r="C28" t="s">
        <v>99</v>
      </c>
      <c r="D28" t="s">
        <v>122</v>
      </c>
      <c r="E28" t="s">
        <v>311</v>
      </c>
      <c r="F28" t="s">
        <v>299</v>
      </c>
      <c r="G28" t="s">
        <v>333</v>
      </c>
      <c r="H28" t="s">
        <v>206</v>
      </c>
      <c r="I28" t="s">
        <v>354</v>
      </c>
      <c r="J28" s="65">
        <v>0.5</v>
      </c>
      <c r="K28" t="s">
        <v>101</v>
      </c>
      <c r="L28" s="66">
        <v>3.9300000000000002E-2</v>
      </c>
      <c r="M28" s="66">
        <v>0.3135</v>
      </c>
      <c r="N28" s="65">
        <v>199390.03</v>
      </c>
      <c r="O28" s="65">
        <v>112.49</v>
      </c>
      <c r="P28" s="65">
        <v>2.1556899999999999</v>
      </c>
      <c r="Q28" s="65">
        <v>226.449534747</v>
      </c>
      <c r="R28" s="66">
        <v>2.0000000000000001E-4</v>
      </c>
      <c r="S28" s="66">
        <v>1.7100000000000001E-2</v>
      </c>
      <c r="T28" s="66">
        <v>2.0999999999999999E-3</v>
      </c>
    </row>
    <row r="29" spans="1:20">
      <c r="A29" t="s">
        <v>355</v>
      </c>
      <c r="B29" t="s">
        <v>356</v>
      </c>
      <c r="C29" t="s">
        <v>99</v>
      </c>
      <c r="D29" t="s">
        <v>122</v>
      </c>
      <c r="E29" t="s">
        <v>357</v>
      </c>
      <c r="F29" t="s">
        <v>318</v>
      </c>
      <c r="G29" t="s">
        <v>333</v>
      </c>
      <c r="H29" t="s">
        <v>206</v>
      </c>
      <c r="I29" t="s">
        <v>358</v>
      </c>
      <c r="J29" s="65">
        <v>2.2400000000000002</v>
      </c>
      <c r="K29" t="s">
        <v>101</v>
      </c>
      <c r="L29" s="66">
        <v>0.04</v>
      </c>
      <c r="M29" s="66">
        <v>-4.0000000000000002E-4</v>
      </c>
      <c r="N29" s="65">
        <v>24740.87</v>
      </c>
      <c r="O29" s="65">
        <v>110.27</v>
      </c>
      <c r="P29" s="65">
        <v>0</v>
      </c>
      <c r="Q29" s="65">
        <v>27.281757348999999</v>
      </c>
      <c r="R29" s="66">
        <v>1E-4</v>
      </c>
      <c r="S29" s="66">
        <v>2.0999999999999999E-3</v>
      </c>
      <c r="T29" s="66">
        <v>2.9999999999999997E-4</v>
      </c>
    </row>
    <row r="30" spans="1:20">
      <c r="A30" t="s">
        <v>359</v>
      </c>
      <c r="B30" t="s">
        <v>360</v>
      </c>
      <c r="C30" t="s">
        <v>99</v>
      </c>
      <c r="D30" t="s">
        <v>122</v>
      </c>
      <c r="E30" t="s">
        <v>361</v>
      </c>
      <c r="F30" t="s">
        <v>362</v>
      </c>
      <c r="G30" t="s">
        <v>363</v>
      </c>
      <c r="H30" t="s">
        <v>206</v>
      </c>
      <c r="I30" t="s">
        <v>364</v>
      </c>
      <c r="J30" s="65">
        <v>7.38</v>
      </c>
      <c r="K30" t="s">
        <v>101</v>
      </c>
      <c r="L30" s="66">
        <v>5.1499999999999997E-2</v>
      </c>
      <c r="M30" s="66">
        <v>9.7000000000000003E-3</v>
      </c>
      <c r="N30" s="65">
        <v>53926.59</v>
      </c>
      <c r="O30" s="65">
        <v>161.26</v>
      </c>
      <c r="P30" s="65">
        <v>0</v>
      </c>
      <c r="Q30" s="65">
        <v>86.962019033999994</v>
      </c>
      <c r="R30" s="66">
        <v>0</v>
      </c>
      <c r="S30" s="66">
        <v>6.6E-3</v>
      </c>
      <c r="T30" s="66">
        <v>8.0000000000000004E-4</v>
      </c>
    </row>
    <row r="31" spans="1:20">
      <c r="A31" t="s">
        <v>365</v>
      </c>
      <c r="B31" t="s">
        <v>366</v>
      </c>
      <c r="C31" t="s">
        <v>99</v>
      </c>
      <c r="D31" t="s">
        <v>122</v>
      </c>
      <c r="E31" t="s">
        <v>367</v>
      </c>
      <c r="F31" t="s">
        <v>318</v>
      </c>
      <c r="G31" t="s">
        <v>363</v>
      </c>
      <c r="H31" t="s">
        <v>206</v>
      </c>
      <c r="I31" t="s">
        <v>304</v>
      </c>
      <c r="J31" s="65">
        <v>1.1200000000000001</v>
      </c>
      <c r="K31" t="s">
        <v>101</v>
      </c>
      <c r="L31" s="66">
        <v>4.4499999999999998E-2</v>
      </c>
      <c r="M31" s="66">
        <v>7.7999999999999996E-3</v>
      </c>
      <c r="N31" s="65">
        <v>171152</v>
      </c>
      <c r="O31" s="65">
        <v>111.49</v>
      </c>
      <c r="P31" s="65">
        <v>0</v>
      </c>
      <c r="Q31" s="65">
        <v>190.81736480000001</v>
      </c>
      <c r="R31" s="66">
        <v>2.9999999999999997E-4</v>
      </c>
      <c r="S31" s="66">
        <v>1.44E-2</v>
      </c>
      <c r="T31" s="66">
        <v>1.8E-3</v>
      </c>
    </row>
    <row r="32" spans="1:20">
      <c r="A32" t="s">
        <v>368</v>
      </c>
      <c r="B32" t="s">
        <v>369</v>
      </c>
      <c r="C32" t="s">
        <v>99</v>
      </c>
      <c r="D32" t="s">
        <v>122</v>
      </c>
      <c r="E32" t="s">
        <v>370</v>
      </c>
      <c r="F32" t="s">
        <v>318</v>
      </c>
      <c r="G32" t="s">
        <v>363</v>
      </c>
      <c r="H32" t="s">
        <v>206</v>
      </c>
      <c r="I32" t="s">
        <v>236</v>
      </c>
      <c r="J32" s="65">
        <v>5.34</v>
      </c>
      <c r="K32" t="s">
        <v>101</v>
      </c>
      <c r="L32" s="66">
        <v>3.3500000000000002E-2</v>
      </c>
      <c r="M32" s="66">
        <v>8.0999999999999996E-3</v>
      </c>
      <c r="N32" s="65">
        <v>60981</v>
      </c>
      <c r="O32" s="65">
        <v>115.18</v>
      </c>
      <c r="P32" s="65">
        <v>0</v>
      </c>
      <c r="Q32" s="65">
        <v>70.237915799999996</v>
      </c>
      <c r="R32" s="66">
        <v>1E-4</v>
      </c>
      <c r="S32" s="66">
        <v>5.3E-3</v>
      </c>
      <c r="T32" s="66">
        <v>6.9999999999999999E-4</v>
      </c>
    </row>
    <row r="33" spans="1:20">
      <c r="A33" t="s">
        <v>371</v>
      </c>
      <c r="B33" t="s">
        <v>372</v>
      </c>
      <c r="C33" t="s">
        <v>99</v>
      </c>
      <c r="D33" t="s">
        <v>122</v>
      </c>
      <c r="E33" t="s">
        <v>373</v>
      </c>
      <c r="F33" t="s">
        <v>374</v>
      </c>
      <c r="G33" t="s">
        <v>363</v>
      </c>
      <c r="H33" t="s">
        <v>206</v>
      </c>
      <c r="I33" t="s">
        <v>375</v>
      </c>
      <c r="J33" s="65">
        <v>2.56</v>
      </c>
      <c r="K33" t="s">
        <v>101</v>
      </c>
      <c r="L33" s="66">
        <v>5.3499999999999999E-2</v>
      </c>
      <c r="M33" s="66">
        <v>3.0300000000000001E-2</v>
      </c>
      <c r="N33" s="65">
        <v>171346</v>
      </c>
      <c r="O33" s="65">
        <v>111.3</v>
      </c>
      <c r="P33" s="65">
        <v>0</v>
      </c>
      <c r="Q33" s="65">
        <v>190.70809800000001</v>
      </c>
      <c r="R33" s="66">
        <v>2.0000000000000001E-4</v>
      </c>
      <c r="S33" s="66">
        <v>1.44E-2</v>
      </c>
      <c r="T33" s="66">
        <v>1.8E-3</v>
      </c>
    </row>
    <row r="34" spans="1:20">
      <c r="A34" t="s">
        <v>376</v>
      </c>
      <c r="B34" t="s">
        <v>377</v>
      </c>
      <c r="C34" t="s">
        <v>99</v>
      </c>
      <c r="D34" t="s">
        <v>122</v>
      </c>
      <c r="E34" t="s">
        <v>373</v>
      </c>
      <c r="F34" t="s">
        <v>374</v>
      </c>
      <c r="G34" t="s">
        <v>363</v>
      </c>
      <c r="H34" t="s">
        <v>206</v>
      </c>
      <c r="I34" t="s">
        <v>378</v>
      </c>
      <c r="J34" s="65">
        <v>4.8</v>
      </c>
      <c r="K34" t="s">
        <v>101</v>
      </c>
      <c r="L34" s="66">
        <v>2.7799999999999998E-2</v>
      </c>
      <c r="M34" s="66">
        <v>2.9899999999999999E-2</v>
      </c>
      <c r="N34" s="65">
        <v>291427</v>
      </c>
      <c r="O34" s="65">
        <v>99.01</v>
      </c>
      <c r="P34" s="65">
        <v>0</v>
      </c>
      <c r="Q34" s="65">
        <v>288.5418727</v>
      </c>
      <c r="R34" s="66">
        <v>2.0000000000000001E-4</v>
      </c>
      <c r="S34" s="66">
        <v>2.18E-2</v>
      </c>
      <c r="T34" s="66">
        <v>2.7000000000000001E-3</v>
      </c>
    </row>
    <row r="35" spans="1:20">
      <c r="A35" t="s">
        <v>379</v>
      </c>
      <c r="B35" t="s">
        <v>380</v>
      </c>
      <c r="C35" t="s">
        <v>99</v>
      </c>
      <c r="D35" t="s">
        <v>122</v>
      </c>
      <c r="E35" t="s">
        <v>373</v>
      </c>
      <c r="F35" t="s">
        <v>374</v>
      </c>
      <c r="G35" t="s">
        <v>363</v>
      </c>
      <c r="H35" t="s">
        <v>206</v>
      </c>
      <c r="I35" t="s">
        <v>381</v>
      </c>
      <c r="J35" s="65">
        <v>5.77</v>
      </c>
      <c r="K35" t="s">
        <v>101</v>
      </c>
      <c r="L35" s="66">
        <v>1.29E-2</v>
      </c>
      <c r="M35" s="66">
        <v>3.4599999999999999E-2</v>
      </c>
      <c r="N35" s="65">
        <v>375625</v>
      </c>
      <c r="O35" s="65">
        <v>88</v>
      </c>
      <c r="P35" s="65">
        <v>0</v>
      </c>
      <c r="Q35" s="65">
        <v>330.55</v>
      </c>
      <c r="R35" s="66">
        <v>4.0000000000000002E-4</v>
      </c>
      <c r="S35" s="66">
        <v>2.4899999999999999E-2</v>
      </c>
      <c r="T35" s="66">
        <v>3.0999999999999999E-3</v>
      </c>
    </row>
    <row r="36" spans="1:20">
      <c r="A36" t="s">
        <v>382</v>
      </c>
      <c r="B36" t="s">
        <v>383</v>
      </c>
      <c r="C36" t="s">
        <v>99</v>
      </c>
      <c r="D36" t="s">
        <v>122</v>
      </c>
      <c r="E36" t="s">
        <v>384</v>
      </c>
      <c r="F36" t="s">
        <v>318</v>
      </c>
      <c r="G36" t="s">
        <v>363</v>
      </c>
      <c r="H36" t="s">
        <v>206</v>
      </c>
      <c r="I36" t="s">
        <v>385</v>
      </c>
      <c r="J36" s="65">
        <v>6.29</v>
      </c>
      <c r="K36" t="s">
        <v>101</v>
      </c>
      <c r="L36" s="66">
        <v>2.81E-2</v>
      </c>
      <c r="M36" s="66">
        <v>6.1000000000000004E-3</v>
      </c>
      <c r="N36" s="65">
        <v>6163.35</v>
      </c>
      <c r="O36" s="65">
        <v>115.7</v>
      </c>
      <c r="P36" s="65">
        <v>0</v>
      </c>
      <c r="Q36" s="65">
        <v>7.13099595</v>
      </c>
      <c r="R36" s="66">
        <v>0</v>
      </c>
      <c r="S36" s="66">
        <v>5.0000000000000001E-4</v>
      </c>
      <c r="T36" s="66">
        <v>1E-4</v>
      </c>
    </row>
    <row r="37" spans="1:20">
      <c r="A37" t="s">
        <v>386</v>
      </c>
      <c r="B37" t="s">
        <v>387</v>
      </c>
      <c r="C37" t="s">
        <v>99</v>
      </c>
      <c r="D37" t="s">
        <v>122</v>
      </c>
      <c r="E37" t="s">
        <v>388</v>
      </c>
      <c r="F37" t="s">
        <v>299</v>
      </c>
      <c r="G37" t="s">
        <v>363</v>
      </c>
      <c r="H37" t="s">
        <v>206</v>
      </c>
      <c r="I37" t="s">
        <v>389</v>
      </c>
      <c r="J37" s="65">
        <v>0.99</v>
      </c>
      <c r="K37" t="s">
        <v>101</v>
      </c>
      <c r="L37" s="66">
        <v>4.4999999999999998E-2</v>
      </c>
      <c r="M37" s="66">
        <v>1.03E-2</v>
      </c>
      <c r="N37" s="65">
        <v>329941</v>
      </c>
      <c r="O37" s="65">
        <v>124.73</v>
      </c>
      <c r="P37" s="65">
        <v>4.4755599999999998</v>
      </c>
      <c r="Q37" s="65">
        <v>416.0109693</v>
      </c>
      <c r="R37" s="66">
        <v>2.0000000000000001E-4</v>
      </c>
      <c r="S37" s="66">
        <v>3.1399999999999997E-2</v>
      </c>
      <c r="T37" s="66">
        <v>3.8999999999999998E-3</v>
      </c>
    </row>
    <row r="38" spans="1:20">
      <c r="A38" t="s">
        <v>390</v>
      </c>
      <c r="B38" t="s">
        <v>391</v>
      </c>
      <c r="C38" t="s">
        <v>99</v>
      </c>
      <c r="D38" t="s">
        <v>122</v>
      </c>
      <c r="E38" t="s">
        <v>392</v>
      </c>
      <c r="F38" t="s">
        <v>318</v>
      </c>
      <c r="G38" t="s">
        <v>393</v>
      </c>
      <c r="H38" t="s">
        <v>149</v>
      </c>
      <c r="I38" t="s">
        <v>341</v>
      </c>
      <c r="J38" s="65">
        <v>6.39</v>
      </c>
      <c r="K38" t="s">
        <v>101</v>
      </c>
      <c r="L38" s="66">
        <v>1.9599999999999999E-2</v>
      </c>
      <c r="M38" s="66">
        <v>4.4999999999999997E-3</v>
      </c>
      <c r="N38" s="65">
        <v>12597</v>
      </c>
      <c r="O38" s="65">
        <v>111.14</v>
      </c>
      <c r="P38" s="65">
        <v>0</v>
      </c>
      <c r="Q38" s="65">
        <v>14.0003058</v>
      </c>
      <c r="R38" s="66">
        <v>0</v>
      </c>
      <c r="S38" s="66">
        <v>1.1000000000000001E-3</v>
      </c>
      <c r="T38" s="66">
        <v>1E-4</v>
      </c>
    </row>
    <row r="39" spans="1:20">
      <c r="A39" t="s">
        <v>394</v>
      </c>
      <c r="B39" t="s">
        <v>395</v>
      </c>
      <c r="C39" t="s">
        <v>99</v>
      </c>
      <c r="D39" t="s">
        <v>122</v>
      </c>
      <c r="E39" t="s">
        <v>311</v>
      </c>
      <c r="F39" t="s">
        <v>299</v>
      </c>
      <c r="G39" t="s">
        <v>393</v>
      </c>
      <c r="H39" t="s">
        <v>149</v>
      </c>
      <c r="I39" t="s">
        <v>396</v>
      </c>
      <c r="J39" s="65">
        <v>2.33</v>
      </c>
      <c r="K39" t="s">
        <v>101</v>
      </c>
      <c r="L39" s="66">
        <v>1.4200000000000001E-2</v>
      </c>
      <c r="M39" s="66">
        <v>-0.99039999999999995</v>
      </c>
      <c r="N39" s="65">
        <v>7</v>
      </c>
      <c r="O39" s="65">
        <v>5069500</v>
      </c>
      <c r="P39" s="65">
        <v>0</v>
      </c>
      <c r="Q39" s="65">
        <v>354.86500000000001</v>
      </c>
      <c r="R39" s="66">
        <v>0</v>
      </c>
      <c r="S39" s="66">
        <v>2.6800000000000001E-2</v>
      </c>
      <c r="T39" s="66">
        <v>3.3E-3</v>
      </c>
    </row>
    <row r="40" spans="1:20">
      <c r="A40" t="s">
        <v>397</v>
      </c>
      <c r="B40" t="s">
        <v>398</v>
      </c>
      <c r="C40" t="s">
        <v>99</v>
      </c>
      <c r="D40" t="s">
        <v>122</v>
      </c>
      <c r="E40" t="s">
        <v>399</v>
      </c>
      <c r="F40" t="s">
        <v>349</v>
      </c>
      <c r="G40" t="s">
        <v>363</v>
      </c>
      <c r="H40" t="s">
        <v>206</v>
      </c>
      <c r="I40" t="s">
        <v>304</v>
      </c>
      <c r="J40" s="65">
        <v>5.33</v>
      </c>
      <c r="K40" t="s">
        <v>101</v>
      </c>
      <c r="L40" s="66">
        <v>1.23E-2</v>
      </c>
      <c r="M40" s="66">
        <v>2.7000000000000001E-3</v>
      </c>
      <c r="N40" s="65">
        <v>166066.81</v>
      </c>
      <c r="O40" s="65">
        <v>105.9</v>
      </c>
      <c r="P40" s="65">
        <v>0</v>
      </c>
      <c r="Q40" s="65">
        <v>175.86475179000001</v>
      </c>
      <c r="R40" s="66">
        <v>1E-4</v>
      </c>
      <c r="S40" s="66">
        <v>1.3299999999999999E-2</v>
      </c>
      <c r="T40" s="66">
        <v>1.6000000000000001E-3</v>
      </c>
    </row>
    <row r="41" spans="1:20">
      <c r="A41" t="s">
        <v>400</v>
      </c>
      <c r="B41" t="s">
        <v>401</v>
      </c>
      <c r="C41" t="s">
        <v>99</v>
      </c>
      <c r="D41" t="s">
        <v>122</v>
      </c>
      <c r="E41" t="s">
        <v>402</v>
      </c>
      <c r="F41" t="s">
        <v>299</v>
      </c>
      <c r="G41" t="s">
        <v>403</v>
      </c>
      <c r="H41" t="s">
        <v>149</v>
      </c>
      <c r="I41" t="s">
        <v>404</v>
      </c>
      <c r="J41" s="65">
        <v>1.68</v>
      </c>
      <c r="K41" t="s">
        <v>101</v>
      </c>
      <c r="L41" s="66">
        <v>1.6899999999999998E-2</v>
      </c>
      <c r="M41" s="66">
        <v>1.5599999999999999E-2</v>
      </c>
      <c r="N41" s="65">
        <v>4</v>
      </c>
      <c r="O41" s="65">
        <v>5096852</v>
      </c>
      <c r="P41" s="65">
        <v>0</v>
      </c>
      <c r="Q41" s="65">
        <v>203.87407999999999</v>
      </c>
      <c r="R41" s="66">
        <v>0</v>
      </c>
      <c r="S41" s="66">
        <v>1.54E-2</v>
      </c>
      <c r="T41" s="66">
        <v>1.9E-3</v>
      </c>
    </row>
    <row r="42" spans="1:20">
      <c r="A42" t="s">
        <v>405</v>
      </c>
      <c r="B42" t="s">
        <v>406</v>
      </c>
      <c r="C42" t="s">
        <v>99</v>
      </c>
      <c r="D42" t="s">
        <v>122</v>
      </c>
      <c r="E42" t="s">
        <v>407</v>
      </c>
      <c r="F42" t="s">
        <v>318</v>
      </c>
      <c r="G42" t="s">
        <v>408</v>
      </c>
      <c r="H42" t="s">
        <v>206</v>
      </c>
      <c r="I42" t="s">
        <v>409</v>
      </c>
      <c r="J42" s="65">
        <v>3.64</v>
      </c>
      <c r="K42" t="s">
        <v>101</v>
      </c>
      <c r="L42" s="66">
        <v>2.1499999999999998E-2</v>
      </c>
      <c r="M42" s="66">
        <v>9.7999999999999997E-3</v>
      </c>
      <c r="N42" s="65">
        <v>241093</v>
      </c>
      <c r="O42" s="65">
        <v>105.96</v>
      </c>
      <c r="P42" s="65">
        <v>0</v>
      </c>
      <c r="Q42" s="65">
        <v>255.46214280000001</v>
      </c>
      <c r="R42" s="66">
        <v>2.0000000000000001E-4</v>
      </c>
      <c r="S42" s="66">
        <v>1.9300000000000001E-2</v>
      </c>
      <c r="T42" s="66">
        <v>2.3999999999999998E-3</v>
      </c>
    </row>
    <row r="43" spans="1:20">
      <c r="A43" t="s">
        <v>410</v>
      </c>
      <c r="B43" t="s">
        <v>411</v>
      </c>
      <c r="C43" t="s">
        <v>99</v>
      </c>
      <c r="D43" t="s">
        <v>122</v>
      </c>
      <c r="E43" t="s">
        <v>412</v>
      </c>
      <c r="F43" t="s">
        <v>374</v>
      </c>
      <c r="G43" t="s">
        <v>413</v>
      </c>
      <c r="H43" t="s">
        <v>149</v>
      </c>
      <c r="I43" t="s">
        <v>304</v>
      </c>
      <c r="J43" s="65">
        <v>1.32</v>
      </c>
      <c r="K43" t="s">
        <v>101</v>
      </c>
      <c r="L43" s="66">
        <v>3.6999999999999998E-2</v>
      </c>
      <c r="M43" s="66">
        <v>1.3100000000000001E-2</v>
      </c>
      <c r="N43" s="65">
        <v>184118</v>
      </c>
      <c r="O43" s="65">
        <v>104.05</v>
      </c>
      <c r="P43" s="65">
        <v>0</v>
      </c>
      <c r="Q43" s="65">
        <v>191.57477900000001</v>
      </c>
      <c r="R43" s="66">
        <v>2.0000000000000001E-4</v>
      </c>
      <c r="S43" s="66">
        <v>1.44E-2</v>
      </c>
      <c r="T43" s="66">
        <v>1.8E-3</v>
      </c>
    </row>
    <row r="44" spans="1:20">
      <c r="A44" t="s">
        <v>414</v>
      </c>
      <c r="B44" t="s">
        <v>415</v>
      </c>
      <c r="C44" t="s">
        <v>99</v>
      </c>
      <c r="D44" t="s">
        <v>122</v>
      </c>
      <c r="E44" t="s">
        <v>416</v>
      </c>
      <c r="F44" t="s">
        <v>318</v>
      </c>
      <c r="G44" t="s">
        <v>417</v>
      </c>
      <c r="H44" t="s">
        <v>206</v>
      </c>
      <c r="I44" t="s">
        <v>418</v>
      </c>
      <c r="J44" s="65">
        <v>3.72</v>
      </c>
      <c r="K44" t="s">
        <v>101</v>
      </c>
      <c r="L44" s="66">
        <v>3.0599999999999999E-2</v>
      </c>
      <c r="M44" s="66">
        <v>6.0000000000000001E-3</v>
      </c>
      <c r="N44" s="65">
        <v>127554.7</v>
      </c>
      <c r="O44" s="65">
        <v>110.35</v>
      </c>
      <c r="P44" s="65">
        <v>6.2767600000000003</v>
      </c>
      <c r="Q44" s="65">
        <v>147.03337145</v>
      </c>
      <c r="R44" s="66">
        <v>2.9999999999999997E-4</v>
      </c>
      <c r="S44" s="66">
        <v>1.11E-2</v>
      </c>
      <c r="T44" s="66">
        <v>1.4E-3</v>
      </c>
    </row>
    <row r="45" spans="1:20">
      <c r="A45" t="s">
        <v>419</v>
      </c>
      <c r="B45" t="s">
        <v>420</v>
      </c>
      <c r="C45" t="s">
        <v>99</v>
      </c>
      <c r="D45" t="s">
        <v>122</v>
      </c>
      <c r="E45" t="s">
        <v>416</v>
      </c>
      <c r="F45" t="s">
        <v>318</v>
      </c>
      <c r="G45" t="s">
        <v>417</v>
      </c>
      <c r="H45" t="s">
        <v>206</v>
      </c>
      <c r="I45" t="s">
        <v>421</v>
      </c>
      <c r="J45" s="65">
        <v>1.1499999999999999</v>
      </c>
      <c r="K45" t="s">
        <v>101</v>
      </c>
      <c r="L45" s="66">
        <v>4.5999999999999999E-2</v>
      </c>
      <c r="M45" s="66">
        <v>4.4000000000000003E-3</v>
      </c>
      <c r="N45" s="65">
        <v>8061.11</v>
      </c>
      <c r="O45" s="65">
        <v>106.61</v>
      </c>
      <c r="P45" s="65">
        <v>0</v>
      </c>
      <c r="Q45" s="65">
        <v>8.5939493710000008</v>
      </c>
      <c r="R45" s="66">
        <v>1E-4</v>
      </c>
      <c r="S45" s="66">
        <v>5.9999999999999995E-4</v>
      </c>
      <c r="T45" s="66">
        <v>1E-4</v>
      </c>
    </row>
    <row r="46" spans="1:20">
      <c r="A46" t="s">
        <v>422</v>
      </c>
      <c r="B46" t="s">
        <v>423</v>
      </c>
      <c r="C46" t="s">
        <v>99</v>
      </c>
      <c r="D46" t="s">
        <v>122</v>
      </c>
      <c r="E46" t="s">
        <v>424</v>
      </c>
      <c r="F46" t="s">
        <v>318</v>
      </c>
      <c r="G46" t="s">
        <v>417</v>
      </c>
      <c r="H46" t="s">
        <v>206</v>
      </c>
      <c r="I46" t="s">
        <v>425</v>
      </c>
      <c r="J46" s="65">
        <v>6.67</v>
      </c>
      <c r="K46" t="s">
        <v>101</v>
      </c>
      <c r="L46" s="66">
        <v>8.3999999999999995E-3</v>
      </c>
      <c r="M46" s="66">
        <v>8.8999999999999999E-3</v>
      </c>
      <c r="N46" s="65">
        <v>177000</v>
      </c>
      <c r="O46" s="65">
        <v>99.74</v>
      </c>
      <c r="P46" s="65">
        <v>0</v>
      </c>
      <c r="Q46" s="65">
        <v>176.53980000000001</v>
      </c>
      <c r="R46" s="66">
        <v>2.9999999999999997E-4</v>
      </c>
      <c r="S46" s="66">
        <v>1.3299999999999999E-2</v>
      </c>
      <c r="T46" s="66">
        <v>1.6000000000000001E-3</v>
      </c>
    </row>
    <row r="47" spans="1:20">
      <c r="A47" t="s">
        <v>426</v>
      </c>
      <c r="B47" t="s">
        <v>427</v>
      </c>
      <c r="C47" t="s">
        <v>99</v>
      </c>
      <c r="D47" t="s">
        <v>122</v>
      </c>
      <c r="E47" t="s">
        <v>428</v>
      </c>
      <c r="F47" t="s">
        <v>374</v>
      </c>
      <c r="G47" t="s">
        <v>429</v>
      </c>
      <c r="H47" t="s">
        <v>149</v>
      </c>
      <c r="I47" t="s">
        <v>430</v>
      </c>
      <c r="J47" s="65">
        <v>4.38</v>
      </c>
      <c r="K47" t="s">
        <v>101</v>
      </c>
      <c r="L47" s="66">
        <v>2.8500000000000001E-2</v>
      </c>
      <c r="M47" s="66">
        <v>1.4999999999999999E-2</v>
      </c>
      <c r="N47" s="65">
        <v>384789</v>
      </c>
      <c r="O47" s="65">
        <v>108.31</v>
      </c>
      <c r="P47" s="65">
        <v>0</v>
      </c>
      <c r="Q47" s="65">
        <v>416.76496589999999</v>
      </c>
      <c r="R47" s="66">
        <v>5.9999999999999995E-4</v>
      </c>
      <c r="S47" s="66">
        <v>3.1399999999999997E-2</v>
      </c>
      <c r="T47" s="66">
        <v>3.8999999999999998E-3</v>
      </c>
    </row>
    <row r="48" spans="1:20">
      <c r="A48" t="s">
        <v>431</v>
      </c>
      <c r="B48" t="s">
        <v>432</v>
      </c>
      <c r="C48" t="s">
        <v>99</v>
      </c>
      <c r="D48" t="s">
        <v>122</v>
      </c>
      <c r="E48" t="s">
        <v>428</v>
      </c>
      <c r="F48" t="s">
        <v>374</v>
      </c>
      <c r="G48" t="s">
        <v>429</v>
      </c>
      <c r="H48" t="s">
        <v>149</v>
      </c>
      <c r="I48" t="s">
        <v>304</v>
      </c>
      <c r="J48" s="65">
        <v>2.41</v>
      </c>
      <c r="K48" t="s">
        <v>101</v>
      </c>
      <c r="L48" s="66">
        <v>4.65E-2</v>
      </c>
      <c r="M48" s="66">
        <v>1.3100000000000001E-2</v>
      </c>
      <c r="N48" s="65">
        <v>173746</v>
      </c>
      <c r="O48" s="65">
        <v>108.7</v>
      </c>
      <c r="P48" s="65">
        <v>4.0594099999999997</v>
      </c>
      <c r="Q48" s="65">
        <v>192.921312</v>
      </c>
      <c r="R48" s="66">
        <v>2.0000000000000001E-4</v>
      </c>
      <c r="S48" s="66">
        <v>1.4500000000000001E-2</v>
      </c>
      <c r="T48" s="66">
        <v>1.8E-3</v>
      </c>
    </row>
    <row r="49" spans="1:20">
      <c r="A49" t="s">
        <v>433</v>
      </c>
      <c r="B49" t="s">
        <v>434</v>
      </c>
      <c r="C49" t="s">
        <v>99</v>
      </c>
      <c r="D49" t="s">
        <v>122</v>
      </c>
      <c r="E49" t="s">
        <v>428</v>
      </c>
      <c r="F49" t="s">
        <v>374</v>
      </c>
      <c r="G49" t="s">
        <v>429</v>
      </c>
      <c r="H49" t="s">
        <v>149</v>
      </c>
      <c r="I49" t="s">
        <v>435</v>
      </c>
      <c r="J49" s="65">
        <v>6.04</v>
      </c>
      <c r="K49" t="s">
        <v>101</v>
      </c>
      <c r="L49" s="66">
        <v>2.4500000000000001E-2</v>
      </c>
      <c r="M49" s="66">
        <v>2.1100000000000001E-2</v>
      </c>
      <c r="N49" s="65">
        <v>123000</v>
      </c>
      <c r="O49" s="65">
        <v>101.99</v>
      </c>
      <c r="P49" s="65">
        <v>0</v>
      </c>
      <c r="Q49" s="65">
        <v>125.4477</v>
      </c>
      <c r="R49" s="66">
        <v>8.0000000000000004E-4</v>
      </c>
      <c r="S49" s="66">
        <v>9.4999999999999998E-3</v>
      </c>
      <c r="T49" s="66">
        <v>1.1999999999999999E-3</v>
      </c>
    </row>
    <row r="50" spans="1:20">
      <c r="A50" t="s">
        <v>436</v>
      </c>
      <c r="B50" t="s">
        <v>437</v>
      </c>
      <c r="C50" t="s">
        <v>99</v>
      </c>
      <c r="D50" t="s">
        <v>122</v>
      </c>
      <c r="E50" t="s">
        <v>438</v>
      </c>
      <c r="F50" t="s">
        <v>318</v>
      </c>
      <c r="G50" t="s">
        <v>439</v>
      </c>
      <c r="H50" t="s">
        <v>206</v>
      </c>
      <c r="I50" t="s">
        <v>440</v>
      </c>
      <c r="J50" s="65">
        <v>5.23</v>
      </c>
      <c r="K50" t="s">
        <v>101</v>
      </c>
      <c r="L50" s="66">
        <v>3.3000000000000002E-2</v>
      </c>
      <c r="M50" s="66">
        <v>3.0800000000000001E-2</v>
      </c>
      <c r="N50" s="65">
        <v>124000</v>
      </c>
      <c r="O50" s="65">
        <v>101.16</v>
      </c>
      <c r="P50" s="65">
        <v>0</v>
      </c>
      <c r="Q50" s="65">
        <v>125.4384</v>
      </c>
      <c r="R50" s="66">
        <v>5.9999999999999995E-4</v>
      </c>
      <c r="S50" s="66">
        <v>9.4999999999999998E-3</v>
      </c>
      <c r="T50" s="66">
        <v>1.1999999999999999E-3</v>
      </c>
    </row>
    <row r="51" spans="1:20">
      <c r="A51" s="67" t="s">
        <v>251</v>
      </c>
      <c r="B51" s="14"/>
      <c r="C51" s="14"/>
      <c r="D51" s="14"/>
      <c r="E51" s="14"/>
      <c r="J51" s="69">
        <v>3.78</v>
      </c>
      <c r="M51" s="68">
        <v>2.9000000000000001E-2</v>
      </c>
      <c r="N51" s="69">
        <v>4563197.91</v>
      </c>
      <c r="P51" s="69">
        <v>2.5989200000000001</v>
      </c>
      <c r="Q51" s="69">
        <v>4740.0158241959998</v>
      </c>
      <c r="S51" s="68">
        <v>0.35730000000000001</v>
      </c>
      <c r="T51" s="68">
        <v>4.3900000000000002E-2</v>
      </c>
    </row>
    <row r="52" spans="1:20">
      <c r="A52" t="s">
        <v>441</v>
      </c>
      <c r="B52" t="s">
        <v>442</v>
      </c>
      <c r="C52" t="s">
        <v>99</v>
      </c>
      <c r="D52" t="s">
        <v>122</v>
      </c>
      <c r="E52" t="s">
        <v>443</v>
      </c>
      <c r="F52" t="s">
        <v>127</v>
      </c>
      <c r="G52" t="s">
        <v>350</v>
      </c>
      <c r="H52" t="s">
        <v>149</v>
      </c>
      <c r="I52" t="s">
        <v>444</v>
      </c>
      <c r="J52" s="65">
        <v>1.9</v>
      </c>
      <c r="K52" t="s">
        <v>101</v>
      </c>
      <c r="L52" s="66">
        <v>1.49E-2</v>
      </c>
      <c r="M52" s="66">
        <v>5.3E-3</v>
      </c>
      <c r="N52" s="65">
        <v>3382.66</v>
      </c>
      <c r="O52" s="65">
        <v>101.95</v>
      </c>
      <c r="P52" s="65">
        <v>0</v>
      </c>
      <c r="Q52" s="65">
        <v>3.4486218700000002</v>
      </c>
      <c r="R52" s="66">
        <v>0</v>
      </c>
      <c r="S52" s="66">
        <v>2.9999999999999997E-4</v>
      </c>
      <c r="T52" s="66">
        <v>0</v>
      </c>
    </row>
    <row r="53" spans="1:20">
      <c r="A53" t="s">
        <v>445</v>
      </c>
      <c r="B53" t="s">
        <v>446</v>
      </c>
      <c r="C53" t="s">
        <v>99</v>
      </c>
      <c r="D53" t="s">
        <v>122</v>
      </c>
      <c r="E53" t="s">
        <v>447</v>
      </c>
      <c r="F53" t="s">
        <v>362</v>
      </c>
      <c r="G53" t="s">
        <v>333</v>
      </c>
      <c r="H53" t="s">
        <v>206</v>
      </c>
      <c r="I53" t="s">
        <v>448</v>
      </c>
      <c r="J53" s="65">
        <v>1.72</v>
      </c>
      <c r="K53" t="s">
        <v>101</v>
      </c>
      <c r="L53" s="66">
        <v>2.4500000000000001E-2</v>
      </c>
      <c r="M53" s="66">
        <v>5.7999999999999996E-3</v>
      </c>
      <c r="N53" s="65">
        <v>119796</v>
      </c>
      <c r="O53" s="65">
        <v>103.85</v>
      </c>
      <c r="P53" s="65">
        <v>0</v>
      </c>
      <c r="Q53" s="65">
        <v>124.408146</v>
      </c>
      <c r="R53" s="66">
        <v>1E-4</v>
      </c>
      <c r="S53" s="66">
        <v>9.4000000000000004E-3</v>
      </c>
      <c r="T53" s="66">
        <v>1.1999999999999999E-3</v>
      </c>
    </row>
    <row r="54" spans="1:20">
      <c r="A54" t="s">
        <v>449</v>
      </c>
      <c r="B54" t="s">
        <v>450</v>
      </c>
      <c r="C54" t="s">
        <v>99</v>
      </c>
      <c r="D54" t="s">
        <v>122</v>
      </c>
      <c r="E54" t="s">
        <v>451</v>
      </c>
      <c r="F54" t="s">
        <v>374</v>
      </c>
      <c r="G54" t="s">
        <v>350</v>
      </c>
      <c r="H54" t="s">
        <v>149</v>
      </c>
      <c r="I54" t="s">
        <v>418</v>
      </c>
      <c r="J54" s="65">
        <v>6.31</v>
      </c>
      <c r="K54" t="s">
        <v>101</v>
      </c>
      <c r="L54" s="66">
        <v>3.6900000000000002E-2</v>
      </c>
      <c r="M54" s="66">
        <v>1.8499999999999999E-2</v>
      </c>
      <c r="N54" s="65">
        <v>109775.32</v>
      </c>
      <c r="O54" s="65">
        <v>113.72</v>
      </c>
      <c r="P54" s="65">
        <v>0</v>
      </c>
      <c r="Q54" s="65">
        <v>124.83649390399999</v>
      </c>
      <c r="R54" s="66">
        <v>2.9999999999999997E-4</v>
      </c>
      <c r="S54" s="66">
        <v>9.4000000000000004E-3</v>
      </c>
      <c r="T54" s="66">
        <v>1.1999999999999999E-3</v>
      </c>
    </row>
    <row r="55" spans="1:20">
      <c r="A55" t="s">
        <v>452</v>
      </c>
      <c r="B55" t="s">
        <v>453</v>
      </c>
      <c r="C55" t="s">
        <v>99</v>
      </c>
      <c r="D55" t="s">
        <v>122</v>
      </c>
      <c r="E55" t="s">
        <v>367</v>
      </c>
      <c r="F55" t="s">
        <v>318</v>
      </c>
      <c r="G55" t="s">
        <v>363</v>
      </c>
      <c r="H55" t="s">
        <v>206</v>
      </c>
      <c r="I55" t="s">
        <v>454</v>
      </c>
      <c r="J55" s="65">
        <v>6.42</v>
      </c>
      <c r="K55" t="s">
        <v>101</v>
      </c>
      <c r="L55" s="66">
        <v>2.41E-2</v>
      </c>
      <c r="M55" s="66">
        <v>1.9E-2</v>
      </c>
      <c r="N55" s="65">
        <v>70123</v>
      </c>
      <c r="O55" s="65">
        <v>105.31</v>
      </c>
      <c r="P55" s="65">
        <v>0</v>
      </c>
      <c r="Q55" s="65">
        <v>73.846531299999995</v>
      </c>
      <c r="R55" s="66">
        <v>2.0000000000000001E-4</v>
      </c>
      <c r="S55" s="66">
        <v>5.5999999999999999E-3</v>
      </c>
      <c r="T55" s="66">
        <v>6.9999999999999999E-4</v>
      </c>
    </row>
    <row r="56" spans="1:20">
      <c r="A56" t="s">
        <v>455</v>
      </c>
      <c r="B56" t="s">
        <v>456</v>
      </c>
      <c r="C56" t="s">
        <v>99</v>
      </c>
      <c r="D56" t="s">
        <v>122</v>
      </c>
      <c r="E56" t="s">
        <v>457</v>
      </c>
      <c r="F56" t="s">
        <v>131</v>
      </c>
      <c r="G56" t="s">
        <v>363</v>
      </c>
      <c r="H56" t="s">
        <v>206</v>
      </c>
      <c r="I56" t="s">
        <v>458</v>
      </c>
      <c r="J56" s="65">
        <v>3.52</v>
      </c>
      <c r="K56" t="s">
        <v>101</v>
      </c>
      <c r="L56" s="66">
        <v>3.6499999999999998E-2</v>
      </c>
      <c r="M56" s="66">
        <v>1.1900000000000001E-2</v>
      </c>
      <c r="N56" s="65">
        <v>2784</v>
      </c>
      <c r="O56" s="65">
        <v>109.2</v>
      </c>
      <c r="P56" s="65">
        <v>0</v>
      </c>
      <c r="Q56" s="65">
        <v>3.0401280000000002</v>
      </c>
      <c r="R56" s="66">
        <v>0</v>
      </c>
      <c r="S56" s="66">
        <v>2.0000000000000001E-4</v>
      </c>
      <c r="T56" s="66">
        <v>0</v>
      </c>
    </row>
    <row r="57" spans="1:20">
      <c r="A57" t="s">
        <v>459</v>
      </c>
      <c r="B57" t="s">
        <v>460</v>
      </c>
      <c r="C57" t="s">
        <v>99</v>
      </c>
      <c r="D57" t="s">
        <v>122</v>
      </c>
      <c r="E57" t="s">
        <v>457</v>
      </c>
      <c r="F57" t="s">
        <v>131</v>
      </c>
      <c r="G57" t="s">
        <v>363</v>
      </c>
      <c r="H57" t="s">
        <v>206</v>
      </c>
      <c r="I57" t="s">
        <v>461</v>
      </c>
      <c r="J57" s="65">
        <v>6.68</v>
      </c>
      <c r="K57" t="s">
        <v>101</v>
      </c>
      <c r="L57" s="66">
        <v>3.2000000000000001E-2</v>
      </c>
      <c r="M57" s="66">
        <v>1.9300000000000001E-2</v>
      </c>
      <c r="N57" s="65">
        <v>189441</v>
      </c>
      <c r="O57" s="65">
        <v>109.07</v>
      </c>
      <c r="P57" s="65">
        <v>0</v>
      </c>
      <c r="Q57" s="65">
        <v>206.62329869999999</v>
      </c>
      <c r="R57" s="66">
        <v>2.0000000000000001E-4</v>
      </c>
      <c r="S57" s="66">
        <v>1.5599999999999999E-2</v>
      </c>
      <c r="T57" s="66">
        <v>1.9E-3</v>
      </c>
    </row>
    <row r="58" spans="1:20">
      <c r="A58" t="s">
        <v>462</v>
      </c>
      <c r="B58" t="s">
        <v>463</v>
      </c>
      <c r="C58" t="s">
        <v>99</v>
      </c>
      <c r="D58" t="s">
        <v>122</v>
      </c>
      <c r="E58" t="s">
        <v>464</v>
      </c>
      <c r="F58" t="s">
        <v>465</v>
      </c>
      <c r="G58" t="s">
        <v>363</v>
      </c>
      <c r="H58" t="s">
        <v>206</v>
      </c>
      <c r="I58" t="s">
        <v>466</v>
      </c>
      <c r="J58" s="65">
        <v>8.77</v>
      </c>
      <c r="K58" t="s">
        <v>101</v>
      </c>
      <c r="L58" s="66">
        <v>3.0499999999999999E-2</v>
      </c>
      <c r="M58" s="66">
        <v>2.0400000000000001E-2</v>
      </c>
      <c r="N58" s="65">
        <v>267070</v>
      </c>
      <c r="O58" s="65">
        <v>109.19</v>
      </c>
      <c r="P58" s="65">
        <v>0</v>
      </c>
      <c r="Q58" s="65">
        <v>291.61373300000002</v>
      </c>
      <c r="R58" s="66">
        <v>4.0000000000000002E-4</v>
      </c>
      <c r="S58" s="66">
        <v>2.1999999999999999E-2</v>
      </c>
      <c r="T58" s="66">
        <v>2.7000000000000001E-3</v>
      </c>
    </row>
    <row r="59" spans="1:20">
      <c r="A59" t="s">
        <v>467</v>
      </c>
      <c r="B59" t="s">
        <v>468</v>
      </c>
      <c r="C59" t="s">
        <v>99</v>
      </c>
      <c r="D59" t="s">
        <v>122</v>
      </c>
      <c r="E59" t="s">
        <v>469</v>
      </c>
      <c r="F59" t="s">
        <v>465</v>
      </c>
      <c r="G59" t="s">
        <v>363</v>
      </c>
      <c r="H59" t="s">
        <v>206</v>
      </c>
      <c r="I59" t="s">
        <v>236</v>
      </c>
      <c r="J59" s="65">
        <v>3.34</v>
      </c>
      <c r="K59" t="s">
        <v>101</v>
      </c>
      <c r="L59" s="66">
        <v>3.9199999999999999E-2</v>
      </c>
      <c r="M59" s="66">
        <v>1.24E-2</v>
      </c>
      <c r="N59" s="65">
        <v>149705</v>
      </c>
      <c r="O59" s="65">
        <v>111.01</v>
      </c>
      <c r="P59" s="65">
        <v>0</v>
      </c>
      <c r="Q59" s="65">
        <v>166.18752050000001</v>
      </c>
      <c r="R59" s="66">
        <v>2.0000000000000001E-4</v>
      </c>
      <c r="S59" s="66">
        <v>1.2500000000000001E-2</v>
      </c>
      <c r="T59" s="66">
        <v>1.5E-3</v>
      </c>
    </row>
    <row r="60" spans="1:20">
      <c r="A60" t="s">
        <v>470</v>
      </c>
      <c r="B60" t="s">
        <v>471</v>
      </c>
      <c r="C60" t="s">
        <v>99</v>
      </c>
      <c r="D60" t="s">
        <v>122</v>
      </c>
      <c r="E60" t="s">
        <v>472</v>
      </c>
      <c r="F60" t="s">
        <v>318</v>
      </c>
      <c r="G60" t="s">
        <v>363</v>
      </c>
      <c r="H60" t="s">
        <v>206</v>
      </c>
      <c r="I60" t="s">
        <v>236</v>
      </c>
      <c r="J60" s="65">
        <v>3.45</v>
      </c>
      <c r="K60" t="s">
        <v>101</v>
      </c>
      <c r="L60" s="66">
        <v>3.5000000000000003E-2</v>
      </c>
      <c r="M60" s="66">
        <v>1.46E-2</v>
      </c>
      <c r="N60" s="65">
        <v>129892.22</v>
      </c>
      <c r="O60" s="65">
        <v>107.19</v>
      </c>
      <c r="P60" s="65">
        <v>0</v>
      </c>
      <c r="Q60" s="65">
        <v>139.231470618</v>
      </c>
      <c r="R60" s="66">
        <v>1E-4</v>
      </c>
      <c r="S60" s="66">
        <v>1.0500000000000001E-2</v>
      </c>
      <c r="T60" s="66">
        <v>1.2999999999999999E-3</v>
      </c>
    </row>
    <row r="61" spans="1:20">
      <c r="A61" t="s">
        <v>473</v>
      </c>
      <c r="B61" t="s">
        <v>474</v>
      </c>
      <c r="C61" t="s">
        <v>99</v>
      </c>
      <c r="D61" t="s">
        <v>122</v>
      </c>
      <c r="E61" t="s">
        <v>399</v>
      </c>
      <c r="F61" t="s">
        <v>349</v>
      </c>
      <c r="G61" t="s">
        <v>363</v>
      </c>
      <c r="H61" t="s">
        <v>206</v>
      </c>
      <c r="I61" t="s">
        <v>475</v>
      </c>
      <c r="J61" s="65">
        <v>7.23</v>
      </c>
      <c r="K61" t="s">
        <v>101</v>
      </c>
      <c r="L61" s="66">
        <v>2.4299999999999999E-2</v>
      </c>
      <c r="M61" s="66">
        <v>1.8599999999999998E-2</v>
      </c>
      <c r="N61" s="65">
        <v>103302</v>
      </c>
      <c r="O61" s="65">
        <v>104.4</v>
      </c>
      <c r="P61" s="65">
        <v>0</v>
      </c>
      <c r="Q61" s="65">
        <v>107.84728800000001</v>
      </c>
      <c r="R61" s="66">
        <v>1E-4</v>
      </c>
      <c r="S61" s="66">
        <v>8.0999999999999996E-3</v>
      </c>
      <c r="T61" s="66">
        <v>1E-3</v>
      </c>
    </row>
    <row r="62" spans="1:20">
      <c r="A62" t="s">
        <v>476</v>
      </c>
      <c r="B62" t="s">
        <v>477</v>
      </c>
      <c r="C62" t="s">
        <v>99</v>
      </c>
      <c r="D62" t="s">
        <v>122</v>
      </c>
      <c r="E62" t="s">
        <v>478</v>
      </c>
      <c r="F62" t="s">
        <v>127</v>
      </c>
      <c r="G62" t="s">
        <v>408</v>
      </c>
      <c r="H62" t="s">
        <v>206</v>
      </c>
      <c r="I62" t="s">
        <v>479</v>
      </c>
      <c r="J62" s="65">
        <v>3.04</v>
      </c>
      <c r="K62" t="s">
        <v>101</v>
      </c>
      <c r="L62" s="66">
        <v>4.7500000000000001E-2</v>
      </c>
      <c r="M62" s="66">
        <v>4.9399999999999999E-2</v>
      </c>
      <c r="N62" s="65">
        <v>250370</v>
      </c>
      <c r="O62" s="65">
        <v>100.9</v>
      </c>
      <c r="P62" s="65">
        <v>0</v>
      </c>
      <c r="Q62" s="65">
        <v>252.62333000000001</v>
      </c>
      <c r="R62" s="66">
        <v>4.0000000000000002E-4</v>
      </c>
      <c r="S62" s="66">
        <v>1.9E-2</v>
      </c>
      <c r="T62" s="66">
        <v>2.3E-3</v>
      </c>
    </row>
    <row r="63" spans="1:20">
      <c r="A63" t="s">
        <v>480</v>
      </c>
      <c r="B63" t="s">
        <v>481</v>
      </c>
      <c r="C63" t="s">
        <v>99</v>
      </c>
      <c r="D63" t="s">
        <v>122</v>
      </c>
      <c r="E63" t="s">
        <v>482</v>
      </c>
      <c r="F63" t="s">
        <v>483</v>
      </c>
      <c r="G63" t="s">
        <v>403</v>
      </c>
      <c r="H63" t="s">
        <v>149</v>
      </c>
      <c r="I63" t="s">
        <v>484</v>
      </c>
      <c r="J63" s="65">
        <v>3</v>
      </c>
      <c r="K63" t="s">
        <v>101</v>
      </c>
      <c r="L63" s="66">
        <v>4.1700000000000001E-2</v>
      </c>
      <c r="M63" s="66">
        <v>1.4500000000000001E-2</v>
      </c>
      <c r="N63" s="65">
        <v>152220</v>
      </c>
      <c r="O63" s="65">
        <v>108.32</v>
      </c>
      <c r="P63" s="65">
        <v>0</v>
      </c>
      <c r="Q63" s="65">
        <v>164.884704</v>
      </c>
      <c r="R63" s="66">
        <v>4.0000000000000002E-4</v>
      </c>
      <c r="S63" s="66">
        <v>1.24E-2</v>
      </c>
      <c r="T63" s="66">
        <v>1.5E-3</v>
      </c>
    </row>
    <row r="64" spans="1:20">
      <c r="A64" t="s">
        <v>485</v>
      </c>
      <c r="B64" t="s">
        <v>486</v>
      </c>
      <c r="C64" t="s">
        <v>99</v>
      </c>
      <c r="D64" t="s">
        <v>122</v>
      </c>
      <c r="E64" t="s">
        <v>482</v>
      </c>
      <c r="F64" t="s">
        <v>483</v>
      </c>
      <c r="G64" t="s">
        <v>403</v>
      </c>
      <c r="H64" t="s">
        <v>149</v>
      </c>
      <c r="I64" t="s">
        <v>487</v>
      </c>
      <c r="J64" s="65">
        <v>4.92</v>
      </c>
      <c r="K64" t="s">
        <v>101</v>
      </c>
      <c r="L64" s="66">
        <v>2.58E-2</v>
      </c>
      <c r="M64" s="66">
        <v>1.78E-2</v>
      </c>
      <c r="N64" s="65">
        <v>161458</v>
      </c>
      <c r="O64" s="65">
        <v>103.99</v>
      </c>
      <c r="P64" s="65">
        <v>0</v>
      </c>
      <c r="Q64" s="65">
        <v>167.90017420000001</v>
      </c>
      <c r="R64" s="66">
        <v>8.0000000000000004E-4</v>
      </c>
      <c r="S64" s="66">
        <v>1.2699999999999999E-2</v>
      </c>
      <c r="T64" s="66">
        <v>1.6000000000000001E-3</v>
      </c>
    </row>
    <row r="65" spans="1:20">
      <c r="A65" t="s">
        <v>488</v>
      </c>
      <c r="B65" t="s">
        <v>489</v>
      </c>
      <c r="C65" t="s">
        <v>99</v>
      </c>
      <c r="D65" t="s">
        <v>122</v>
      </c>
      <c r="E65" t="s">
        <v>490</v>
      </c>
      <c r="F65" t="s">
        <v>111</v>
      </c>
      <c r="G65" t="s">
        <v>403</v>
      </c>
      <c r="H65" t="s">
        <v>149</v>
      </c>
      <c r="I65" t="s">
        <v>444</v>
      </c>
      <c r="J65" s="65">
        <v>3.66</v>
      </c>
      <c r="K65" t="s">
        <v>101</v>
      </c>
      <c r="L65" s="66">
        <v>1.8599999999999998E-2</v>
      </c>
      <c r="M65" s="66">
        <v>1.43E-2</v>
      </c>
      <c r="N65" s="65">
        <v>3650</v>
      </c>
      <c r="O65" s="65">
        <v>101.95</v>
      </c>
      <c r="P65" s="65">
        <v>0</v>
      </c>
      <c r="Q65" s="65">
        <v>3.7211750000000001</v>
      </c>
      <c r="R65" s="66">
        <v>0</v>
      </c>
      <c r="S65" s="66">
        <v>2.9999999999999997E-4</v>
      </c>
      <c r="T65" s="66">
        <v>0</v>
      </c>
    </row>
    <row r="66" spans="1:20">
      <c r="A66" t="s">
        <v>491</v>
      </c>
      <c r="B66" t="s">
        <v>492</v>
      </c>
      <c r="C66" t="s">
        <v>99</v>
      </c>
      <c r="D66" t="s">
        <v>122</v>
      </c>
      <c r="E66" t="s">
        <v>493</v>
      </c>
      <c r="F66" t="s">
        <v>131</v>
      </c>
      <c r="G66" t="s">
        <v>408</v>
      </c>
      <c r="H66" t="s">
        <v>206</v>
      </c>
      <c r="I66" t="s">
        <v>418</v>
      </c>
      <c r="J66" s="65">
        <v>1.95</v>
      </c>
      <c r="K66" t="s">
        <v>101</v>
      </c>
      <c r="L66" s="66">
        <v>2.1600000000000001E-2</v>
      </c>
      <c r="M66" s="66">
        <v>9.4999999999999998E-3</v>
      </c>
      <c r="N66" s="65">
        <v>19940.330000000002</v>
      </c>
      <c r="O66" s="65">
        <v>102.4</v>
      </c>
      <c r="P66" s="65">
        <v>0</v>
      </c>
      <c r="Q66" s="65">
        <v>20.418897919999999</v>
      </c>
      <c r="R66" s="66">
        <v>0</v>
      </c>
      <c r="S66" s="66">
        <v>1.5E-3</v>
      </c>
      <c r="T66" s="66">
        <v>2.0000000000000001E-4</v>
      </c>
    </row>
    <row r="67" spans="1:20">
      <c r="A67" t="s">
        <v>494</v>
      </c>
      <c r="B67" t="s">
        <v>495</v>
      </c>
      <c r="C67" t="s">
        <v>99</v>
      </c>
      <c r="D67" t="s">
        <v>122</v>
      </c>
      <c r="E67" t="s">
        <v>493</v>
      </c>
      <c r="F67" t="s">
        <v>131</v>
      </c>
      <c r="G67" t="s">
        <v>408</v>
      </c>
      <c r="H67" t="s">
        <v>206</v>
      </c>
      <c r="I67" t="s">
        <v>496</v>
      </c>
      <c r="J67" s="65">
        <v>4.49</v>
      </c>
      <c r="K67" t="s">
        <v>101</v>
      </c>
      <c r="L67" s="66">
        <v>0.04</v>
      </c>
      <c r="M67" s="66">
        <v>1.4500000000000001E-2</v>
      </c>
      <c r="N67" s="65">
        <v>111537</v>
      </c>
      <c r="O67" s="65">
        <v>113.95</v>
      </c>
      <c r="P67" s="65">
        <v>0</v>
      </c>
      <c r="Q67" s="65">
        <v>127.0964115</v>
      </c>
      <c r="R67" s="66">
        <v>1E-4</v>
      </c>
      <c r="S67" s="66">
        <v>9.5999999999999992E-3</v>
      </c>
      <c r="T67" s="66">
        <v>1.1999999999999999E-3</v>
      </c>
    </row>
    <row r="68" spans="1:20">
      <c r="A68" t="s">
        <v>497</v>
      </c>
      <c r="B68" t="s">
        <v>498</v>
      </c>
      <c r="C68" t="s">
        <v>99</v>
      </c>
      <c r="D68" t="s">
        <v>122</v>
      </c>
      <c r="E68" t="s">
        <v>499</v>
      </c>
      <c r="F68" t="s">
        <v>500</v>
      </c>
      <c r="G68" t="s">
        <v>403</v>
      </c>
      <c r="H68" t="s">
        <v>149</v>
      </c>
      <c r="I68" t="s">
        <v>501</v>
      </c>
      <c r="J68" s="65">
        <v>2.81</v>
      </c>
      <c r="K68" t="s">
        <v>101</v>
      </c>
      <c r="L68" s="66">
        <v>2.75E-2</v>
      </c>
      <c r="M68" s="66">
        <v>1.12E-2</v>
      </c>
      <c r="N68" s="65">
        <v>8407.3799999999992</v>
      </c>
      <c r="O68" s="65">
        <v>105.56</v>
      </c>
      <c r="P68" s="65">
        <v>0</v>
      </c>
      <c r="Q68" s="65">
        <v>8.8748303279999998</v>
      </c>
      <c r="R68" s="66">
        <v>0</v>
      </c>
      <c r="S68" s="66">
        <v>6.9999999999999999E-4</v>
      </c>
      <c r="T68" s="66">
        <v>1E-4</v>
      </c>
    </row>
    <row r="69" spans="1:20">
      <c r="A69" t="s">
        <v>502</v>
      </c>
      <c r="B69" t="s">
        <v>503</v>
      </c>
      <c r="C69" t="s">
        <v>99</v>
      </c>
      <c r="D69" t="s">
        <v>122</v>
      </c>
      <c r="E69" t="s">
        <v>504</v>
      </c>
      <c r="F69" t="s">
        <v>483</v>
      </c>
      <c r="G69" t="s">
        <v>413</v>
      </c>
      <c r="H69" t="s">
        <v>149</v>
      </c>
      <c r="I69" t="s">
        <v>505</v>
      </c>
      <c r="J69" s="65">
        <v>3.85</v>
      </c>
      <c r="K69" t="s">
        <v>101</v>
      </c>
      <c r="L69" s="66">
        <v>2.9499999999999998E-2</v>
      </c>
      <c r="M69" s="66">
        <v>1.7600000000000001E-2</v>
      </c>
      <c r="N69" s="65">
        <v>38416.1</v>
      </c>
      <c r="O69" s="65">
        <v>104.64</v>
      </c>
      <c r="P69" s="65">
        <v>0</v>
      </c>
      <c r="Q69" s="65">
        <v>40.198607039999999</v>
      </c>
      <c r="R69" s="66">
        <v>1E-4</v>
      </c>
      <c r="S69" s="66">
        <v>3.0000000000000001E-3</v>
      </c>
      <c r="T69" s="66">
        <v>4.0000000000000002E-4</v>
      </c>
    </row>
    <row r="70" spans="1:20">
      <c r="A70" t="s">
        <v>506</v>
      </c>
      <c r="B70" t="s">
        <v>507</v>
      </c>
      <c r="C70" t="s">
        <v>99</v>
      </c>
      <c r="D70" t="s">
        <v>122</v>
      </c>
      <c r="E70" t="s">
        <v>508</v>
      </c>
      <c r="F70" t="s">
        <v>126</v>
      </c>
      <c r="G70" t="s">
        <v>417</v>
      </c>
      <c r="H70" t="s">
        <v>206</v>
      </c>
      <c r="I70" t="s">
        <v>509</v>
      </c>
      <c r="J70" s="65">
        <v>1.3</v>
      </c>
      <c r="K70" t="s">
        <v>101</v>
      </c>
      <c r="L70" s="66">
        <v>3.6999999999999998E-2</v>
      </c>
      <c r="M70" s="66">
        <v>3.4299999999999997E-2</v>
      </c>
      <c r="N70" s="65">
        <v>263840.67</v>
      </c>
      <c r="O70" s="65">
        <v>100.96</v>
      </c>
      <c r="P70" s="65">
        <v>0</v>
      </c>
      <c r="Q70" s="65">
        <v>266.37354043200003</v>
      </c>
      <c r="R70" s="66">
        <v>2E-3</v>
      </c>
      <c r="S70" s="66">
        <v>2.01E-2</v>
      </c>
      <c r="T70" s="66">
        <v>2.5000000000000001E-3</v>
      </c>
    </row>
    <row r="71" spans="1:20">
      <c r="A71" t="s">
        <v>510</v>
      </c>
      <c r="B71" t="s">
        <v>511</v>
      </c>
      <c r="C71" t="s">
        <v>99</v>
      </c>
      <c r="D71" t="s">
        <v>122</v>
      </c>
      <c r="E71" t="s">
        <v>512</v>
      </c>
      <c r="F71" t="s">
        <v>124</v>
      </c>
      <c r="G71" t="s">
        <v>417</v>
      </c>
      <c r="H71" t="s">
        <v>206</v>
      </c>
      <c r="I71" t="s">
        <v>513</v>
      </c>
      <c r="J71" s="65">
        <v>5.0199999999999996</v>
      </c>
      <c r="K71" t="s">
        <v>101</v>
      </c>
      <c r="L71" s="66">
        <v>2.0500000000000001E-2</v>
      </c>
      <c r="M71" s="66">
        <v>1.38E-2</v>
      </c>
      <c r="N71" s="65">
        <v>168223</v>
      </c>
      <c r="O71" s="65">
        <v>104.27</v>
      </c>
      <c r="P71" s="65">
        <v>0</v>
      </c>
      <c r="Q71" s="65">
        <v>175.4061221</v>
      </c>
      <c r="R71" s="66">
        <v>4.0000000000000002E-4</v>
      </c>
      <c r="S71" s="66">
        <v>1.32E-2</v>
      </c>
      <c r="T71" s="66">
        <v>1.6000000000000001E-3</v>
      </c>
    </row>
    <row r="72" spans="1:20">
      <c r="A72" t="s">
        <v>514</v>
      </c>
      <c r="B72" t="s">
        <v>515</v>
      </c>
      <c r="C72" t="s">
        <v>99</v>
      </c>
      <c r="D72" t="s">
        <v>122</v>
      </c>
      <c r="E72" t="s">
        <v>412</v>
      </c>
      <c r="F72" t="s">
        <v>374</v>
      </c>
      <c r="G72" t="s">
        <v>413</v>
      </c>
      <c r="H72" t="s">
        <v>149</v>
      </c>
      <c r="I72" t="s">
        <v>516</v>
      </c>
      <c r="J72" s="65">
        <v>5.69</v>
      </c>
      <c r="K72" t="s">
        <v>101</v>
      </c>
      <c r="L72" s="66">
        <v>3.2500000000000001E-2</v>
      </c>
      <c r="M72" s="66">
        <v>2.6200000000000001E-2</v>
      </c>
      <c r="N72" s="65">
        <v>227000</v>
      </c>
      <c r="O72" s="65">
        <v>104.36</v>
      </c>
      <c r="P72" s="65">
        <v>0</v>
      </c>
      <c r="Q72" s="65">
        <v>236.8972</v>
      </c>
      <c r="R72" s="66">
        <v>6.9999999999999999E-4</v>
      </c>
      <c r="S72" s="66">
        <v>1.7899999999999999E-2</v>
      </c>
      <c r="T72" s="66">
        <v>2.2000000000000001E-3</v>
      </c>
    </row>
    <row r="73" spans="1:20">
      <c r="A73" t="s">
        <v>517</v>
      </c>
      <c r="B73" t="s">
        <v>518</v>
      </c>
      <c r="C73" t="s">
        <v>99</v>
      </c>
      <c r="D73" t="s">
        <v>122</v>
      </c>
      <c r="E73" t="s">
        <v>519</v>
      </c>
      <c r="F73" t="s">
        <v>483</v>
      </c>
      <c r="G73" t="s">
        <v>417</v>
      </c>
      <c r="H73" t="s">
        <v>206</v>
      </c>
      <c r="I73" t="s">
        <v>520</v>
      </c>
      <c r="J73" s="65">
        <v>2.74</v>
      </c>
      <c r="K73" t="s">
        <v>101</v>
      </c>
      <c r="L73" s="66">
        <v>3.4200000000000001E-2</v>
      </c>
      <c r="M73" s="66">
        <v>1.3899999999999999E-2</v>
      </c>
      <c r="N73" s="65">
        <v>174000</v>
      </c>
      <c r="O73" s="65">
        <v>107.13</v>
      </c>
      <c r="P73" s="65">
        <v>0</v>
      </c>
      <c r="Q73" s="65">
        <v>186.40620000000001</v>
      </c>
      <c r="R73" s="66">
        <v>5.0000000000000001E-4</v>
      </c>
      <c r="S73" s="66">
        <v>1.41E-2</v>
      </c>
      <c r="T73" s="66">
        <v>1.6999999999999999E-3</v>
      </c>
    </row>
    <row r="74" spans="1:20">
      <c r="A74" t="s">
        <v>521</v>
      </c>
      <c r="B74" t="s">
        <v>522</v>
      </c>
      <c r="C74" t="s">
        <v>99</v>
      </c>
      <c r="D74" t="s">
        <v>122</v>
      </c>
      <c r="E74" t="s">
        <v>523</v>
      </c>
      <c r="F74" t="s">
        <v>483</v>
      </c>
      <c r="G74" t="s">
        <v>417</v>
      </c>
      <c r="H74" t="s">
        <v>206</v>
      </c>
      <c r="I74" t="s">
        <v>484</v>
      </c>
      <c r="J74" s="65">
        <v>2.27</v>
      </c>
      <c r="K74" t="s">
        <v>101</v>
      </c>
      <c r="L74" s="66">
        <v>4.2000000000000003E-2</v>
      </c>
      <c r="M74" s="66">
        <v>1.7899999999999999E-2</v>
      </c>
      <c r="N74" s="65">
        <v>21415</v>
      </c>
      <c r="O74" s="65">
        <v>106.11</v>
      </c>
      <c r="P74" s="65">
        <v>0</v>
      </c>
      <c r="Q74" s="65">
        <v>22.723456500000001</v>
      </c>
      <c r="R74" s="66">
        <v>0</v>
      </c>
      <c r="S74" s="66">
        <v>1.6999999999999999E-3</v>
      </c>
      <c r="T74" s="66">
        <v>2.0000000000000001E-4</v>
      </c>
    </row>
    <row r="75" spans="1:20">
      <c r="A75" t="s">
        <v>524</v>
      </c>
      <c r="B75" t="s">
        <v>525</v>
      </c>
      <c r="C75" t="s">
        <v>99</v>
      </c>
      <c r="D75" t="s">
        <v>122</v>
      </c>
      <c r="E75" t="s">
        <v>523</v>
      </c>
      <c r="F75" t="s">
        <v>483</v>
      </c>
      <c r="G75" t="s">
        <v>417</v>
      </c>
      <c r="H75" t="s">
        <v>206</v>
      </c>
      <c r="I75" t="s">
        <v>526</v>
      </c>
      <c r="J75" s="65">
        <v>3.7</v>
      </c>
      <c r="K75" t="s">
        <v>101</v>
      </c>
      <c r="L75" s="66">
        <v>4.2999999999999997E-2</v>
      </c>
      <c r="M75" s="66">
        <v>2.0500000000000001E-2</v>
      </c>
      <c r="N75" s="65">
        <v>120141.83</v>
      </c>
      <c r="O75" s="65">
        <v>110.58</v>
      </c>
      <c r="P75" s="65">
        <v>0</v>
      </c>
      <c r="Q75" s="65">
        <v>132.85283561400001</v>
      </c>
      <c r="R75" s="66">
        <v>1E-4</v>
      </c>
      <c r="S75" s="66">
        <v>0.01</v>
      </c>
      <c r="T75" s="66">
        <v>1.1999999999999999E-3</v>
      </c>
    </row>
    <row r="76" spans="1:20">
      <c r="A76" t="s">
        <v>527</v>
      </c>
      <c r="B76" t="s">
        <v>528</v>
      </c>
      <c r="C76" t="s">
        <v>99</v>
      </c>
      <c r="D76" t="s">
        <v>122</v>
      </c>
      <c r="E76" t="s">
        <v>529</v>
      </c>
      <c r="F76" t="s">
        <v>111</v>
      </c>
      <c r="G76" t="s">
        <v>417</v>
      </c>
      <c r="H76" t="s">
        <v>206</v>
      </c>
      <c r="I76" t="s">
        <v>526</v>
      </c>
      <c r="J76" s="65">
        <v>4.93</v>
      </c>
      <c r="K76" t="s">
        <v>101</v>
      </c>
      <c r="L76" s="66">
        <v>2.1999999999999999E-2</v>
      </c>
      <c r="M76" s="66">
        <v>2.1499999999999998E-2</v>
      </c>
      <c r="N76" s="65">
        <v>19757</v>
      </c>
      <c r="O76" s="65">
        <v>100.3</v>
      </c>
      <c r="P76" s="65">
        <v>0</v>
      </c>
      <c r="Q76" s="65">
        <v>19.816271</v>
      </c>
      <c r="R76" s="66">
        <v>0</v>
      </c>
      <c r="S76" s="66">
        <v>1.5E-3</v>
      </c>
      <c r="T76" s="66">
        <v>2.0000000000000001E-4</v>
      </c>
    </row>
    <row r="77" spans="1:20">
      <c r="A77" t="s">
        <v>530</v>
      </c>
      <c r="B77" t="s">
        <v>531</v>
      </c>
      <c r="C77" t="s">
        <v>99</v>
      </c>
      <c r="D77" t="s">
        <v>122</v>
      </c>
      <c r="E77" t="s">
        <v>532</v>
      </c>
      <c r="F77" t="s">
        <v>374</v>
      </c>
      <c r="G77" t="s">
        <v>417</v>
      </c>
      <c r="H77" t="s">
        <v>206</v>
      </c>
      <c r="I77" t="s">
        <v>484</v>
      </c>
      <c r="J77" s="65">
        <v>1.97</v>
      </c>
      <c r="K77" t="s">
        <v>101</v>
      </c>
      <c r="L77" s="66">
        <v>4.65E-2</v>
      </c>
      <c r="M77" s="66">
        <v>4.6600000000000003E-2</v>
      </c>
      <c r="N77" s="65">
        <v>174507</v>
      </c>
      <c r="O77" s="65">
        <v>102.02</v>
      </c>
      <c r="P77" s="65">
        <v>0</v>
      </c>
      <c r="Q77" s="65">
        <v>178.0320414</v>
      </c>
      <c r="R77" s="66">
        <v>5.9999999999999995E-4</v>
      </c>
      <c r="S77" s="66">
        <v>1.34E-2</v>
      </c>
      <c r="T77" s="66">
        <v>1.6999999999999999E-3</v>
      </c>
    </row>
    <row r="78" spans="1:20">
      <c r="A78" t="s">
        <v>533</v>
      </c>
      <c r="B78" t="s">
        <v>534</v>
      </c>
      <c r="C78" t="s">
        <v>99</v>
      </c>
      <c r="D78" t="s">
        <v>122</v>
      </c>
      <c r="E78" t="s">
        <v>535</v>
      </c>
      <c r="F78" t="s">
        <v>131</v>
      </c>
      <c r="G78" t="s">
        <v>417</v>
      </c>
      <c r="H78" t="s">
        <v>206</v>
      </c>
      <c r="I78" t="s">
        <v>236</v>
      </c>
      <c r="J78" s="65">
        <v>4.33</v>
      </c>
      <c r="K78" t="s">
        <v>101</v>
      </c>
      <c r="L78" s="66">
        <v>2.5000000000000001E-2</v>
      </c>
      <c r="M78" s="66">
        <v>3.5700000000000003E-2</v>
      </c>
      <c r="N78" s="65">
        <v>66243</v>
      </c>
      <c r="O78" s="65">
        <v>97.94</v>
      </c>
      <c r="P78" s="65">
        <v>1.65608</v>
      </c>
      <c r="Q78" s="65">
        <v>66.534474200000005</v>
      </c>
      <c r="R78" s="66">
        <v>1E-4</v>
      </c>
      <c r="S78" s="66">
        <v>5.0000000000000001E-3</v>
      </c>
      <c r="T78" s="66">
        <v>5.9999999999999995E-4</v>
      </c>
    </row>
    <row r="79" spans="1:20">
      <c r="A79" t="s">
        <v>536</v>
      </c>
      <c r="B79" t="s">
        <v>537</v>
      </c>
      <c r="C79" t="s">
        <v>99</v>
      </c>
      <c r="D79" t="s">
        <v>122</v>
      </c>
      <c r="E79" t="s">
        <v>538</v>
      </c>
      <c r="F79" t="s">
        <v>111</v>
      </c>
      <c r="G79" t="s">
        <v>429</v>
      </c>
      <c r="H79" t="s">
        <v>149</v>
      </c>
      <c r="I79" t="s">
        <v>539</v>
      </c>
      <c r="J79" s="65">
        <v>2.15</v>
      </c>
      <c r="K79" t="s">
        <v>101</v>
      </c>
      <c r="L79" s="66">
        <v>4.5999999999999999E-2</v>
      </c>
      <c r="M79" s="66">
        <v>2.6100000000000002E-2</v>
      </c>
      <c r="N79" s="65">
        <v>359946.95</v>
      </c>
      <c r="O79" s="65">
        <v>104.27</v>
      </c>
      <c r="P79" s="65">
        <v>0</v>
      </c>
      <c r="Q79" s="65">
        <v>375.31668476499999</v>
      </c>
      <c r="R79" s="66">
        <v>4.0000000000000002E-4</v>
      </c>
      <c r="S79" s="66">
        <v>2.8299999999999999E-2</v>
      </c>
      <c r="T79" s="66">
        <v>3.5000000000000001E-3</v>
      </c>
    </row>
    <row r="80" spans="1:20">
      <c r="A80" t="s">
        <v>540</v>
      </c>
      <c r="B80" t="s">
        <v>541</v>
      </c>
      <c r="C80" t="s">
        <v>99</v>
      </c>
      <c r="D80" t="s">
        <v>122</v>
      </c>
      <c r="E80" t="s">
        <v>538</v>
      </c>
      <c r="F80" t="s">
        <v>111</v>
      </c>
      <c r="G80" t="s">
        <v>429</v>
      </c>
      <c r="H80" t="s">
        <v>149</v>
      </c>
      <c r="I80" t="s">
        <v>542</v>
      </c>
      <c r="J80" s="65">
        <v>0.55000000000000004</v>
      </c>
      <c r="K80" t="s">
        <v>101</v>
      </c>
      <c r="L80" s="66">
        <v>4.02E-2</v>
      </c>
      <c r="M80" s="66">
        <v>2.7400000000000001E-2</v>
      </c>
      <c r="N80" s="65">
        <v>76237.649999999994</v>
      </c>
      <c r="O80" s="65">
        <v>101.36</v>
      </c>
      <c r="P80" s="65">
        <v>0</v>
      </c>
      <c r="Q80" s="65">
        <v>77.274482039999995</v>
      </c>
      <c r="R80" s="66">
        <v>5.9999999999999995E-4</v>
      </c>
      <c r="S80" s="66">
        <v>5.7999999999999996E-3</v>
      </c>
      <c r="T80" s="66">
        <v>6.9999999999999999E-4</v>
      </c>
    </row>
    <row r="81" spans="1:20">
      <c r="A81" t="s">
        <v>543</v>
      </c>
      <c r="B81" t="s">
        <v>544</v>
      </c>
      <c r="C81" t="s">
        <v>99</v>
      </c>
      <c r="D81" t="s">
        <v>122</v>
      </c>
      <c r="E81" t="s">
        <v>545</v>
      </c>
      <c r="F81" t="s">
        <v>546</v>
      </c>
      <c r="G81" t="s">
        <v>429</v>
      </c>
      <c r="H81" t="s">
        <v>149</v>
      </c>
      <c r="I81" t="s">
        <v>547</v>
      </c>
      <c r="J81" s="65">
        <v>1.96</v>
      </c>
      <c r="K81" t="s">
        <v>101</v>
      </c>
      <c r="L81" s="66">
        <v>2.4500000000000001E-2</v>
      </c>
      <c r="M81" s="66">
        <v>2.1399999999999999E-2</v>
      </c>
      <c r="N81" s="65">
        <v>227220</v>
      </c>
      <c r="O81" s="65">
        <v>100.6</v>
      </c>
      <c r="P81" s="65">
        <v>0</v>
      </c>
      <c r="Q81" s="65">
        <v>228.58331999999999</v>
      </c>
      <c r="R81" s="66">
        <v>1.9E-3</v>
      </c>
      <c r="S81" s="66">
        <v>1.72E-2</v>
      </c>
      <c r="T81" s="66">
        <v>2.0999999999999999E-3</v>
      </c>
    </row>
    <row r="82" spans="1:20">
      <c r="A82" t="s">
        <v>548</v>
      </c>
      <c r="B82" t="s">
        <v>549</v>
      </c>
      <c r="C82" t="s">
        <v>99</v>
      </c>
      <c r="D82" t="s">
        <v>122</v>
      </c>
      <c r="E82" t="s">
        <v>550</v>
      </c>
      <c r="F82" t="s">
        <v>349</v>
      </c>
      <c r="G82" t="s">
        <v>439</v>
      </c>
      <c r="H82" t="s">
        <v>206</v>
      </c>
      <c r="I82" t="s">
        <v>484</v>
      </c>
      <c r="J82" s="65">
        <v>4.84</v>
      </c>
      <c r="K82" t="s">
        <v>101</v>
      </c>
      <c r="L82" s="66">
        <v>2.7E-2</v>
      </c>
      <c r="M82" s="66">
        <v>4.6300000000000001E-2</v>
      </c>
      <c r="N82" s="65">
        <v>184594.8</v>
      </c>
      <c r="O82" s="65">
        <v>91.99</v>
      </c>
      <c r="P82" s="65">
        <v>0</v>
      </c>
      <c r="Q82" s="65">
        <v>169.80875652</v>
      </c>
      <c r="R82" s="66">
        <v>2.0000000000000001E-4</v>
      </c>
      <c r="S82" s="66">
        <v>1.2800000000000001E-2</v>
      </c>
      <c r="T82" s="66">
        <v>1.6000000000000001E-3</v>
      </c>
    </row>
    <row r="83" spans="1:20">
      <c r="A83" t="s">
        <v>551</v>
      </c>
      <c r="B83" t="s">
        <v>552</v>
      </c>
      <c r="C83" t="s">
        <v>99</v>
      </c>
      <c r="D83" t="s">
        <v>122</v>
      </c>
      <c r="E83" t="s">
        <v>553</v>
      </c>
      <c r="F83" t="s">
        <v>349</v>
      </c>
      <c r="G83" t="s">
        <v>429</v>
      </c>
      <c r="H83" t="s">
        <v>149</v>
      </c>
      <c r="I83" t="s">
        <v>418</v>
      </c>
      <c r="J83" s="65">
        <v>1.47</v>
      </c>
      <c r="K83" t="s">
        <v>101</v>
      </c>
      <c r="L83" s="66">
        <v>4.5499999999999999E-2</v>
      </c>
      <c r="M83" s="66">
        <v>1.14E-2</v>
      </c>
      <c r="N83" s="65">
        <v>41443.39</v>
      </c>
      <c r="O83" s="65">
        <v>105.05</v>
      </c>
      <c r="P83" s="65">
        <v>0.94284000000000001</v>
      </c>
      <c r="Q83" s="65">
        <v>44.479121194999998</v>
      </c>
      <c r="R83" s="66">
        <v>2.0000000000000001E-4</v>
      </c>
      <c r="S83" s="66">
        <v>3.3999999999999998E-3</v>
      </c>
      <c r="T83" s="66">
        <v>4.0000000000000002E-4</v>
      </c>
    </row>
    <row r="84" spans="1:20">
      <c r="A84" t="s">
        <v>554</v>
      </c>
      <c r="B84" t="s">
        <v>555</v>
      </c>
      <c r="C84" t="s">
        <v>99</v>
      </c>
      <c r="D84" t="s">
        <v>122</v>
      </c>
      <c r="E84" t="s">
        <v>553</v>
      </c>
      <c r="F84" t="s">
        <v>349</v>
      </c>
      <c r="G84" t="s">
        <v>429</v>
      </c>
      <c r="H84" t="s">
        <v>149</v>
      </c>
      <c r="I84" t="s">
        <v>236</v>
      </c>
      <c r="J84" s="65">
        <v>3.53</v>
      </c>
      <c r="K84" t="s">
        <v>101</v>
      </c>
      <c r="L84" s="66">
        <v>3.2899999999999999E-2</v>
      </c>
      <c r="M84" s="66">
        <v>1.8100000000000002E-2</v>
      </c>
      <c r="N84" s="65">
        <v>72327.5</v>
      </c>
      <c r="O84" s="65">
        <v>106.13</v>
      </c>
      <c r="P84" s="65">
        <v>0</v>
      </c>
      <c r="Q84" s="65">
        <v>76.761175750000007</v>
      </c>
      <c r="R84" s="66">
        <v>2.9999999999999997E-4</v>
      </c>
      <c r="S84" s="66">
        <v>5.7999999999999996E-3</v>
      </c>
      <c r="T84" s="66">
        <v>6.9999999999999999E-4</v>
      </c>
    </row>
    <row r="85" spans="1:20">
      <c r="A85" t="s">
        <v>556</v>
      </c>
      <c r="B85" t="s">
        <v>557</v>
      </c>
      <c r="C85" t="s">
        <v>99</v>
      </c>
      <c r="D85" t="s">
        <v>122</v>
      </c>
      <c r="E85" t="s">
        <v>558</v>
      </c>
      <c r="F85" t="s">
        <v>374</v>
      </c>
      <c r="G85" t="s">
        <v>439</v>
      </c>
      <c r="H85" t="s">
        <v>206</v>
      </c>
      <c r="I85" t="s">
        <v>559</v>
      </c>
      <c r="J85" s="65">
        <v>2.72</v>
      </c>
      <c r="K85" t="s">
        <v>101</v>
      </c>
      <c r="L85" s="66">
        <v>5.0999999999999997E-2</v>
      </c>
      <c r="M85" s="66">
        <v>0.1022</v>
      </c>
      <c r="N85" s="65">
        <v>208193</v>
      </c>
      <c r="O85" s="65">
        <v>88.88</v>
      </c>
      <c r="P85" s="65">
        <v>0</v>
      </c>
      <c r="Q85" s="65">
        <v>185.04193839999999</v>
      </c>
      <c r="R85" s="66">
        <v>6.9999999999999999E-4</v>
      </c>
      <c r="S85" s="66">
        <v>1.3899999999999999E-2</v>
      </c>
      <c r="T85" s="66">
        <v>1.6999999999999999E-3</v>
      </c>
    </row>
    <row r="86" spans="1:20">
      <c r="A86" t="s">
        <v>560</v>
      </c>
      <c r="B86" t="s">
        <v>561</v>
      </c>
      <c r="C86" t="s">
        <v>99</v>
      </c>
      <c r="D86" t="s">
        <v>122</v>
      </c>
      <c r="E86" t="s">
        <v>562</v>
      </c>
      <c r="F86" t="s">
        <v>374</v>
      </c>
      <c r="G86" t="s">
        <v>563</v>
      </c>
      <c r="H86" t="s">
        <v>149</v>
      </c>
      <c r="I86" t="s">
        <v>334</v>
      </c>
      <c r="J86" s="65">
        <v>0.33</v>
      </c>
      <c r="K86" t="s">
        <v>101</v>
      </c>
      <c r="L86" s="66">
        <v>3.7499999999999999E-2</v>
      </c>
      <c r="M86" s="66">
        <v>9.01E-2</v>
      </c>
      <c r="N86" s="65">
        <v>130817.11</v>
      </c>
      <c r="O86" s="65">
        <v>99</v>
      </c>
      <c r="P86" s="65">
        <v>0</v>
      </c>
      <c r="Q86" s="65">
        <v>129.5089389</v>
      </c>
      <c r="R86" s="66">
        <v>5.0000000000000001E-4</v>
      </c>
      <c r="S86" s="66">
        <v>9.7999999999999997E-3</v>
      </c>
      <c r="T86" s="66">
        <v>1.1999999999999999E-3</v>
      </c>
    </row>
    <row r="87" spans="1:20">
      <c r="A87" t="s">
        <v>564</v>
      </c>
      <c r="B87" t="s">
        <v>565</v>
      </c>
      <c r="C87" t="s">
        <v>99</v>
      </c>
      <c r="D87" t="s">
        <v>122</v>
      </c>
      <c r="E87" t="s">
        <v>566</v>
      </c>
      <c r="F87" t="s">
        <v>483</v>
      </c>
      <c r="G87" t="s">
        <v>563</v>
      </c>
      <c r="H87" t="s">
        <v>149</v>
      </c>
      <c r="I87" t="s">
        <v>567</v>
      </c>
      <c r="J87" s="65">
        <v>3.1</v>
      </c>
      <c r="K87" t="s">
        <v>101</v>
      </c>
      <c r="L87" s="66">
        <v>4.3999999999999997E-2</v>
      </c>
      <c r="M87" s="66">
        <v>3.1300000000000001E-2</v>
      </c>
      <c r="N87" s="65">
        <v>128255</v>
      </c>
      <c r="O87" s="65">
        <v>104</v>
      </c>
      <c r="P87" s="65">
        <v>0</v>
      </c>
      <c r="Q87" s="65">
        <v>133.3852</v>
      </c>
      <c r="R87" s="66">
        <v>8.9999999999999998E-4</v>
      </c>
      <c r="S87" s="66">
        <v>1.01E-2</v>
      </c>
      <c r="T87" s="66">
        <v>1.1999999999999999E-3</v>
      </c>
    </row>
    <row r="88" spans="1:20">
      <c r="A88" t="s">
        <v>568</v>
      </c>
      <c r="B88" t="s">
        <v>569</v>
      </c>
      <c r="C88" t="s">
        <v>99</v>
      </c>
      <c r="D88" t="s">
        <v>122</v>
      </c>
      <c r="E88" t="s">
        <v>570</v>
      </c>
      <c r="F88" t="s">
        <v>483</v>
      </c>
      <c r="G88" t="s">
        <v>571</v>
      </c>
      <c r="H88" t="s">
        <v>206</v>
      </c>
      <c r="I88" t="s">
        <v>572</v>
      </c>
      <c r="J88" s="65">
        <v>1.1000000000000001</v>
      </c>
      <c r="K88" t="s">
        <v>101</v>
      </c>
      <c r="L88" s="66">
        <v>6.3E-2</v>
      </c>
      <c r="M88" s="66">
        <v>3.39E-2</v>
      </c>
      <c r="N88" s="65">
        <v>7765</v>
      </c>
      <c r="O88" s="65">
        <v>103.19</v>
      </c>
      <c r="P88" s="65">
        <v>0</v>
      </c>
      <c r="Q88" s="65">
        <v>8.0127035000000006</v>
      </c>
      <c r="R88" s="66">
        <v>1E-4</v>
      </c>
      <c r="S88" s="66">
        <v>5.9999999999999995E-4</v>
      </c>
      <c r="T88" s="66">
        <v>1E-4</v>
      </c>
    </row>
    <row r="89" spans="1:20">
      <c r="A89" s="67" t="s">
        <v>288</v>
      </c>
      <c r="B89" s="14"/>
      <c r="C89" s="14"/>
      <c r="D89" s="14"/>
      <c r="E89" s="14"/>
      <c r="J89" s="69">
        <v>3.54</v>
      </c>
      <c r="M89" s="68">
        <v>4.24E-2</v>
      </c>
      <c r="N89" s="69">
        <v>1086840.95</v>
      </c>
      <c r="P89" s="69">
        <v>30.03424</v>
      </c>
      <c r="Q89" s="69">
        <v>1034.5974602179999</v>
      </c>
      <c r="S89" s="68">
        <v>7.8E-2</v>
      </c>
      <c r="T89" s="68">
        <v>9.5999999999999992E-3</v>
      </c>
    </row>
    <row r="90" spans="1:20">
      <c r="A90" t="s">
        <v>573</v>
      </c>
      <c r="B90" t="s">
        <v>574</v>
      </c>
      <c r="C90" t="s">
        <v>99</v>
      </c>
      <c r="D90" t="s">
        <v>122</v>
      </c>
      <c r="E90" t="s">
        <v>293</v>
      </c>
      <c r="F90" t="s">
        <v>294</v>
      </c>
      <c r="G90" t="s">
        <v>205</v>
      </c>
      <c r="H90" t="s">
        <v>206</v>
      </c>
      <c r="I90" t="s">
        <v>575</v>
      </c>
      <c r="J90" s="65">
        <v>2.56</v>
      </c>
      <c r="K90" t="s">
        <v>101</v>
      </c>
      <c r="L90" s="66">
        <v>2.9000000000000001E-2</v>
      </c>
      <c r="M90" s="66">
        <v>1.8200000000000001E-2</v>
      </c>
      <c r="N90" s="65">
        <v>236727</v>
      </c>
      <c r="O90" s="65">
        <v>92.1</v>
      </c>
      <c r="P90" s="65">
        <v>0</v>
      </c>
      <c r="Q90" s="65">
        <v>218.025567</v>
      </c>
      <c r="R90" s="66">
        <v>2.9999999999999997E-4</v>
      </c>
      <c r="S90" s="66">
        <v>1.6400000000000001E-2</v>
      </c>
      <c r="T90" s="66">
        <v>2E-3</v>
      </c>
    </row>
    <row r="91" spans="1:20">
      <c r="A91" t="s">
        <v>576</v>
      </c>
      <c r="B91" t="s">
        <v>577</v>
      </c>
      <c r="C91" t="s">
        <v>99</v>
      </c>
      <c r="D91" t="s">
        <v>122</v>
      </c>
      <c r="E91" t="s">
        <v>578</v>
      </c>
      <c r="F91" t="s">
        <v>579</v>
      </c>
      <c r="G91" t="s">
        <v>333</v>
      </c>
      <c r="H91" t="s">
        <v>206</v>
      </c>
      <c r="I91" t="s">
        <v>580</v>
      </c>
      <c r="J91" s="65">
        <v>2.38</v>
      </c>
      <c r="K91" t="s">
        <v>101</v>
      </c>
      <c r="L91" s="66">
        <v>3.49E-2</v>
      </c>
      <c r="M91" s="66">
        <v>3.7499999999999999E-2</v>
      </c>
      <c r="N91" s="65">
        <v>93548</v>
      </c>
      <c r="O91" s="65">
        <v>89.27</v>
      </c>
      <c r="P91" s="65">
        <v>0</v>
      </c>
      <c r="Q91" s="65">
        <v>83.510299599999996</v>
      </c>
      <c r="R91" s="66">
        <v>1E-4</v>
      </c>
      <c r="S91" s="66">
        <v>6.3E-3</v>
      </c>
      <c r="T91" s="66">
        <v>8.0000000000000004E-4</v>
      </c>
    </row>
    <row r="92" spans="1:20">
      <c r="A92" t="s">
        <v>581</v>
      </c>
      <c r="B92" t="s">
        <v>582</v>
      </c>
      <c r="C92" t="s">
        <v>99</v>
      </c>
      <c r="D92" t="s">
        <v>122</v>
      </c>
      <c r="E92" t="s">
        <v>370</v>
      </c>
      <c r="F92" t="s">
        <v>318</v>
      </c>
      <c r="G92" t="s">
        <v>393</v>
      </c>
      <c r="H92" t="s">
        <v>149</v>
      </c>
      <c r="I92" t="s">
        <v>583</v>
      </c>
      <c r="J92" s="65">
        <v>4.42</v>
      </c>
      <c r="K92" t="s">
        <v>101</v>
      </c>
      <c r="L92" s="66">
        <v>3.78E-2</v>
      </c>
      <c r="M92" s="66">
        <v>3.4799999999999998E-2</v>
      </c>
      <c r="N92" s="65">
        <v>132851.98000000001</v>
      </c>
      <c r="O92" s="65">
        <v>101.2</v>
      </c>
      <c r="P92" s="65">
        <v>0</v>
      </c>
      <c r="Q92" s="65">
        <v>134.44620376</v>
      </c>
      <c r="R92" s="66">
        <v>5.9999999999999995E-4</v>
      </c>
      <c r="S92" s="66">
        <v>1.01E-2</v>
      </c>
      <c r="T92" s="66">
        <v>1.1999999999999999E-3</v>
      </c>
    </row>
    <row r="93" spans="1:20">
      <c r="A93" t="s">
        <v>584</v>
      </c>
      <c r="B93" t="s">
        <v>585</v>
      </c>
      <c r="C93" t="s">
        <v>99</v>
      </c>
      <c r="D93" t="s">
        <v>122</v>
      </c>
      <c r="E93" t="s">
        <v>586</v>
      </c>
      <c r="F93" t="s">
        <v>374</v>
      </c>
      <c r="G93" t="s">
        <v>393</v>
      </c>
      <c r="H93" t="s">
        <v>149</v>
      </c>
      <c r="I93" t="s">
        <v>587</v>
      </c>
      <c r="J93" s="65">
        <v>4.9400000000000004</v>
      </c>
      <c r="K93" t="s">
        <v>101</v>
      </c>
      <c r="L93" s="66">
        <v>4.2999999999999997E-2</v>
      </c>
      <c r="M93" s="66">
        <v>6.9699999999999998E-2</v>
      </c>
      <c r="N93" s="65">
        <v>358894.97</v>
      </c>
      <c r="O93" s="65">
        <v>89.14</v>
      </c>
      <c r="P93" s="65">
        <v>0</v>
      </c>
      <c r="Q93" s="65">
        <v>319.91897625799999</v>
      </c>
      <c r="R93" s="66">
        <v>2.9999999999999997E-4</v>
      </c>
      <c r="S93" s="66">
        <v>2.41E-2</v>
      </c>
      <c r="T93" s="66">
        <v>3.0000000000000001E-3</v>
      </c>
    </row>
    <row r="94" spans="1:20">
      <c r="A94" t="s">
        <v>588</v>
      </c>
      <c r="B94" t="s">
        <v>589</v>
      </c>
      <c r="C94" t="s">
        <v>99</v>
      </c>
      <c r="D94" t="s">
        <v>122</v>
      </c>
      <c r="E94" t="s">
        <v>590</v>
      </c>
      <c r="F94" t="s">
        <v>128</v>
      </c>
      <c r="G94" t="s">
        <v>408</v>
      </c>
      <c r="H94" t="s">
        <v>206</v>
      </c>
      <c r="I94" t="s">
        <v>591</v>
      </c>
      <c r="J94" s="65">
        <v>2.35</v>
      </c>
      <c r="K94" t="s">
        <v>101</v>
      </c>
      <c r="L94" s="66">
        <v>3.3700000000000001E-2</v>
      </c>
      <c r="M94" s="66">
        <v>2.8500000000000001E-2</v>
      </c>
      <c r="N94" s="65">
        <v>150000</v>
      </c>
      <c r="O94" s="65">
        <v>93.97</v>
      </c>
      <c r="P94" s="65">
        <v>30.03424</v>
      </c>
      <c r="Q94" s="65">
        <v>170.98924</v>
      </c>
      <c r="R94" s="66">
        <v>4.0000000000000002E-4</v>
      </c>
      <c r="S94" s="66">
        <v>1.29E-2</v>
      </c>
      <c r="T94" s="66">
        <v>1.6000000000000001E-3</v>
      </c>
    </row>
    <row r="95" spans="1:20">
      <c r="A95" t="s">
        <v>592</v>
      </c>
      <c r="B95" t="s">
        <v>593</v>
      </c>
      <c r="C95" t="s">
        <v>99</v>
      </c>
      <c r="D95" t="s">
        <v>122</v>
      </c>
      <c r="E95" t="s">
        <v>529</v>
      </c>
      <c r="F95" t="s">
        <v>111</v>
      </c>
      <c r="G95" t="s">
        <v>417</v>
      </c>
      <c r="H95" t="s">
        <v>206</v>
      </c>
      <c r="I95" t="s">
        <v>418</v>
      </c>
      <c r="J95" s="65">
        <v>3.18</v>
      </c>
      <c r="K95" t="s">
        <v>101</v>
      </c>
      <c r="L95" s="66">
        <v>5.6000000000000001E-2</v>
      </c>
      <c r="M95" s="66">
        <v>3.5900000000000001E-2</v>
      </c>
      <c r="N95" s="65">
        <v>67219</v>
      </c>
      <c r="O95" s="65">
        <v>99.44</v>
      </c>
      <c r="P95" s="65">
        <v>0</v>
      </c>
      <c r="Q95" s="65">
        <v>66.842573599999994</v>
      </c>
      <c r="R95" s="66">
        <v>2.0000000000000001E-4</v>
      </c>
      <c r="S95" s="66">
        <v>5.0000000000000001E-3</v>
      </c>
      <c r="T95" s="66">
        <v>5.9999999999999995E-4</v>
      </c>
    </row>
    <row r="96" spans="1:20">
      <c r="A96" t="s">
        <v>594</v>
      </c>
      <c r="B96" t="s">
        <v>595</v>
      </c>
      <c r="C96" t="s">
        <v>99</v>
      </c>
      <c r="D96" t="s">
        <v>122</v>
      </c>
      <c r="E96" t="s">
        <v>550</v>
      </c>
      <c r="F96" t="s">
        <v>349</v>
      </c>
      <c r="G96" t="s">
        <v>439</v>
      </c>
      <c r="H96" t="s">
        <v>206</v>
      </c>
      <c r="I96" t="s">
        <v>596</v>
      </c>
      <c r="J96" s="65">
        <v>2.85</v>
      </c>
      <c r="K96" t="s">
        <v>101</v>
      </c>
      <c r="L96" s="66">
        <v>4.7E-2</v>
      </c>
      <c r="M96" s="66">
        <v>6.1400000000000003E-2</v>
      </c>
      <c r="N96" s="65">
        <v>47600</v>
      </c>
      <c r="O96" s="65">
        <v>85.85</v>
      </c>
      <c r="P96" s="65">
        <v>0</v>
      </c>
      <c r="Q96" s="65">
        <v>40.864600000000003</v>
      </c>
      <c r="R96" s="66">
        <v>1E-4</v>
      </c>
      <c r="S96" s="66">
        <v>3.0999999999999999E-3</v>
      </c>
      <c r="T96" s="66">
        <v>4.0000000000000002E-4</v>
      </c>
    </row>
    <row r="97" spans="1:20">
      <c r="A97" s="67" t="s">
        <v>597</v>
      </c>
      <c r="B97" s="14"/>
      <c r="C97" s="14"/>
      <c r="D97" s="14"/>
      <c r="E97" s="14"/>
      <c r="J97" s="69">
        <v>0</v>
      </c>
      <c r="M97" s="68">
        <v>0</v>
      </c>
      <c r="N97" s="69">
        <v>0</v>
      </c>
      <c r="P97" s="69">
        <v>0</v>
      </c>
      <c r="Q97" s="69">
        <v>0</v>
      </c>
      <c r="S97" s="68">
        <v>0</v>
      </c>
      <c r="T97" s="68">
        <v>0</v>
      </c>
    </row>
    <row r="98" spans="1:20">
      <c r="A98" t="s">
        <v>223</v>
      </c>
      <c r="B98" t="s">
        <v>223</v>
      </c>
      <c r="C98" s="14"/>
      <c r="D98" s="14"/>
      <c r="E98" s="14"/>
      <c r="F98" t="s">
        <v>223</v>
      </c>
      <c r="G98" t="s">
        <v>223</v>
      </c>
      <c r="J98" s="65">
        <v>0</v>
      </c>
      <c r="K98" t="s">
        <v>223</v>
      </c>
      <c r="L98" s="66">
        <v>0</v>
      </c>
      <c r="M98" s="66">
        <v>0</v>
      </c>
      <c r="N98" s="65">
        <v>0</v>
      </c>
      <c r="O98" s="65">
        <v>0</v>
      </c>
      <c r="Q98" s="65">
        <v>0</v>
      </c>
      <c r="R98" s="66">
        <v>0</v>
      </c>
      <c r="S98" s="66">
        <v>0</v>
      </c>
      <c r="T98" s="66">
        <v>0</v>
      </c>
    </row>
    <row r="99" spans="1:20">
      <c r="A99" s="67" t="s">
        <v>228</v>
      </c>
      <c r="B99" s="14"/>
      <c r="C99" s="14"/>
      <c r="D99" s="14"/>
      <c r="E99" s="14"/>
      <c r="J99" s="69">
        <v>3.16</v>
      </c>
      <c r="M99" s="68">
        <v>3.7600000000000001E-2</v>
      </c>
      <c r="N99" s="69">
        <v>48000</v>
      </c>
      <c r="P99" s="69">
        <v>0</v>
      </c>
      <c r="Q99" s="69">
        <v>163.0853544595</v>
      </c>
      <c r="S99" s="68">
        <v>1.23E-2</v>
      </c>
      <c r="T99" s="68">
        <v>1.5E-3</v>
      </c>
    </row>
    <row r="100" spans="1:20">
      <c r="A100" s="67" t="s">
        <v>289</v>
      </c>
      <c r="B100" s="14"/>
      <c r="C100" s="14"/>
      <c r="D100" s="14"/>
      <c r="E100" s="14"/>
      <c r="J100" s="69">
        <v>0</v>
      </c>
      <c r="M100" s="68">
        <v>0</v>
      </c>
      <c r="N100" s="69">
        <v>0</v>
      </c>
      <c r="P100" s="69">
        <v>0</v>
      </c>
      <c r="Q100" s="69">
        <v>0</v>
      </c>
      <c r="S100" s="68">
        <v>0</v>
      </c>
      <c r="T100" s="68">
        <v>0</v>
      </c>
    </row>
    <row r="101" spans="1:20">
      <c r="A101" t="s">
        <v>223</v>
      </c>
      <c r="B101" t="s">
        <v>223</v>
      </c>
      <c r="C101" s="14"/>
      <c r="D101" s="14"/>
      <c r="E101" s="14"/>
      <c r="F101" t="s">
        <v>223</v>
      </c>
      <c r="G101" t="s">
        <v>223</v>
      </c>
      <c r="J101" s="65">
        <v>0</v>
      </c>
      <c r="K101" t="s">
        <v>223</v>
      </c>
      <c r="L101" s="66">
        <v>0</v>
      </c>
      <c r="M101" s="66">
        <v>0</v>
      </c>
      <c r="N101" s="65">
        <v>0</v>
      </c>
      <c r="O101" s="65">
        <v>0</v>
      </c>
      <c r="Q101" s="65">
        <v>0</v>
      </c>
      <c r="R101" s="66">
        <v>0</v>
      </c>
      <c r="S101" s="66">
        <v>0</v>
      </c>
      <c r="T101" s="66">
        <v>0</v>
      </c>
    </row>
    <row r="102" spans="1:20">
      <c r="A102" s="67" t="s">
        <v>290</v>
      </c>
      <c r="B102" s="14"/>
      <c r="C102" s="14"/>
      <c r="D102" s="14"/>
      <c r="E102" s="14"/>
      <c r="J102" s="69">
        <v>3.16</v>
      </c>
      <c r="M102" s="68">
        <v>3.7600000000000001E-2</v>
      </c>
      <c r="N102" s="69">
        <v>48000</v>
      </c>
      <c r="P102" s="69">
        <v>0</v>
      </c>
      <c r="Q102" s="69">
        <v>163.0853544595</v>
      </c>
      <c r="S102" s="68">
        <v>1.23E-2</v>
      </c>
      <c r="T102" s="68">
        <v>1.5E-3</v>
      </c>
    </row>
    <row r="103" spans="1:20">
      <c r="A103" t="s">
        <v>598</v>
      </c>
      <c r="B103" t="s">
        <v>599</v>
      </c>
      <c r="C103" t="s">
        <v>600</v>
      </c>
      <c r="D103" t="s">
        <v>601</v>
      </c>
      <c r="E103" t="s">
        <v>602</v>
      </c>
      <c r="F103" t="s">
        <v>603</v>
      </c>
      <c r="G103" t="s">
        <v>604</v>
      </c>
      <c r="H103" t="s">
        <v>605</v>
      </c>
      <c r="I103" t="s">
        <v>606</v>
      </c>
      <c r="J103" s="65">
        <v>3.16</v>
      </c>
      <c r="K103" t="s">
        <v>105</v>
      </c>
      <c r="L103" s="66">
        <v>5.3800000000000001E-2</v>
      </c>
      <c r="M103" s="66">
        <v>3.7600000000000001E-2</v>
      </c>
      <c r="N103" s="65">
        <v>48000</v>
      </c>
      <c r="O103" s="65">
        <v>105.67998604166667</v>
      </c>
      <c r="P103" s="65">
        <v>0</v>
      </c>
      <c r="Q103" s="65">
        <v>163.0853544595</v>
      </c>
      <c r="R103" s="66">
        <v>0</v>
      </c>
      <c r="S103" s="66">
        <v>1.23E-2</v>
      </c>
      <c r="T103" s="66">
        <v>1.5E-3</v>
      </c>
    </row>
    <row r="104" spans="1:20">
      <c r="A104" s="87" t="s">
        <v>230</v>
      </c>
      <c r="B104" s="14"/>
      <c r="C104" s="14"/>
      <c r="D104" s="14"/>
      <c r="E104" s="14"/>
    </row>
    <row r="105" spans="1:20">
      <c r="A105" s="87" t="s">
        <v>283</v>
      </c>
      <c r="B105" s="14"/>
      <c r="C105" s="14"/>
      <c r="D105" s="14"/>
      <c r="E105" s="14"/>
    </row>
    <row r="106" spans="1:20">
      <c r="A106" s="87" t="s">
        <v>284</v>
      </c>
      <c r="B106" s="14"/>
      <c r="C106" s="14"/>
      <c r="D106" s="14"/>
      <c r="E106" s="14"/>
    </row>
    <row r="107" spans="1:20">
      <c r="A107" s="87" t="s">
        <v>285</v>
      </c>
      <c r="B107" s="14"/>
      <c r="C107" s="14"/>
      <c r="D107" s="14"/>
      <c r="E107" s="14"/>
    </row>
    <row r="108" spans="1:20">
      <c r="A108" s="87" t="s">
        <v>286</v>
      </c>
      <c r="B108" s="14"/>
      <c r="C108" s="14"/>
      <c r="D108" s="14"/>
      <c r="E108" s="14"/>
    </row>
    <row r="109" spans="1:20" hidden="1">
      <c r="B109" s="14"/>
      <c r="C109" s="14"/>
      <c r="D109" s="14"/>
      <c r="E109" s="14"/>
    </row>
    <row r="110" spans="1:20" hidden="1">
      <c r="B110" s="14"/>
      <c r="C110" s="14"/>
      <c r="D110" s="14"/>
      <c r="E110" s="14"/>
    </row>
    <row r="111" spans="1:20" hidden="1">
      <c r="B111" s="14"/>
      <c r="C111" s="14"/>
      <c r="D111" s="14"/>
      <c r="E111" s="14"/>
    </row>
    <row r="112" spans="1:20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6"/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/>
  </sheetData>
  <dataValidations count="5">
    <dataValidation type="list" allowBlank="1" showInputMessage="1" showErrorMessage="1" sqref="K11:K804">
      <formula1>$BM$6:$BM$10</formula1>
    </dataValidation>
    <dataValidation type="list" allowBlank="1" showInputMessage="1" showErrorMessage="1" sqref="D11:D798">
      <formula1>$BH$6:$BH$10</formula1>
    </dataValidation>
    <dataValidation type="list" allowBlank="1" showInputMessage="1" showErrorMessage="1" sqref="H11:H804">
      <formula1>$BL$6:$BL$9</formula1>
    </dataValidation>
    <dataValidation allowBlank="1" showInputMessage="1" showErrorMessage="1" sqref="G2 P8"/>
    <dataValidation type="list" allowBlank="1" showInputMessage="1" showErrorMessage="1" sqref="F11:F804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A82" workbookViewId="0">
      <selection activeCell="O95" sqref="O1:XFD1048576"/>
    </sheetView>
  </sheetViews>
  <sheetFormatPr defaultColWidth="0" defaultRowHeight="18" zeroHeight="1"/>
  <cols>
    <col min="1" max="1" width="45.42578125" style="13" customWidth="1"/>
    <col min="2" max="2" width="14.8554687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196</v>
      </c>
    </row>
    <row r="2" spans="1:61">
      <c r="A2" s="2" t="s">
        <v>1</v>
      </c>
    </row>
    <row r="3" spans="1:61">
      <c r="A3" s="2" t="s">
        <v>2</v>
      </c>
      <c r="B3" t="s">
        <v>197</v>
      </c>
    </row>
    <row r="4" spans="1:61">
      <c r="A4" s="2" t="s">
        <v>3</v>
      </c>
    </row>
    <row r="5" spans="1:61" ht="26.25" customHeight="1">
      <c r="A5" s="101" t="s">
        <v>67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3"/>
      <c r="BI5" s="16"/>
    </row>
    <row r="6" spans="1:61" ht="26.25" customHeight="1">
      <c r="A6" s="101" t="s">
        <v>90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3"/>
      <c r="BE6" s="16"/>
      <c r="BI6" s="16"/>
    </row>
    <row r="7" spans="1:61" s="16" customFormat="1" ht="20.25">
      <c r="A7" s="40" t="s">
        <v>47</v>
      </c>
      <c r="B7" s="41" t="s">
        <v>48</v>
      </c>
      <c r="C7" s="104" t="s">
        <v>69</v>
      </c>
      <c r="D7" s="104" t="s">
        <v>82</v>
      </c>
      <c r="E7" s="104" t="s">
        <v>49</v>
      </c>
      <c r="F7" s="104" t="s">
        <v>83</v>
      </c>
      <c r="G7" s="104" t="s">
        <v>52</v>
      </c>
      <c r="H7" s="95" t="s">
        <v>186</v>
      </c>
      <c r="I7" s="95" t="s">
        <v>187</v>
      </c>
      <c r="J7" s="95" t="s">
        <v>191</v>
      </c>
      <c r="K7" s="95" t="s">
        <v>55</v>
      </c>
      <c r="L7" s="95" t="s">
        <v>72</v>
      </c>
      <c r="M7" s="95" t="s">
        <v>56</v>
      </c>
      <c r="N7" s="44" t="s">
        <v>182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183</v>
      </c>
      <c r="I8" s="18"/>
      <c r="J8" s="18" t="s">
        <v>184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29" t="s">
        <v>75</v>
      </c>
      <c r="M9" s="29" t="s">
        <v>76</v>
      </c>
      <c r="N9" s="29" t="s">
        <v>77</v>
      </c>
      <c r="BE9" s="14"/>
      <c r="BF9" s="16"/>
      <c r="BG9" s="14"/>
      <c r="BI9" s="14"/>
    </row>
    <row r="10" spans="1:61" s="20" customFormat="1" ht="18" customHeight="1">
      <c r="A10" s="21" t="s">
        <v>91</v>
      </c>
      <c r="B10" s="7"/>
      <c r="C10" s="7"/>
      <c r="D10" s="7"/>
      <c r="E10" s="7"/>
      <c r="F10" s="7"/>
      <c r="G10" s="7"/>
      <c r="H10" s="63">
        <v>1534730.35</v>
      </c>
      <c r="I10" s="7"/>
      <c r="J10" s="63">
        <v>21.567080000000001</v>
      </c>
      <c r="K10" s="63">
        <v>21528.888026198001</v>
      </c>
      <c r="L10" s="7"/>
      <c r="M10" s="64">
        <v>1</v>
      </c>
      <c r="N10" s="64">
        <v>0.19950000000000001</v>
      </c>
      <c r="BE10" s="14"/>
      <c r="BF10" s="16"/>
      <c r="BG10" s="14"/>
      <c r="BI10" s="14"/>
    </row>
    <row r="11" spans="1:61">
      <c r="A11" s="67" t="s">
        <v>200</v>
      </c>
      <c r="D11" s="14"/>
      <c r="E11" s="14"/>
      <c r="F11" s="14"/>
      <c r="H11" s="69">
        <v>1493555.35</v>
      </c>
      <c r="J11" s="69">
        <v>20.81851</v>
      </c>
      <c r="K11" s="69">
        <v>14752.2651799</v>
      </c>
      <c r="M11" s="68">
        <v>0.68520000000000003</v>
      </c>
      <c r="N11" s="68">
        <v>0.13669999999999999</v>
      </c>
    </row>
    <row r="12" spans="1:61">
      <c r="A12" s="67" t="s">
        <v>607</v>
      </c>
      <c r="D12" s="14"/>
      <c r="E12" s="14"/>
      <c r="F12" s="14"/>
      <c r="H12" s="69">
        <v>290977.40000000002</v>
      </c>
      <c r="J12" s="69">
        <v>2.7061799999999998</v>
      </c>
      <c r="K12" s="69">
        <v>5552.1665080000002</v>
      </c>
      <c r="M12" s="68">
        <v>0.25790000000000002</v>
      </c>
      <c r="N12" s="68">
        <v>5.1499999999999997E-2</v>
      </c>
    </row>
    <row r="13" spans="1:61">
      <c r="A13" t="s">
        <v>608</v>
      </c>
      <c r="B13" t="s">
        <v>609</v>
      </c>
      <c r="C13" t="s">
        <v>99</v>
      </c>
      <c r="D13" t="s">
        <v>122</v>
      </c>
      <c r="E13" t="s">
        <v>610</v>
      </c>
      <c r="F13" t="s">
        <v>465</v>
      </c>
      <c r="G13" t="s">
        <v>101</v>
      </c>
      <c r="H13" s="65">
        <v>24747</v>
      </c>
      <c r="I13" s="65">
        <v>2442</v>
      </c>
      <c r="J13" s="65">
        <v>0</v>
      </c>
      <c r="K13" s="65">
        <v>604.32173999999998</v>
      </c>
      <c r="L13" s="66">
        <v>1E-4</v>
      </c>
      <c r="M13" s="66">
        <v>2.81E-2</v>
      </c>
      <c r="N13" s="66">
        <v>5.5999999999999999E-3</v>
      </c>
    </row>
    <row r="14" spans="1:61">
      <c r="A14" t="s">
        <v>611</v>
      </c>
      <c r="B14" t="s">
        <v>612</v>
      </c>
      <c r="C14" t="s">
        <v>99</v>
      </c>
      <c r="D14" t="s">
        <v>122</v>
      </c>
      <c r="E14" t="s">
        <v>613</v>
      </c>
      <c r="F14" t="s">
        <v>465</v>
      </c>
      <c r="G14" t="s">
        <v>101</v>
      </c>
      <c r="H14" s="65">
        <v>19172</v>
      </c>
      <c r="I14" s="65">
        <v>2960</v>
      </c>
      <c r="J14" s="65">
        <v>0</v>
      </c>
      <c r="K14" s="65">
        <v>567.49120000000005</v>
      </c>
      <c r="L14" s="66">
        <v>1E-4</v>
      </c>
      <c r="M14" s="66">
        <v>2.64E-2</v>
      </c>
      <c r="N14" s="66">
        <v>5.3E-3</v>
      </c>
    </row>
    <row r="15" spans="1:61">
      <c r="A15" t="s">
        <v>614</v>
      </c>
      <c r="B15" t="s">
        <v>615</v>
      </c>
      <c r="C15" t="s">
        <v>99</v>
      </c>
      <c r="D15" t="s">
        <v>122</v>
      </c>
      <c r="E15" t="s">
        <v>616</v>
      </c>
      <c r="F15" t="s">
        <v>617</v>
      </c>
      <c r="G15" t="s">
        <v>101</v>
      </c>
      <c r="H15" s="65">
        <v>369</v>
      </c>
      <c r="I15" s="65">
        <v>42310</v>
      </c>
      <c r="J15" s="65">
        <v>0.52198999999999995</v>
      </c>
      <c r="K15" s="65">
        <v>156.64589000000001</v>
      </c>
      <c r="L15" s="66">
        <v>0</v>
      </c>
      <c r="M15" s="66">
        <v>7.3000000000000001E-3</v>
      </c>
      <c r="N15" s="66">
        <v>1.5E-3</v>
      </c>
    </row>
    <row r="16" spans="1:61">
      <c r="A16" t="s">
        <v>618</v>
      </c>
      <c r="B16" t="s">
        <v>619</v>
      </c>
      <c r="C16" t="s">
        <v>99</v>
      </c>
      <c r="D16" t="s">
        <v>122</v>
      </c>
      <c r="E16" t="s">
        <v>620</v>
      </c>
      <c r="F16" t="s">
        <v>299</v>
      </c>
      <c r="G16" t="s">
        <v>101</v>
      </c>
      <c r="H16" s="65">
        <v>1967</v>
      </c>
      <c r="I16" s="65">
        <v>8514</v>
      </c>
      <c r="J16" s="65">
        <v>0</v>
      </c>
      <c r="K16" s="65">
        <v>167.47038000000001</v>
      </c>
      <c r="L16" s="66">
        <v>0</v>
      </c>
      <c r="M16" s="66">
        <v>7.7999999999999996E-3</v>
      </c>
      <c r="N16" s="66">
        <v>1.6000000000000001E-3</v>
      </c>
    </row>
    <row r="17" spans="1:14">
      <c r="A17" t="s">
        <v>621</v>
      </c>
      <c r="B17" t="s">
        <v>622</v>
      </c>
      <c r="C17" t="s">
        <v>99</v>
      </c>
      <c r="D17" t="s">
        <v>122</v>
      </c>
      <c r="E17" t="s">
        <v>623</v>
      </c>
      <c r="F17" t="s">
        <v>299</v>
      </c>
      <c r="G17" t="s">
        <v>101</v>
      </c>
      <c r="H17" s="65">
        <v>57425</v>
      </c>
      <c r="I17" s="65">
        <v>1236</v>
      </c>
      <c r="J17" s="65">
        <v>0</v>
      </c>
      <c r="K17" s="65">
        <v>709.77300000000002</v>
      </c>
      <c r="L17" s="66">
        <v>0</v>
      </c>
      <c r="M17" s="66">
        <v>3.3000000000000002E-2</v>
      </c>
      <c r="N17" s="66">
        <v>6.6E-3</v>
      </c>
    </row>
    <row r="18" spans="1:14">
      <c r="A18" t="s">
        <v>624</v>
      </c>
      <c r="B18" t="s">
        <v>625</v>
      </c>
      <c r="C18" t="s">
        <v>99</v>
      </c>
      <c r="D18" t="s">
        <v>122</v>
      </c>
      <c r="E18" t="s">
        <v>626</v>
      </c>
      <c r="F18" t="s">
        <v>299</v>
      </c>
      <c r="G18" t="s">
        <v>101</v>
      </c>
      <c r="H18" s="65">
        <v>22432</v>
      </c>
      <c r="I18" s="65">
        <v>1890</v>
      </c>
      <c r="J18" s="65">
        <v>0</v>
      </c>
      <c r="K18" s="65">
        <v>423.96480000000003</v>
      </c>
      <c r="L18" s="66">
        <v>0</v>
      </c>
      <c r="M18" s="66">
        <v>1.9699999999999999E-2</v>
      </c>
      <c r="N18" s="66">
        <v>3.8999999999999998E-3</v>
      </c>
    </row>
    <row r="19" spans="1:14">
      <c r="A19" t="s">
        <v>627</v>
      </c>
      <c r="B19" t="s">
        <v>628</v>
      </c>
      <c r="C19" t="s">
        <v>99</v>
      </c>
      <c r="D19" t="s">
        <v>122</v>
      </c>
      <c r="E19" t="s">
        <v>629</v>
      </c>
      <c r="F19" t="s">
        <v>299</v>
      </c>
      <c r="G19" t="s">
        <v>101</v>
      </c>
      <c r="H19" s="65">
        <v>24521</v>
      </c>
      <c r="I19" s="65">
        <v>2199</v>
      </c>
      <c r="J19" s="65">
        <v>0</v>
      </c>
      <c r="K19" s="65">
        <v>539.21678999999995</v>
      </c>
      <c r="L19" s="66">
        <v>0</v>
      </c>
      <c r="M19" s="66">
        <v>2.5000000000000001E-2</v>
      </c>
      <c r="N19" s="66">
        <v>5.0000000000000001E-3</v>
      </c>
    </row>
    <row r="20" spans="1:14">
      <c r="A20" t="s">
        <v>630</v>
      </c>
      <c r="B20" t="s">
        <v>631</v>
      </c>
      <c r="C20" t="s">
        <v>99</v>
      </c>
      <c r="D20" t="s">
        <v>122</v>
      </c>
      <c r="E20" t="s">
        <v>447</v>
      </c>
      <c r="F20" t="s">
        <v>362</v>
      </c>
      <c r="G20" t="s">
        <v>101</v>
      </c>
      <c r="H20" s="65">
        <v>4007</v>
      </c>
      <c r="I20" s="65">
        <v>1636</v>
      </c>
      <c r="J20" s="65">
        <v>0</v>
      </c>
      <c r="K20" s="65">
        <v>65.554519999999997</v>
      </c>
      <c r="L20" s="66">
        <v>0</v>
      </c>
      <c r="M20" s="66">
        <v>3.0000000000000001E-3</v>
      </c>
      <c r="N20" s="66">
        <v>5.9999999999999995E-4</v>
      </c>
    </row>
    <row r="21" spans="1:14">
      <c r="A21" t="s">
        <v>632</v>
      </c>
      <c r="B21" t="s">
        <v>633</v>
      </c>
      <c r="C21" t="s">
        <v>99</v>
      </c>
      <c r="D21" t="s">
        <v>122</v>
      </c>
      <c r="E21" t="s">
        <v>634</v>
      </c>
      <c r="F21" t="s">
        <v>635</v>
      </c>
      <c r="G21" t="s">
        <v>101</v>
      </c>
      <c r="H21" s="65">
        <v>3623</v>
      </c>
      <c r="I21" s="65">
        <v>9638</v>
      </c>
      <c r="J21" s="65">
        <v>2.1841900000000001</v>
      </c>
      <c r="K21" s="65">
        <v>351.36892999999998</v>
      </c>
      <c r="L21" s="66">
        <v>0</v>
      </c>
      <c r="M21" s="66">
        <v>1.6299999999999999E-2</v>
      </c>
      <c r="N21" s="66">
        <v>3.3E-3</v>
      </c>
    </row>
    <row r="22" spans="1:14">
      <c r="A22" t="s">
        <v>636</v>
      </c>
      <c r="B22" t="s">
        <v>637</v>
      </c>
      <c r="C22" t="s">
        <v>99</v>
      </c>
      <c r="D22" t="s">
        <v>122</v>
      </c>
      <c r="E22" t="s">
        <v>638</v>
      </c>
      <c r="F22" t="s">
        <v>500</v>
      </c>
      <c r="G22" t="s">
        <v>101</v>
      </c>
      <c r="H22" s="65">
        <v>6225</v>
      </c>
      <c r="I22" s="65">
        <v>2480</v>
      </c>
      <c r="J22" s="65">
        <v>0</v>
      </c>
      <c r="K22" s="65">
        <v>154.38</v>
      </c>
      <c r="L22" s="66">
        <v>0</v>
      </c>
      <c r="M22" s="66">
        <v>7.1999999999999998E-3</v>
      </c>
      <c r="N22" s="66">
        <v>1.4E-3</v>
      </c>
    </row>
    <row r="23" spans="1:14">
      <c r="A23" t="s">
        <v>639</v>
      </c>
      <c r="B23" t="s">
        <v>640</v>
      </c>
      <c r="C23" t="s">
        <v>99</v>
      </c>
      <c r="D23" t="s">
        <v>122</v>
      </c>
      <c r="E23" t="s">
        <v>641</v>
      </c>
      <c r="F23" t="s">
        <v>642</v>
      </c>
      <c r="G23" t="s">
        <v>101</v>
      </c>
      <c r="H23" s="65">
        <v>7019</v>
      </c>
      <c r="I23" s="65">
        <v>2439</v>
      </c>
      <c r="J23" s="65">
        <v>0</v>
      </c>
      <c r="K23" s="65">
        <v>171.19341</v>
      </c>
      <c r="L23" s="66">
        <v>0</v>
      </c>
      <c r="M23" s="66">
        <v>8.0000000000000002E-3</v>
      </c>
      <c r="N23" s="66">
        <v>1.6000000000000001E-3</v>
      </c>
    </row>
    <row r="24" spans="1:14">
      <c r="A24" t="s">
        <v>643</v>
      </c>
      <c r="B24" t="s">
        <v>644</v>
      </c>
      <c r="C24" t="s">
        <v>99</v>
      </c>
      <c r="D24" t="s">
        <v>122</v>
      </c>
      <c r="E24" t="s">
        <v>340</v>
      </c>
      <c r="F24" t="s">
        <v>318</v>
      </c>
      <c r="G24" t="s">
        <v>101</v>
      </c>
      <c r="H24" s="65">
        <v>5209</v>
      </c>
      <c r="I24" s="65">
        <v>4870</v>
      </c>
      <c r="J24" s="65">
        <v>0</v>
      </c>
      <c r="K24" s="65">
        <v>253.67830000000001</v>
      </c>
      <c r="L24" s="66">
        <v>0</v>
      </c>
      <c r="M24" s="66">
        <v>1.18E-2</v>
      </c>
      <c r="N24" s="66">
        <v>2.3999999999999998E-3</v>
      </c>
    </row>
    <row r="25" spans="1:14">
      <c r="A25" t="s">
        <v>645</v>
      </c>
      <c r="B25" t="s">
        <v>646</v>
      </c>
      <c r="C25" t="s">
        <v>99</v>
      </c>
      <c r="D25" t="s">
        <v>122</v>
      </c>
      <c r="E25" t="s">
        <v>332</v>
      </c>
      <c r="F25" t="s">
        <v>318</v>
      </c>
      <c r="G25" t="s">
        <v>101</v>
      </c>
      <c r="H25" s="65">
        <v>4963</v>
      </c>
      <c r="I25" s="65">
        <v>1799</v>
      </c>
      <c r="J25" s="65">
        <v>0</v>
      </c>
      <c r="K25" s="65">
        <v>89.284369999999996</v>
      </c>
      <c r="L25" s="66">
        <v>0</v>
      </c>
      <c r="M25" s="66">
        <v>4.1000000000000003E-3</v>
      </c>
      <c r="N25" s="66">
        <v>8.0000000000000004E-4</v>
      </c>
    </row>
    <row r="26" spans="1:14">
      <c r="A26" t="s">
        <v>647</v>
      </c>
      <c r="B26" t="s">
        <v>648</v>
      </c>
      <c r="C26" t="s">
        <v>99</v>
      </c>
      <c r="D26" t="s">
        <v>122</v>
      </c>
      <c r="E26" t="s">
        <v>384</v>
      </c>
      <c r="F26" t="s">
        <v>318</v>
      </c>
      <c r="G26" t="s">
        <v>101</v>
      </c>
      <c r="H26" s="65">
        <v>24497.4</v>
      </c>
      <c r="I26" s="65">
        <v>828</v>
      </c>
      <c r="J26" s="65">
        <v>0</v>
      </c>
      <c r="K26" s="65">
        <v>202.838472</v>
      </c>
      <c r="L26" s="66">
        <v>0</v>
      </c>
      <c r="M26" s="66">
        <v>9.4000000000000004E-3</v>
      </c>
      <c r="N26" s="66">
        <v>1.9E-3</v>
      </c>
    </row>
    <row r="27" spans="1:14">
      <c r="A27" t="s">
        <v>649</v>
      </c>
      <c r="B27" t="s">
        <v>650</v>
      </c>
      <c r="C27" t="s">
        <v>99</v>
      </c>
      <c r="D27" t="s">
        <v>122</v>
      </c>
      <c r="E27" t="s">
        <v>322</v>
      </c>
      <c r="F27" t="s">
        <v>318</v>
      </c>
      <c r="G27" t="s">
        <v>101</v>
      </c>
      <c r="H27" s="65">
        <v>1458</v>
      </c>
      <c r="I27" s="65">
        <v>20410</v>
      </c>
      <c r="J27" s="65">
        <v>0</v>
      </c>
      <c r="K27" s="65">
        <v>297.57780000000002</v>
      </c>
      <c r="L27" s="66">
        <v>0</v>
      </c>
      <c r="M27" s="66">
        <v>1.38E-2</v>
      </c>
      <c r="N27" s="66">
        <v>2.8E-3</v>
      </c>
    </row>
    <row r="28" spans="1:14">
      <c r="A28" t="s">
        <v>651</v>
      </c>
      <c r="B28" t="s">
        <v>652</v>
      </c>
      <c r="C28" t="s">
        <v>99</v>
      </c>
      <c r="D28" t="s">
        <v>122</v>
      </c>
      <c r="E28" t="s">
        <v>653</v>
      </c>
      <c r="F28" t="s">
        <v>654</v>
      </c>
      <c r="G28" t="s">
        <v>101</v>
      </c>
      <c r="H28" s="65">
        <v>1547</v>
      </c>
      <c r="I28" s="65">
        <v>7269</v>
      </c>
      <c r="J28" s="65">
        <v>0</v>
      </c>
      <c r="K28" s="65">
        <v>112.45143</v>
      </c>
      <c r="L28" s="66">
        <v>0</v>
      </c>
      <c r="M28" s="66">
        <v>5.1999999999999998E-3</v>
      </c>
      <c r="N28" s="66">
        <v>1E-3</v>
      </c>
    </row>
    <row r="29" spans="1:14">
      <c r="A29" t="s">
        <v>655</v>
      </c>
      <c r="B29" t="s">
        <v>656</v>
      </c>
      <c r="C29" t="s">
        <v>99</v>
      </c>
      <c r="D29" t="s">
        <v>122</v>
      </c>
      <c r="E29" t="s">
        <v>657</v>
      </c>
      <c r="F29" t="s">
        <v>128</v>
      </c>
      <c r="G29" t="s">
        <v>101</v>
      </c>
      <c r="H29" s="65">
        <v>472</v>
      </c>
      <c r="I29" s="65">
        <v>90000</v>
      </c>
      <c r="J29" s="65">
        <v>0</v>
      </c>
      <c r="K29" s="65">
        <v>424.8</v>
      </c>
      <c r="L29" s="66">
        <v>0</v>
      </c>
      <c r="M29" s="66">
        <v>1.9699999999999999E-2</v>
      </c>
      <c r="N29" s="66">
        <v>3.8999999999999998E-3</v>
      </c>
    </row>
    <row r="30" spans="1:14">
      <c r="A30" t="s">
        <v>658</v>
      </c>
      <c r="B30" t="s">
        <v>659</v>
      </c>
      <c r="C30" t="s">
        <v>99</v>
      </c>
      <c r="D30" t="s">
        <v>122</v>
      </c>
      <c r="E30" t="s">
        <v>457</v>
      </c>
      <c r="F30" t="s">
        <v>131</v>
      </c>
      <c r="G30" t="s">
        <v>101</v>
      </c>
      <c r="H30" s="65">
        <v>81324</v>
      </c>
      <c r="I30" s="65">
        <v>319.89999999999998</v>
      </c>
      <c r="J30" s="65">
        <v>0</v>
      </c>
      <c r="K30" s="65">
        <v>260.15547600000002</v>
      </c>
      <c r="L30" s="66">
        <v>0</v>
      </c>
      <c r="M30" s="66">
        <v>1.21E-2</v>
      </c>
      <c r="N30" s="66">
        <v>2.3999999999999998E-3</v>
      </c>
    </row>
    <row r="31" spans="1:14">
      <c r="A31" s="67" t="s">
        <v>660</v>
      </c>
      <c r="D31" s="14"/>
      <c r="E31" s="14"/>
      <c r="F31" s="14"/>
      <c r="H31" s="69">
        <v>474468.09</v>
      </c>
      <c r="J31" s="69">
        <v>16.585529999999999</v>
      </c>
      <c r="K31" s="69">
        <v>6173.0347376</v>
      </c>
      <c r="M31" s="68">
        <v>0.28670000000000001</v>
      </c>
      <c r="N31" s="68">
        <v>5.7200000000000001E-2</v>
      </c>
    </row>
    <row r="32" spans="1:14">
      <c r="A32" t="s">
        <v>661</v>
      </c>
      <c r="B32" t="s">
        <v>662</v>
      </c>
      <c r="C32" t="s">
        <v>99</v>
      </c>
      <c r="D32" t="s">
        <v>122</v>
      </c>
      <c r="E32" t="s">
        <v>663</v>
      </c>
      <c r="F32" t="s">
        <v>100</v>
      </c>
      <c r="G32" t="s">
        <v>101</v>
      </c>
      <c r="H32" s="65">
        <v>270</v>
      </c>
      <c r="I32" s="65">
        <v>32240</v>
      </c>
      <c r="J32" s="65">
        <v>0</v>
      </c>
      <c r="K32" s="65">
        <v>87.048000000000002</v>
      </c>
      <c r="L32" s="66">
        <v>0</v>
      </c>
      <c r="M32" s="66">
        <v>4.0000000000000001E-3</v>
      </c>
      <c r="N32" s="66">
        <v>8.0000000000000004E-4</v>
      </c>
    </row>
    <row r="33" spans="1:14">
      <c r="A33" t="s">
        <v>664</v>
      </c>
      <c r="B33" t="s">
        <v>665</v>
      </c>
      <c r="C33" t="s">
        <v>99</v>
      </c>
      <c r="D33" t="s">
        <v>122</v>
      </c>
      <c r="E33" t="s">
        <v>399</v>
      </c>
      <c r="F33" t="s">
        <v>349</v>
      </c>
      <c r="G33" t="s">
        <v>101</v>
      </c>
      <c r="H33" s="65">
        <v>312</v>
      </c>
      <c r="I33" s="65">
        <v>34450</v>
      </c>
      <c r="J33" s="65">
        <v>0</v>
      </c>
      <c r="K33" s="65">
        <v>107.48399999999999</v>
      </c>
      <c r="L33" s="66">
        <v>0</v>
      </c>
      <c r="M33" s="66">
        <v>5.0000000000000001E-3</v>
      </c>
      <c r="N33" s="66">
        <v>1E-3</v>
      </c>
    </row>
    <row r="34" spans="1:14">
      <c r="A34" t="s">
        <v>666</v>
      </c>
      <c r="B34" t="s">
        <v>667</v>
      </c>
      <c r="C34" t="s">
        <v>99</v>
      </c>
      <c r="D34" t="s">
        <v>122</v>
      </c>
      <c r="E34" t="s">
        <v>668</v>
      </c>
      <c r="F34" t="s">
        <v>465</v>
      </c>
      <c r="G34" t="s">
        <v>101</v>
      </c>
      <c r="H34" s="65">
        <v>76</v>
      </c>
      <c r="I34" s="65">
        <v>9735</v>
      </c>
      <c r="J34" s="65">
        <v>0</v>
      </c>
      <c r="K34" s="65">
        <v>7.3986000000000001</v>
      </c>
      <c r="L34" s="66">
        <v>0</v>
      </c>
      <c r="M34" s="66">
        <v>2.9999999999999997E-4</v>
      </c>
      <c r="N34" s="66">
        <v>1E-4</v>
      </c>
    </row>
    <row r="35" spans="1:14">
      <c r="A35" t="s">
        <v>669</v>
      </c>
      <c r="B35" t="s">
        <v>670</v>
      </c>
      <c r="C35" t="s">
        <v>99</v>
      </c>
      <c r="D35" t="s">
        <v>122</v>
      </c>
      <c r="E35" t="s">
        <v>671</v>
      </c>
      <c r="F35" t="s">
        <v>465</v>
      </c>
      <c r="G35" t="s">
        <v>101</v>
      </c>
      <c r="H35" s="65">
        <v>5045</v>
      </c>
      <c r="I35" s="65">
        <v>5018</v>
      </c>
      <c r="J35" s="65">
        <v>0</v>
      </c>
      <c r="K35" s="65">
        <v>253.15809999999999</v>
      </c>
      <c r="L35" s="66">
        <v>1E-4</v>
      </c>
      <c r="M35" s="66">
        <v>1.18E-2</v>
      </c>
      <c r="N35" s="66">
        <v>2.3E-3</v>
      </c>
    </row>
    <row r="36" spans="1:14">
      <c r="A36" t="s">
        <v>672</v>
      </c>
      <c r="B36" t="s">
        <v>673</v>
      </c>
      <c r="C36" t="s">
        <v>99</v>
      </c>
      <c r="D36" t="s">
        <v>122</v>
      </c>
      <c r="E36" t="s">
        <v>674</v>
      </c>
      <c r="F36" t="s">
        <v>483</v>
      </c>
      <c r="G36" t="s">
        <v>101</v>
      </c>
      <c r="H36" s="65">
        <v>991</v>
      </c>
      <c r="I36" s="65">
        <v>13070</v>
      </c>
      <c r="J36" s="65">
        <v>0</v>
      </c>
      <c r="K36" s="65">
        <v>129.52369999999999</v>
      </c>
      <c r="L36" s="66">
        <v>1E-4</v>
      </c>
      <c r="M36" s="66">
        <v>6.0000000000000001E-3</v>
      </c>
      <c r="N36" s="66">
        <v>1.1999999999999999E-3</v>
      </c>
    </row>
    <row r="37" spans="1:14">
      <c r="A37" t="s">
        <v>675</v>
      </c>
      <c r="B37" t="s">
        <v>676</v>
      </c>
      <c r="C37" t="s">
        <v>99</v>
      </c>
      <c r="D37" t="s">
        <v>122</v>
      </c>
      <c r="E37" t="s">
        <v>482</v>
      </c>
      <c r="F37" t="s">
        <v>483</v>
      </c>
      <c r="G37" t="s">
        <v>101</v>
      </c>
      <c r="H37" s="65">
        <v>874</v>
      </c>
      <c r="I37" s="65">
        <v>14960</v>
      </c>
      <c r="J37" s="65">
        <v>0</v>
      </c>
      <c r="K37" s="65">
        <v>130.75040000000001</v>
      </c>
      <c r="L37" s="66">
        <v>0</v>
      </c>
      <c r="M37" s="66">
        <v>6.1000000000000004E-3</v>
      </c>
      <c r="N37" s="66">
        <v>1.1999999999999999E-3</v>
      </c>
    </row>
    <row r="38" spans="1:14">
      <c r="A38" t="s">
        <v>677</v>
      </c>
      <c r="B38" t="s">
        <v>678</v>
      </c>
      <c r="C38" t="s">
        <v>99</v>
      </c>
      <c r="D38" t="s">
        <v>122</v>
      </c>
      <c r="E38" t="s">
        <v>679</v>
      </c>
      <c r="F38" t="s">
        <v>680</v>
      </c>
      <c r="G38" t="s">
        <v>101</v>
      </c>
      <c r="H38" s="65">
        <v>29489</v>
      </c>
      <c r="I38" s="65">
        <v>406.1</v>
      </c>
      <c r="J38" s="65">
        <v>0</v>
      </c>
      <c r="K38" s="65">
        <v>119.754829</v>
      </c>
      <c r="L38" s="66">
        <v>1E-4</v>
      </c>
      <c r="M38" s="66">
        <v>5.5999999999999999E-3</v>
      </c>
      <c r="N38" s="66">
        <v>1.1000000000000001E-3</v>
      </c>
    </row>
    <row r="39" spans="1:14">
      <c r="A39" t="s">
        <v>681</v>
      </c>
      <c r="B39" t="s">
        <v>682</v>
      </c>
      <c r="C39" t="s">
        <v>99</v>
      </c>
      <c r="D39" t="s">
        <v>122</v>
      </c>
      <c r="E39" t="s">
        <v>683</v>
      </c>
      <c r="F39" t="s">
        <v>579</v>
      </c>
      <c r="G39" t="s">
        <v>101</v>
      </c>
      <c r="H39" s="65">
        <v>2655</v>
      </c>
      <c r="I39" s="65">
        <v>10000</v>
      </c>
      <c r="J39" s="65">
        <v>0</v>
      </c>
      <c r="K39" s="65">
        <v>265.5</v>
      </c>
      <c r="L39" s="66">
        <v>2.0000000000000001E-4</v>
      </c>
      <c r="M39" s="66">
        <v>1.23E-2</v>
      </c>
      <c r="N39" s="66">
        <v>2.5000000000000001E-3</v>
      </c>
    </row>
    <row r="40" spans="1:14">
      <c r="A40" t="s">
        <v>684</v>
      </c>
      <c r="B40" t="s">
        <v>685</v>
      </c>
      <c r="C40" t="s">
        <v>99</v>
      </c>
      <c r="D40" t="s">
        <v>122</v>
      </c>
      <c r="E40" t="s">
        <v>686</v>
      </c>
      <c r="F40" t="s">
        <v>579</v>
      </c>
      <c r="G40" t="s">
        <v>101</v>
      </c>
      <c r="H40" s="65">
        <v>6295</v>
      </c>
      <c r="I40" s="65">
        <v>388</v>
      </c>
      <c r="J40" s="65">
        <v>0.62866999999999995</v>
      </c>
      <c r="K40" s="65">
        <v>25.053270000000001</v>
      </c>
      <c r="L40" s="66">
        <v>0</v>
      </c>
      <c r="M40" s="66">
        <v>1.1999999999999999E-3</v>
      </c>
      <c r="N40" s="66">
        <v>2.0000000000000001E-4</v>
      </c>
    </row>
    <row r="41" spans="1:14">
      <c r="A41" t="s">
        <v>687</v>
      </c>
      <c r="B41" t="s">
        <v>688</v>
      </c>
      <c r="C41" t="s">
        <v>99</v>
      </c>
      <c r="D41" t="s">
        <v>122</v>
      </c>
      <c r="E41" t="s">
        <v>578</v>
      </c>
      <c r="F41" t="s">
        <v>579</v>
      </c>
      <c r="G41" t="s">
        <v>101</v>
      </c>
      <c r="H41" s="65">
        <v>99788.800000000003</v>
      </c>
      <c r="I41" s="65">
        <v>62.9</v>
      </c>
      <c r="J41" s="65">
        <v>8.7785499999999992</v>
      </c>
      <c r="K41" s="65">
        <v>71.5457052</v>
      </c>
      <c r="L41" s="66">
        <v>0</v>
      </c>
      <c r="M41" s="66">
        <v>3.3E-3</v>
      </c>
      <c r="N41" s="66">
        <v>6.9999999999999999E-4</v>
      </c>
    </row>
    <row r="42" spans="1:14">
      <c r="A42" t="s">
        <v>689</v>
      </c>
      <c r="B42" t="s">
        <v>690</v>
      </c>
      <c r="C42" t="s">
        <v>99</v>
      </c>
      <c r="D42" t="s">
        <v>122</v>
      </c>
      <c r="E42" t="s">
        <v>691</v>
      </c>
      <c r="F42" t="s">
        <v>579</v>
      </c>
      <c r="G42" t="s">
        <v>101</v>
      </c>
      <c r="H42" s="65">
        <v>151932.37</v>
      </c>
      <c r="I42" s="65">
        <v>122</v>
      </c>
      <c r="J42" s="65">
        <v>0</v>
      </c>
      <c r="K42" s="65">
        <v>185.35749139999999</v>
      </c>
      <c r="L42" s="66">
        <v>1E-4</v>
      </c>
      <c r="M42" s="66">
        <v>8.6E-3</v>
      </c>
      <c r="N42" s="66">
        <v>1.6999999999999999E-3</v>
      </c>
    </row>
    <row r="43" spans="1:14">
      <c r="A43" t="s">
        <v>692</v>
      </c>
      <c r="B43" t="s">
        <v>693</v>
      </c>
      <c r="C43" t="s">
        <v>99</v>
      </c>
      <c r="D43" t="s">
        <v>122</v>
      </c>
      <c r="E43" t="s">
        <v>694</v>
      </c>
      <c r="F43" t="s">
        <v>695</v>
      </c>
      <c r="G43" t="s">
        <v>101</v>
      </c>
      <c r="H43" s="65">
        <v>1475</v>
      </c>
      <c r="I43" s="65">
        <v>34570</v>
      </c>
      <c r="J43" s="65">
        <v>0</v>
      </c>
      <c r="K43" s="65">
        <v>509.90750000000003</v>
      </c>
      <c r="L43" s="66">
        <v>1E-4</v>
      </c>
      <c r="M43" s="66">
        <v>2.3699999999999999E-2</v>
      </c>
      <c r="N43" s="66">
        <v>4.7000000000000002E-3</v>
      </c>
    </row>
    <row r="44" spans="1:14">
      <c r="A44" t="s">
        <v>696</v>
      </c>
      <c r="B44" t="s">
        <v>697</v>
      </c>
      <c r="C44" t="s">
        <v>99</v>
      </c>
      <c r="D44" t="s">
        <v>122</v>
      </c>
      <c r="E44" t="s">
        <v>698</v>
      </c>
      <c r="F44" t="s">
        <v>500</v>
      </c>
      <c r="G44" t="s">
        <v>101</v>
      </c>
      <c r="H44" s="65">
        <v>368</v>
      </c>
      <c r="I44" s="65">
        <v>15310</v>
      </c>
      <c r="J44" s="65">
        <v>0</v>
      </c>
      <c r="K44" s="65">
        <v>56.340800000000002</v>
      </c>
      <c r="L44" s="66">
        <v>0</v>
      </c>
      <c r="M44" s="66">
        <v>2.5999999999999999E-3</v>
      </c>
      <c r="N44" s="66">
        <v>5.0000000000000001E-4</v>
      </c>
    </row>
    <row r="45" spans="1:14">
      <c r="A45" t="s">
        <v>699</v>
      </c>
      <c r="B45" t="s">
        <v>700</v>
      </c>
      <c r="C45" t="s">
        <v>99</v>
      </c>
      <c r="D45" t="s">
        <v>122</v>
      </c>
      <c r="E45" t="s">
        <v>701</v>
      </c>
      <c r="F45" t="s">
        <v>500</v>
      </c>
      <c r="G45" t="s">
        <v>101</v>
      </c>
      <c r="H45" s="65">
        <v>496</v>
      </c>
      <c r="I45" s="65">
        <v>22500</v>
      </c>
      <c r="J45" s="65">
        <v>0</v>
      </c>
      <c r="K45" s="65">
        <v>111.6</v>
      </c>
      <c r="L45" s="66">
        <v>0</v>
      </c>
      <c r="M45" s="66">
        <v>5.1999999999999998E-3</v>
      </c>
      <c r="N45" s="66">
        <v>1E-3</v>
      </c>
    </row>
    <row r="46" spans="1:14">
      <c r="A46" t="s">
        <v>702</v>
      </c>
      <c r="B46" t="s">
        <v>703</v>
      </c>
      <c r="C46" t="s">
        <v>99</v>
      </c>
      <c r="D46" t="s">
        <v>122</v>
      </c>
      <c r="E46" t="s">
        <v>428</v>
      </c>
      <c r="F46" t="s">
        <v>374</v>
      </c>
      <c r="G46" t="s">
        <v>101</v>
      </c>
      <c r="H46" s="65">
        <v>24119</v>
      </c>
      <c r="I46" s="65">
        <v>592</v>
      </c>
      <c r="J46" s="65">
        <v>0</v>
      </c>
      <c r="K46" s="65">
        <v>142.78448</v>
      </c>
      <c r="L46" s="66">
        <v>1E-4</v>
      </c>
      <c r="M46" s="66">
        <v>6.6E-3</v>
      </c>
      <c r="N46" s="66">
        <v>1.2999999999999999E-3</v>
      </c>
    </row>
    <row r="47" spans="1:14">
      <c r="A47" t="s">
        <v>704</v>
      </c>
      <c r="B47" t="s">
        <v>705</v>
      </c>
      <c r="C47" t="s">
        <v>99</v>
      </c>
      <c r="D47" t="s">
        <v>122</v>
      </c>
      <c r="E47" t="s">
        <v>706</v>
      </c>
      <c r="F47" t="s">
        <v>374</v>
      </c>
      <c r="G47" t="s">
        <v>101</v>
      </c>
      <c r="H47" s="65">
        <v>9355</v>
      </c>
      <c r="I47" s="65">
        <v>2598</v>
      </c>
      <c r="J47" s="65">
        <v>0</v>
      </c>
      <c r="K47" s="65">
        <v>243.0429</v>
      </c>
      <c r="L47" s="66">
        <v>2.0000000000000001E-4</v>
      </c>
      <c r="M47" s="66">
        <v>1.1299999999999999E-2</v>
      </c>
      <c r="N47" s="66">
        <v>2.3E-3</v>
      </c>
    </row>
    <row r="48" spans="1:14">
      <c r="A48" t="s">
        <v>707</v>
      </c>
      <c r="B48" t="s">
        <v>708</v>
      </c>
      <c r="C48" t="s">
        <v>99</v>
      </c>
      <c r="D48" t="s">
        <v>122</v>
      </c>
      <c r="E48" t="s">
        <v>412</v>
      </c>
      <c r="F48" t="s">
        <v>374</v>
      </c>
      <c r="G48" t="s">
        <v>101</v>
      </c>
      <c r="H48" s="65">
        <v>3137</v>
      </c>
      <c r="I48" s="65">
        <v>13150</v>
      </c>
      <c r="J48" s="65">
        <v>0</v>
      </c>
      <c r="K48" s="65">
        <v>412.51549999999997</v>
      </c>
      <c r="L48" s="66">
        <v>1E-4</v>
      </c>
      <c r="M48" s="66">
        <v>1.9199999999999998E-2</v>
      </c>
      <c r="N48" s="66">
        <v>3.8E-3</v>
      </c>
    </row>
    <row r="49" spans="1:14">
      <c r="A49" t="s">
        <v>709</v>
      </c>
      <c r="B49" t="s">
        <v>710</v>
      </c>
      <c r="C49" t="s">
        <v>99</v>
      </c>
      <c r="D49" t="s">
        <v>122</v>
      </c>
      <c r="E49" t="s">
        <v>711</v>
      </c>
      <c r="F49" t="s">
        <v>374</v>
      </c>
      <c r="G49" t="s">
        <v>101</v>
      </c>
      <c r="H49" s="65">
        <v>38</v>
      </c>
      <c r="I49" s="65">
        <v>29780</v>
      </c>
      <c r="J49" s="65">
        <v>0</v>
      </c>
      <c r="K49" s="65">
        <v>11.3164</v>
      </c>
      <c r="L49" s="66">
        <v>0</v>
      </c>
      <c r="M49" s="66">
        <v>5.0000000000000001E-4</v>
      </c>
      <c r="N49" s="66">
        <v>1E-4</v>
      </c>
    </row>
    <row r="50" spans="1:14">
      <c r="A50" t="s">
        <v>712</v>
      </c>
      <c r="B50" t="s">
        <v>713</v>
      </c>
      <c r="C50" t="s">
        <v>99</v>
      </c>
      <c r="D50" t="s">
        <v>122</v>
      </c>
      <c r="E50" t="s">
        <v>373</v>
      </c>
      <c r="F50" t="s">
        <v>374</v>
      </c>
      <c r="G50" t="s">
        <v>101</v>
      </c>
      <c r="H50" s="65">
        <v>6876</v>
      </c>
      <c r="I50" s="65">
        <v>2097</v>
      </c>
      <c r="J50" s="65">
        <v>2.0628000000000002</v>
      </c>
      <c r="K50" s="65">
        <v>146.25252</v>
      </c>
      <c r="L50" s="66">
        <v>0</v>
      </c>
      <c r="M50" s="66">
        <v>6.7999999999999996E-3</v>
      </c>
      <c r="N50" s="66">
        <v>1.4E-3</v>
      </c>
    </row>
    <row r="51" spans="1:14">
      <c r="A51" t="s">
        <v>714</v>
      </c>
      <c r="B51" t="s">
        <v>715</v>
      </c>
      <c r="C51" t="s">
        <v>99</v>
      </c>
      <c r="D51" t="s">
        <v>122</v>
      </c>
      <c r="E51" t="s">
        <v>451</v>
      </c>
      <c r="F51" t="s">
        <v>374</v>
      </c>
      <c r="G51" t="s">
        <v>101</v>
      </c>
      <c r="H51" s="65">
        <v>2749</v>
      </c>
      <c r="I51" s="65">
        <v>4789</v>
      </c>
      <c r="J51" s="65">
        <v>0</v>
      </c>
      <c r="K51" s="65">
        <v>131.64961</v>
      </c>
      <c r="L51" s="66">
        <v>0</v>
      </c>
      <c r="M51" s="66">
        <v>6.1000000000000004E-3</v>
      </c>
      <c r="N51" s="66">
        <v>1.1999999999999999E-3</v>
      </c>
    </row>
    <row r="52" spans="1:14">
      <c r="A52" t="s">
        <v>716</v>
      </c>
      <c r="B52" t="s">
        <v>717</v>
      </c>
      <c r="C52" t="s">
        <v>99</v>
      </c>
      <c r="D52" t="s">
        <v>122</v>
      </c>
      <c r="E52" t="s">
        <v>370</v>
      </c>
      <c r="F52" t="s">
        <v>318</v>
      </c>
      <c r="G52" t="s">
        <v>101</v>
      </c>
      <c r="H52" s="65">
        <v>541</v>
      </c>
      <c r="I52" s="65">
        <v>35710</v>
      </c>
      <c r="J52" s="65">
        <v>0</v>
      </c>
      <c r="K52" s="65">
        <v>193.19110000000001</v>
      </c>
      <c r="L52" s="66">
        <v>0</v>
      </c>
      <c r="M52" s="66">
        <v>8.9999999999999993E-3</v>
      </c>
      <c r="N52" s="66">
        <v>1.8E-3</v>
      </c>
    </row>
    <row r="53" spans="1:14">
      <c r="A53" t="s">
        <v>718</v>
      </c>
      <c r="B53" t="s">
        <v>719</v>
      </c>
      <c r="C53" t="s">
        <v>99</v>
      </c>
      <c r="D53" t="s">
        <v>122</v>
      </c>
      <c r="E53" t="s">
        <v>424</v>
      </c>
      <c r="F53" t="s">
        <v>318</v>
      </c>
      <c r="G53" t="s">
        <v>101</v>
      </c>
      <c r="H53" s="65">
        <v>3945</v>
      </c>
      <c r="I53" s="65">
        <v>9780</v>
      </c>
      <c r="J53" s="65">
        <v>0</v>
      </c>
      <c r="K53" s="65">
        <v>385.82100000000003</v>
      </c>
      <c r="L53" s="66">
        <v>1E-4</v>
      </c>
      <c r="M53" s="66">
        <v>1.7899999999999999E-2</v>
      </c>
      <c r="N53" s="66">
        <v>3.5999999999999999E-3</v>
      </c>
    </row>
    <row r="54" spans="1:14">
      <c r="A54" t="s">
        <v>720</v>
      </c>
      <c r="B54" t="s">
        <v>721</v>
      </c>
      <c r="C54" t="s">
        <v>99</v>
      </c>
      <c r="D54" t="s">
        <v>122</v>
      </c>
      <c r="E54" t="s">
        <v>357</v>
      </c>
      <c r="F54" t="s">
        <v>318</v>
      </c>
      <c r="G54" t="s">
        <v>101</v>
      </c>
      <c r="H54" s="65">
        <v>14565</v>
      </c>
      <c r="I54" s="65">
        <v>1609</v>
      </c>
      <c r="J54" s="65">
        <v>0</v>
      </c>
      <c r="K54" s="65">
        <v>234.35085000000001</v>
      </c>
      <c r="L54" s="66">
        <v>1E-4</v>
      </c>
      <c r="M54" s="66">
        <v>1.09E-2</v>
      </c>
      <c r="N54" s="66">
        <v>2.2000000000000001E-3</v>
      </c>
    </row>
    <row r="55" spans="1:14">
      <c r="A55" t="s">
        <v>722</v>
      </c>
      <c r="B55" t="s">
        <v>723</v>
      </c>
      <c r="C55" t="s">
        <v>99</v>
      </c>
      <c r="D55" t="s">
        <v>122</v>
      </c>
      <c r="E55" t="s">
        <v>724</v>
      </c>
      <c r="F55" t="s">
        <v>124</v>
      </c>
      <c r="G55" t="s">
        <v>101</v>
      </c>
      <c r="H55" s="65">
        <v>584</v>
      </c>
      <c r="I55" s="65">
        <v>26800</v>
      </c>
      <c r="J55" s="65">
        <v>0</v>
      </c>
      <c r="K55" s="65">
        <v>156.512</v>
      </c>
      <c r="L55" s="66">
        <v>1E-4</v>
      </c>
      <c r="M55" s="66">
        <v>7.3000000000000001E-3</v>
      </c>
      <c r="N55" s="66">
        <v>1.5E-3</v>
      </c>
    </row>
    <row r="56" spans="1:14">
      <c r="A56" t="s">
        <v>725</v>
      </c>
      <c r="B56" t="s">
        <v>726</v>
      </c>
      <c r="C56" t="s">
        <v>99</v>
      </c>
      <c r="D56" t="s">
        <v>122</v>
      </c>
      <c r="E56" t="s">
        <v>727</v>
      </c>
      <c r="F56" t="s">
        <v>124</v>
      </c>
      <c r="G56" t="s">
        <v>101</v>
      </c>
      <c r="H56" s="65">
        <v>54071</v>
      </c>
      <c r="I56" s="65">
        <v>670</v>
      </c>
      <c r="J56" s="65">
        <v>0</v>
      </c>
      <c r="K56" s="65">
        <v>362.27569999999997</v>
      </c>
      <c r="L56" s="66">
        <v>1E-4</v>
      </c>
      <c r="M56" s="66">
        <v>1.6799999999999999E-2</v>
      </c>
      <c r="N56" s="66">
        <v>3.3999999999999998E-3</v>
      </c>
    </row>
    <row r="57" spans="1:14">
      <c r="A57" t="s">
        <v>728</v>
      </c>
      <c r="B57" t="s">
        <v>729</v>
      </c>
      <c r="C57" t="s">
        <v>99</v>
      </c>
      <c r="D57" t="s">
        <v>122</v>
      </c>
      <c r="E57" t="s">
        <v>730</v>
      </c>
      <c r="F57" t="s">
        <v>654</v>
      </c>
      <c r="G57" t="s">
        <v>101</v>
      </c>
      <c r="H57" s="65">
        <v>334</v>
      </c>
      <c r="I57" s="65">
        <v>42490</v>
      </c>
      <c r="J57" s="65">
        <v>0</v>
      </c>
      <c r="K57" s="65">
        <v>141.91659999999999</v>
      </c>
      <c r="L57" s="66">
        <v>0</v>
      </c>
      <c r="M57" s="66">
        <v>6.6E-3</v>
      </c>
      <c r="N57" s="66">
        <v>1.2999999999999999E-3</v>
      </c>
    </row>
    <row r="58" spans="1:14">
      <c r="A58" t="s">
        <v>731</v>
      </c>
      <c r="B58" t="s">
        <v>732</v>
      </c>
      <c r="C58" t="s">
        <v>99</v>
      </c>
      <c r="D58" t="s">
        <v>122</v>
      </c>
      <c r="E58" t="s">
        <v>733</v>
      </c>
      <c r="F58" t="s">
        <v>654</v>
      </c>
      <c r="G58" t="s">
        <v>101</v>
      </c>
      <c r="H58" s="65">
        <v>698</v>
      </c>
      <c r="I58" s="65">
        <v>15240</v>
      </c>
      <c r="J58" s="65">
        <v>0</v>
      </c>
      <c r="K58" s="65">
        <v>106.37520000000001</v>
      </c>
      <c r="L58" s="66">
        <v>0</v>
      </c>
      <c r="M58" s="66">
        <v>4.8999999999999998E-3</v>
      </c>
      <c r="N58" s="66">
        <v>1E-3</v>
      </c>
    </row>
    <row r="59" spans="1:14">
      <c r="A59" t="s">
        <v>734</v>
      </c>
      <c r="B59" t="s">
        <v>735</v>
      </c>
      <c r="C59" t="s">
        <v>99</v>
      </c>
      <c r="D59" t="s">
        <v>122</v>
      </c>
      <c r="E59" t="s">
        <v>736</v>
      </c>
      <c r="F59" t="s">
        <v>654</v>
      </c>
      <c r="G59" t="s">
        <v>101</v>
      </c>
      <c r="H59" s="65">
        <v>751</v>
      </c>
      <c r="I59" s="65">
        <v>27750</v>
      </c>
      <c r="J59" s="65">
        <v>0</v>
      </c>
      <c r="K59" s="65">
        <v>208.4025</v>
      </c>
      <c r="L59" s="66">
        <v>0</v>
      </c>
      <c r="M59" s="66">
        <v>9.7000000000000003E-3</v>
      </c>
      <c r="N59" s="66">
        <v>1.9E-3</v>
      </c>
    </row>
    <row r="60" spans="1:14">
      <c r="A60" t="s">
        <v>737</v>
      </c>
      <c r="B60" t="s">
        <v>738</v>
      </c>
      <c r="C60" t="s">
        <v>99</v>
      </c>
      <c r="D60" t="s">
        <v>122</v>
      </c>
      <c r="E60" t="s">
        <v>739</v>
      </c>
      <c r="F60" t="s">
        <v>127</v>
      </c>
      <c r="G60" t="s">
        <v>101</v>
      </c>
      <c r="H60" s="65">
        <v>30568</v>
      </c>
      <c r="I60" s="65">
        <v>1681</v>
      </c>
      <c r="J60" s="65">
        <v>5.1155099999999996</v>
      </c>
      <c r="K60" s="65">
        <v>518.96358999999995</v>
      </c>
      <c r="L60" s="66">
        <v>2.0000000000000001E-4</v>
      </c>
      <c r="M60" s="66">
        <v>2.41E-2</v>
      </c>
      <c r="N60" s="66">
        <v>4.7999999999999996E-3</v>
      </c>
    </row>
    <row r="61" spans="1:14">
      <c r="A61" t="s">
        <v>740</v>
      </c>
      <c r="B61" t="s">
        <v>741</v>
      </c>
      <c r="C61" t="s">
        <v>99</v>
      </c>
      <c r="D61" t="s">
        <v>122</v>
      </c>
      <c r="E61" t="s">
        <v>443</v>
      </c>
      <c r="F61" t="s">
        <v>127</v>
      </c>
      <c r="G61" t="s">
        <v>101</v>
      </c>
      <c r="H61" s="65">
        <v>4653.92</v>
      </c>
      <c r="I61" s="65">
        <v>1085</v>
      </c>
      <c r="J61" s="65">
        <v>0</v>
      </c>
      <c r="K61" s="65">
        <v>50.495032000000002</v>
      </c>
      <c r="L61" s="66">
        <v>0</v>
      </c>
      <c r="M61" s="66">
        <v>2.3E-3</v>
      </c>
      <c r="N61" s="66">
        <v>5.0000000000000001E-4</v>
      </c>
    </row>
    <row r="62" spans="1:14">
      <c r="A62" t="s">
        <v>742</v>
      </c>
      <c r="B62" t="s">
        <v>743</v>
      </c>
      <c r="C62" t="s">
        <v>99</v>
      </c>
      <c r="D62" t="s">
        <v>122</v>
      </c>
      <c r="E62" t="s">
        <v>744</v>
      </c>
      <c r="F62" t="s">
        <v>127</v>
      </c>
      <c r="G62" t="s">
        <v>101</v>
      </c>
      <c r="H62" s="65">
        <v>628</v>
      </c>
      <c r="I62" s="65">
        <v>58800</v>
      </c>
      <c r="J62" s="65">
        <v>0</v>
      </c>
      <c r="K62" s="65">
        <v>369.26400000000001</v>
      </c>
      <c r="L62" s="66">
        <v>2.0000000000000001E-4</v>
      </c>
      <c r="M62" s="66">
        <v>1.72E-2</v>
      </c>
      <c r="N62" s="66">
        <v>3.3999999999999998E-3</v>
      </c>
    </row>
    <row r="63" spans="1:14">
      <c r="A63" t="s">
        <v>745</v>
      </c>
      <c r="B63" t="s">
        <v>746</v>
      </c>
      <c r="C63" t="s">
        <v>99</v>
      </c>
      <c r="D63" t="s">
        <v>122</v>
      </c>
      <c r="E63" t="s">
        <v>493</v>
      </c>
      <c r="F63" t="s">
        <v>131</v>
      </c>
      <c r="G63" t="s">
        <v>101</v>
      </c>
      <c r="H63" s="65">
        <v>16788</v>
      </c>
      <c r="I63" s="65">
        <v>1772</v>
      </c>
      <c r="J63" s="65">
        <v>0</v>
      </c>
      <c r="K63" s="65">
        <v>297.48336</v>
      </c>
      <c r="L63" s="66">
        <v>1E-4</v>
      </c>
      <c r="M63" s="66">
        <v>1.38E-2</v>
      </c>
      <c r="N63" s="66">
        <v>2.8E-3</v>
      </c>
    </row>
    <row r="64" spans="1:14">
      <c r="A64" s="67" t="s">
        <v>747</v>
      </c>
      <c r="D64" s="14"/>
      <c r="E64" s="14"/>
      <c r="F64" s="14"/>
      <c r="H64" s="69">
        <v>728109.86</v>
      </c>
      <c r="J64" s="69">
        <v>1.5267999999999999</v>
      </c>
      <c r="K64" s="69">
        <v>3027.0639342999998</v>
      </c>
      <c r="M64" s="68">
        <v>0.1406</v>
      </c>
      <c r="N64" s="68">
        <v>2.81E-2</v>
      </c>
    </row>
    <row r="65" spans="1:14">
      <c r="A65" t="s">
        <v>748</v>
      </c>
      <c r="B65" t="s">
        <v>749</v>
      </c>
      <c r="C65" t="s">
        <v>99</v>
      </c>
      <c r="D65" t="s">
        <v>122</v>
      </c>
      <c r="E65" t="s">
        <v>750</v>
      </c>
      <c r="F65" t="s">
        <v>751</v>
      </c>
      <c r="G65" t="s">
        <v>101</v>
      </c>
      <c r="H65" s="65">
        <v>11171</v>
      </c>
      <c r="I65" s="65">
        <v>1348</v>
      </c>
      <c r="J65" s="65">
        <v>0</v>
      </c>
      <c r="K65" s="65">
        <v>150.58508</v>
      </c>
      <c r="L65" s="66">
        <v>1E-4</v>
      </c>
      <c r="M65" s="66">
        <v>7.0000000000000001E-3</v>
      </c>
      <c r="N65" s="66">
        <v>1.4E-3</v>
      </c>
    </row>
    <row r="66" spans="1:14">
      <c r="A66" t="s">
        <v>752</v>
      </c>
      <c r="B66" t="s">
        <v>753</v>
      </c>
      <c r="C66" t="s">
        <v>99</v>
      </c>
      <c r="D66" t="s">
        <v>122</v>
      </c>
      <c r="E66" t="s">
        <v>754</v>
      </c>
      <c r="F66" t="s">
        <v>751</v>
      </c>
      <c r="G66" t="s">
        <v>101</v>
      </c>
      <c r="H66" s="65">
        <v>13067</v>
      </c>
      <c r="I66" s="65">
        <v>748.4</v>
      </c>
      <c r="J66" s="65">
        <v>0</v>
      </c>
      <c r="K66" s="65">
        <v>97.793428000000006</v>
      </c>
      <c r="L66" s="66">
        <v>2.0000000000000001E-4</v>
      </c>
      <c r="M66" s="66">
        <v>4.4999999999999997E-3</v>
      </c>
      <c r="N66" s="66">
        <v>8.9999999999999998E-4</v>
      </c>
    </row>
    <row r="67" spans="1:14">
      <c r="A67" t="s">
        <v>755</v>
      </c>
      <c r="B67" t="s">
        <v>756</v>
      </c>
      <c r="C67" t="s">
        <v>99</v>
      </c>
      <c r="D67" t="s">
        <v>122</v>
      </c>
      <c r="E67" t="s">
        <v>757</v>
      </c>
      <c r="F67" t="s">
        <v>751</v>
      </c>
      <c r="G67" t="s">
        <v>101</v>
      </c>
      <c r="H67" s="65">
        <v>16083</v>
      </c>
      <c r="I67" s="65">
        <v>864.1</v>
      </c>
      <c r="J67" s="65">
        <v>0</v>
      </c>
      <c r="K67" s="65">
        <v>138.97320300000001</v>
      </c>
      <c r="L67" s="66">
        <v>1E-3</v>
      </c>
      <c r="M67" s="66">
        <v>6.4999999999999997E-3</v>
      </c>
      <c r="N67" s="66">
        <v>1.2999999999999999E-3</v>
      </c>
    </row>
    <row r="68" spans="1:14">
      <c r="A68" t="s">
        <v>758</v>
      </c>
      <c r="B68" t="s">
        <v>759</v>
      </c>
      <c r="C68" t="s">
        <v>99</v>
      </c>
      <c r="D68" t="s">
        <v>122</v>
      </c>
      <c r="E68" t="s">
        <v>760</v>
      </c>
      <c r="F68" t="s">
        <v>349</v>
      </c>
      <c r="G68" t="s">
        <v>101</v>
      </c>
      <c r="H68" s="65">
        <v>4811.51</v>
      </c>
      <c r="I68" s="65">
        <v>2751</v>
      </c>
      <c r="J68" s="65">
        <v>0</v>
      </c>
      <c r="K68" s="65">
        <v>132.3646401</v>
      </c>
      <c r="L68" s="66">
        <v>0</v>
      </c>
      <c r="M68" s="66">
        <v>6.1000000000000004E-3</v>
      </c>
      <c r="N68" s="66">
        <v>1.1999999999999999E-3</v>
      </c>
    </row>
    <row r="69" spans="1:14">
      <c r="A69" t="s">
        <v>761</v>
      </c>
      <c r="B69" t="s">
        <v>762</v>
      </c>
      <c r="C69" t="s">
        <v>99</v>
      </c>
      <c r="D69" t="s">
        <v>122</v>
      </c>
      <c r="E69" t="s">
        <v>763</v>
      </c>
      <c r="F69" t="s">
        <v>764</v>
      </c>
      <c r="G69" t="s">
        <v>101</v>
      </c>
      <c r="H69" s="65">
        <v>11600</v>
      </c>
      <c r="I69" s="65">
        <v>1001</v>
      </c>
      <c r="J69" s="65">
        <v>0</v>
      </c>
      <c r="K69" s="65">
        <v>116.116</v>
      </c>
      <c r="L69" s="66">
        <v>2.8999999999999998E-3</v>
      </c>
      <c r="M69" s="66">
        <v>5.4000000000000003E-3</v>
      </c>
      <c r="N69" s="66">
        <v>1.1000000000000001E-3</v>
      </c>
    </row>
    <row r="70" spans="1:14">
      <c r="A70" t="s">
        <v>765</v>
      </c>
      <c r="B70" t="s">
        <v>766</v>
      </c>
      <c r="C70" t="s">
        <v>99</v>
      </c>
      <c r="D70" t="s">
        <v>122</v>
      </c>
      <c r="E70" t="s">
        <v>767</v>
      </c>
      <c r="F70" t="s">
        <v>483</v>
      </c>
      <c r="G70" t="s">
        <v>101</v>
      </c>
      <c r="H70" s="65">
        <v>54400</v>
      </c>
      <c r="I70" s="65">
        <v>391.8</v>
      </c>
      <c r="J70" s="65">
        <v>0</v>
      </c>
      <c r="K70" s="65">
        <v>213.13919999999999</v>
      </c>
      <c r="L70" s="66">
        <v>1.5E-3</v>
      </c>
      <c r="M70" s="66">
        <v>9.9000000000000008E-3</v>
      </c>
      <c r="N70" s="66">
        <v>2E-3</v>
      </c>
    </row>
    <row r="71" spans="1:14">
      <c r="A71" t="s">
        <v>768</v>
      </c>
      <c r="B71" t="s">
        <v>769</v>
      </c>
      <c r="C71" t="s">
        <v>99</v>
      </c>
      <c r="D71" t="s">
        <v>122</v>
      </c>
      <c r="E71" t="s">
        <v>770</v>
      </c>
      <c r="F71" t="s">
        <v>483</v>
      </c>
      <c r="G71" t="s">
        <v>101</v>
      </c>
      <c r="H71" s="65">
        <v>8834</v>
      </c>
      <c r="I71" s="65">
        <v>1781</v>
      </c>
      <c r="J71" s="65">
        <v>0</v>
      </c>
      <c r="K71" s="65">
        <v>157.33354</v>
      </c>
      <c r="L71" s="66">
        <v>2.0000000000000001E-4</v>
      </c>
      <c r="M71" s="66">
        <v>7.3000000000000001E-3</v>
      </c>
      <c r="N71" s="66">
        <v>1.5E-3</v>
      </c>
    </row>
    <row r="72" spans="1:14">
      <c r="A72" t="s">
        <v>771</v>
      </c>
      <c r="B72" t="s">
        <v>772</v>
      </c>
      <c r="C72" t="s">
        <v>99</v>
      </c>
      <c r="D72" t="s">
        <v>122</v>
      </c>
      <c r="E72" t="s">
        <v>773</v>
      </c>
      <c r="F72" t="s">
        <v>483</v>
      </c>
      <c r="G72" t="s">
        <v>101</v>
      </c>
      <c r="H72" s="65">
        <v>60</v>
      </c>
      <c r="I72" s="65">
        <v>58030</v>
      </c>
      <c r="J72" s="65">
        <v>0</v>
      </c>
      <c r="K72" s="65">
        <v>34.817999999999998</v>
      </c>
      <c r="L72" s="66">
        <v>1E-4</v>
      </c>
      <c r="M72" s="66">
        <v>1.6000000000000001E-3</v>
      </c>
      <c r="N72" s="66">
        <v>2.9999999999999997E-4</v>
      </c>
    </row>
    <row r="73" spans="1:14">
      <c r="A73" t="s">
        <v>774</v>
      </c>
      <c r="B73" t="s">
        <v>775</v>
      </c>
      <c r="C73" t="s">
        <v>99</v>
      </c>
      <c r="D73" t="s">
        <v>122</v>
      </c>
      <c r="E73" t="s">
        <v>776</v>
      </c>
      <c r="F73" t="s">
        <v>680</v>
      </c>
      <c r="G73" t="s">
        <v>101</v>
      </c>
      <c r="H73" s="65">
        <v>71000</v>
      </c>
      <c r="I73" s="65">
        <v>138.1</v>
      </c>
      <c r="J73" s="65">
        <v>0</v>
      </c>
      <c r="K73" s="65">
        <v>98.051000000000002</v>
      </c>
      <c r="L73" s="66">
        <v>1E-3</v>
      </c>
      <c r="M73" s="66">
        <v>4.5999999999999999E-3</v>
      </c>
      <c r="N73" s="66">
        <v>8.9999999999999998E-4</v>
      </c>
    </row>
    <row r="74" spans="1:14">
      <c r="A74" t="s">
        <v>777</v>
      </c>
      <c r="B74" t="s">
        <v>778</v>
      </c>
      <c r="C74" t="s">
        <v>99</v>
      </c>
      <c r="D74" t="s">
        <v>122</v>
      </c>
      <c r="E74" t="s">
        <v>779</v>
      </c>
      <c r="F74" t="s">
        <v>780</v>
      </c>
      <c r="G74" t="s">
        <v>101</v>
      </c>
      <c r="H74" s="65">
        <v>25000</v>
      </c>
      <c r="I74" s="65">
        <v>707.9</v>
      </c>
      <c r="J74" s="65">
        <v>0</v>
      </c>
      <c r="K74" s="65">
        <v>176.97499999999999</v>
      </c>
      <c r="L74" s="66">
        <v>3.5999999999999999E-3</v>
      </c>
      <c r="M74" s="66">
        <v>8.2000000000000007E-3</v>
      </c>
      <c r="N74" s="66">
        <v>1.6000000000000001E-3</v>
      </c>
    </row>
    <row r="75" spans="1:14">
      <c r="A75" t="s">
        <v>781</v>
      </c>
      <c r="B75" t="s">
        <v>782</v>
      </c>
      <c r="C75" t="s">
        <v>99</v>
      </c>
      <c r="D75" t="s">
        <v>122</v>
      </c>
      <c r="E75" t="s">
        <v>783</v>
      </c>
      <c r="F75" t="s">
        <v>111</v>
      </c>
      <c r="G75" t="s">
        <v>101</v>
      </c>
      <c r="H75" s="65">
        <v>16243</v>
      </c>
      <c r="I75" s="65">
        <v>906</v>
      </c>
      <c r="J75" s="65">
        <v>0</v>
      </c>
      <c r="K75" s="65">
        <v>147.16157999999999</v>
      </c>
      <c r="L75" s="66">
        <v>1E-4</v>
      </c>
      <c r="M75" s="66">
        <v>6.7999999999999996E-3</v>
      </c>
      <c r="N75" s="66">
        <v>1.4E-3</v>
      </c>
    </row>
    <row r="76" spans="1:14">
      <c r="A76" t="s">
        <v>784</v>
      </c>
      <c r="B76" t="s">
        <v>785</v>
      </c>
      <c r="C76" t="s">
        <v>99</v>
      </c>
      <c r="D76" t="s">
        <v>122</v>
      </c>
      <c r="E76" t="s">
        <v>786</v>
      </c>
      <c r="F76" t="s">
        <v>635</v>
      </c>
      <c r="G76" t="s">
        <v>101</v>
      </c>
      <c r="H76" s="65">
        <v>109.75</v>
      </c>
      <c r="I76" s="65">
        <v>13700</v>
      </c>
      <c r="J76" s="65">
        <v>0</v>
      </c>
      <c r="K76" s="65">
        <v>15.03575</v>
      </c>
      <c r="L76" s="66">
        <v>0</v>
      </c>
      <c r="M76" s="66">
        <v>6.9999999999999999E-4</v>
      </c>
      <c r="N76" s="66">
        <v>1E-4</v>
      </c>
    </row>
    <row r="77" spans="1:14">
      <c r="A77" t="s">
        <v>787</v>
      </c>
      <c r="B77" t="s">
        <v>788</v>
      </c>
      <c r="C77" t="s">
        <v>99</v>
      </c>
      <c r="D77" t="s">
        <v>122</v>
      </c>
      <c r="E77" t="s">
        <v>789</v>
      </c>
      <c r="F77" t="s">
        <v>790</v>
      </c>
      <c r="G77" t="s">
        <v>101</v>
      </c>
      <c r="H77" s="65">
        <v>263407</v>
      </c>
      <c r="I77" s="65">
        <v>53.6</v>
      </c>
      <c r="J77" s="65">
        <v>0</v>
      </c>
      <c r="K77" s="65">
        <v>141.18615199999999</v>
      </c>
      <c r="L77" s="66">
        <v>3.3E-3</v>
      </c>
      <c r="M77" s="66">
        <v>6.6E-3</v>
      </c>
      <c r="N77" s="66">
        <v>1.2999999999999999E-3</v>
      </c>
    </row>
    <row r="78" spans="1:14">
      <c r="A78" t="s">
        <v>791</v>
      </c>
      <c r="B78" t="s">
        <v>792</v>
      </c>
      <c r="C78" t="s">
        <v>99</v>
      </c>
      <c r="D78" t="s">
        <v>122</v>
      </c>
      <c r="E78" t="s">
        <v>793</v>
      </c>
      <c r="F78" t="s">
        <v>790</v>
      </c>
      <c r="G78" t="s">
        <v>101</v>
      </c>
      <c r="H78" s="65">
        <v>6900</v>
      </c>
      <c r="I78" s="65">
        <v>2564</v>
      </c>
      <c r="J78" s="65">
        <v>0</v>
      </c>
      <c r="K78" s="65">
        <v>176.916</v>
      </c>
      <c r="L78" s="66">
        <v>2.9999999999999997E-4</v>
      </c>
      <c r="M78" s="66">
        <v>8.2000000000000007E-3</v>
      </c>
      <c r="N78" s="66">
        <v>1.6000000000000001E-3</v>
      </c>
    </row>
    <row r="79" spans="1:14">
      <c r="A79" t="s">
        <v>794</v>
      </c>
      <c r="B79" t="s">
        <v>795</v>
      </c>
      <c r="C79" t="s">
        <v>99</v>
      </c>
      <c r="D79" t="s">
        <v>122</v>
      </c>
      <c r="E79" t="s">
        <v>796</v>
      </c>
      <c r="F79" t="s">
        <v>318</v>
      </c>
      <c r="G79" t="s">
        <v>101</v>
      </c>
      <c r="H79" s="65">
        <v>49957.599999999999</v>
      </c>
      <c r="I79" s="65">
        <v>613.20000000000005</v>
      </c>
      <c r="J79" s="65">
        <v>0</v>
      </c>
      <c r="K79" s="65">
        <v>306.34000320000001</v>
      </c>
      <c r="L79" s="66">
        <v>5.0000000000000001E-4</v>
      </c>
      <c r="M79" s="66">
        <v>1.4200000000000001E-2</v>
      </c>
      <c r="N79" s="66">
        <v>2.8E-3</v>
      </c>
    </row>
    <row r="80" spans="1:14">
      <c r="A80" t="s">
        <v>797</v>
      </c>
      <c r="B80" t="s">
        <v>798</v>
      </c>
      <c r="C80" t="s">
        <v>99</v>
      </c>
      <c r="D80" t="s">
        <v>122</v>
      </c>
      <c r="E80" t="s">
        <v>799</v>
      </c>
      <c r="F80" t="s">
        <v>124</v>
      </c>
      <c r="G80" t="s">
        <v>101</v>
      </c>
      <c r="H80" s="65">
        <v>15358</v>
      </c>
      <c r="I80" s="65">
        <v>1607</v>
      </c>
      <c r="J80" s="65">
        <v>0</v>
      </c>
      <c r="K80" s="65">
        <v>246.80305999999999</v>
      </c>
      <c r="L80" s="66">
        <v>2.0000000000000001E-4</v>
      </c>
      <c r="M80" s="66">
        <v>1.15E-2</v>
      </c>
      <c r="N80" s="66">
        <v>2.3E-3</v>
      </c>
    </row>
    <row r="81" spans="1:14">
      <c r="A81" t="s">
        <v>800</v>
      </c>
      <c r="B81" t="s">
        <v>801</v>
      </c>
      <c r="C81" t="s">
        <v>99</v>
      </c>
      <c r="D81" t="s">
        <v>122</v>
      </c>
      <c r="E81" t="s">
        <v>802</v>
      </c>
      <c r="F81" t="s">
        <v>127</v>
      </c>
      <c r="G81" t="s">
        <v>101</v>
      </c>
      <c r="H81" s="65">
        <v>119503</v>
      </c>
      <c r="I81" s="65">
        <v>317.3</v>
      </c>
      <c r="J81" s="65">
        <v>0</v>
      </c>
      <c r="K81" s="65">
        <v>379.183019</v>
      </c>
      <c r="L81" s="66">
        <v>1.1000000000000001E-3</v>
      </c>
      <c r="M81" s="66">
        <v>1.7600000000000001E-2</v>
      </c>
      <c r="N81" s="66">
        <v>3.5000000000000001E-3</v>
      </c>
    </row>
    <row r="82" spans="1:14">
      <c r="A82" t="s">
        <v>803</v>
      </c>
      <c r="B82" t="s">
        <v>804</v>
      </c>
      <c r="C82" t="s">
        <v>99</v>
      </c>
      <c r="D82" t="s">
        <v>122</v>
      </c>
      <c r="E82" t="s">
        <v>805</v>
      </c>
      <c r="F82" t="s">
        <v>127</v>
      </c>
      <c r="G82" t="s">
        <v>101</v>
      </c>
      <c r="H82" s="65">
        <v>14362</v>
      </c>
      <c r="I82" s="65">
        <v>1188</v>
      </c>
      <c r="J82" s="65">
        <v>0</v>
      </c>
      <c r="K82" s="65">
        <v>170.62056000000001</v>
      </c>
      <c r="L82" s="66">
        <v>2.0000000000000001E-4</v>
      </c>
      <c r="M82" s="66">
        <v>7.9000000000000008E-3</v>
      </c>
      <c r="N82" s="66">
        <v>1.6000000000000001E-3</v>
      </c>
    </row>
    <row r="83" spans="1:14">
      <c r="A83" t="s">
        <v>806</v>
      </c>
      <c r="B83" t="s">
        <v>807</v>
      </c>
      <c r="C83" t="s">
        <v>99</v>
      </c>
      <c r="D83" t="s">
        <v>122</v>
      </c>
      <c r="E83" t="s">
        <v>808</v>
      </c>
      <c r="F83" t="s">
        <v>127</v>
      </c>
      <c r="G83" t="s">
        <v>101</v>
      </c>
      <c r="H83" s="65">
        <v>3846</v>
      </c>
      <c r="I83" s="65">
        <v>1750</v>
      </c>
      <c r="J83" s="65">
        <v>1.5267999999999999</v>
      </c>
      <c r="K83" s="65">
        <v>68.831800000000001</v>
      </c>
      <c r="L83" s="66">
        <v>1E-4</v>
      </c>
      <c r="M83" s="66">
        <v>3.2000000000000002E-3</v>
      </c>
      <c r="N83" s="66">
        <v>5.9999999999999995E-4</v>
      </c>
    </row>
    <row r="84" spans="1:14">
      <c r="A84" t="s">
        <v>809</v>
      </c>
      <c r="B84" t="s">
        <v>810</v>
      </c>
      <c r="C84" t="s">
        <v>99</v>
      </c>
      <c r="D84" t="s">
        <v>122</v>
      </c>
      <c r="E84" t="s">
        <v>811</v>
      </c>
      <c r="F84" t="s">
        <v>128</v>
      </c>
      <c r="G84" t="s">
        <v>101</v>
      </c>
      <c r="H84" s="65">
        <v>22397</v>
      </c>
      <c r="I84" s="65">
        <v>262.7</v>
      </c>
      <c r="J84" s="65">
        <v>0</v>
      </c>
      <c r="K84" s="65">
        <v>58.836919000000002</v>
      </c>
      <c r="L84" s="66">
        <v>1E-4</v>
      </c>
      <c r="M84" s="66">
        <v>2.7000000000000001E-3</v>
      </c>
      <c r="N84" s="66">
        <v>5.0000000000000001E-4</v>
      </c>
    </row>
    <row r="85" spans="1:14">
      <c r="A85" s="67" t="s">
        <v>812</v>
      </c>
      <c r="D85" s="14"/>
      <c r="E85" s="14"/>
      <c r="F85" s="14"/>
      <c r="H85" s="69">
        <v>0</v>
      </c>
      <c r="J85" s="69">
        <v>0</v>
      </c>
      <c r="K85" s="69">
        <v>0</v>
      </c>
      <c r="M85" s="68">
        <v>0</v>
      </c>
      <c r="N85" s="68">
        <v>0</v>
      </c>
    </row>
    <row r="86" spans="1:14">
      <c r="A86" t="s">
        <v>223</v>
      </c>
      <c r="B86" t="s">
        <v>223</v>
      </c>
      <c r="D86" s="14"/>
      <c r="E86" s="14"/>
      <c r="F86" t="s">
        <v>223</v>
      </c>
      <c r="G86" t="s">
        <v>223</v>
      </c>
      <c r="H86" s="65">
        <v>0</v>
      </c>
      <c r="I86" s="65">
        <v>0</v>
      </c>
      <c r="K86" s="65">
        <v>0</v>
      </c>
      <c r="L86" s="66">
        <v>0</v>
      </c>
      <c r="M86" s="66">
        <v>0</v>
      </c>
      <c r="N86" s="66">
        <v>0</v>
      </c>
    </row>
    <row r="87" spans="1:14">
      <c r="A87" s="67" t="s">
        <v>228</v>
      </c>
      <c r="D87" s="14"/>
      <c r="E87" s="14"/>
      <c r="F87" s="14"/>
      <c r="H87" s="69">
        <v>41175</v>
      </c>
      <c r="J87" s="69">
        <v>0.74856999999999996</v>
      </c>
      <c r="K87" s="69">
        <v>6776.6228462979998</v>
      </c>
      <c r="M87" s="68">
        <v>0.31480000000000002</v>
      </c>
      <c r="N87" s="68">
        <v>6.2799999999999995E-2</v>
      </c>
    </row>
    <row r="88" spans="1:14">
      <c r="A88" s="67" t="s">
        <v>289</v>
      </c>
      <c r="D88" s="14"/>
      <c r="E88" s="14"/>
      <c r="F88" s="14"/>
      <c r="H88" s="69">
        <v>12328</v>
      </c>
      <c r="J88" s="69">
        <v>0</v>
      </c>
      <c r="K88" s="69">
        <v>1594.7316275000001</v>
      </c>
      <c r="M88" s="68">
        <v>7.4099999999999999E-2</v>
      </c>
      <c r="N88" s="68">
        <v>1.4800000000000001E-2</v>
      </c>
    </row>
    <row r="89" spans="1:14">
      <c r="A89" t="s">
        <v>813</v>
      </c>
      <c r="B89" t="s">
        <v>814</v>
      </c>
      <c r="C89" t="s">
        <v>600</v>
      </c>
      <c r="D89" t="s">
        <v>601</v>
      </c>
      <c r="E89" t="s">
        <v>815</v>
      </c>
      <c r="F89" t="s">
        <v>816</v>
      </c>
      <c r="G89" t="s">
        <v>105</v>
      </c>
      <c r="H89" s="65">
        <v>1394</v>
      </c>
      <c r="I89" s="65">
        <v>8913</v>
      </c>
      <c r="J89" s="65">
        <v>0</v>
      </c>
      <c r="K89" s="65">
        <v>399.45481230000001</v>
      </c>
      <c r="L89" s="66">
        <v>0</v>
      </c>
      <c r="M89" s="66">
        <v>1.8599999999999998E-2</v>
      </c>
      <c r="N89" s="66">
        <v>3.7000000000000002E-3</v>
      </c>
    </row>
    <row r="90" spans="1:14">
      <c r="A90" t="s">
        <v>817</v>
      </c>
      <c r="B90" t="s">
        <v>818</v>
      </c>
      <c r="C90" t="s">
        <v>819</v>
      </c>
      <c r="D90" t="s">
        <v>601</v>
      </c>
      <c r="E90" t="s">
        <v>820</v>
      </c>
      <c r="F90" t="s">
        <v>816</v>
      </c>
      <c r="G90" t="s">
        <v>105</v>
      </c>
      <c r="H90" s="65">
        <v>9478</v>
      </c>
      <c r="I90" s="65">
        <v>975</v>
      </c>
      <c r="J90" s="65">
        <v>0</v>
      </c>
      <c r="K90" s="65">
        <v>297.09975750000001</v>
      </c>
      <c r="L90" s="66">
        <v>2.0000000000000001E-4</v>
      </c>
      <c r="M90" s="66">
        <v>1.38E-2</v>
      </c>
      <c r="N90" s="66">
        <v>2.8E-3</v>
      </c>
    </row>
    <row r="91" spans="1:14">
      <c r="A91" t="s">
        <v>821</v>
      </c>
      <c r="B91" t="s">
        <v>822</v>
      </c>
      <c r="C91" t="s">
        <v>819</v>
      </c>
      <c r="D91" t="s">
        <v>601</v>
      </c>
      <c r="E91" t="s">
        <v>823</v>
      </c>
      <c r="F91" t="s">
        <v>824</v>
      </c>
      <c r="G91" t="s">
        <v>105</v>
      </c>
      <c r="H91" s="65">
        <v>390</v>
      </c>
      <c r="I91" s="65">
        <v>1802</v>
      </c>
      <c r="J91" s="65">
        <v>0</v>
      </c>
      <c r="K91" s="65">
        <v>22.594377000000001</v>
      </c>
      <c r="L91" s="66">
        <v>0</v>
      </c>
      <c r="M91" s="66">
        <v>1E-3</v>
      </c>
      <c r="N91" s="66">
        <v>2.0000000000000001E-4</v>
      </c>
    </row>
    <row r="92" spans="1:14">
      <c r="A92" t="s">
        <v>825</v>
      </c>
      <c r="B92" t="s">
        <v>826</v>
      </c>
      <c r="C92" t="s">
        <v>600</v>
      </c>
      <c r="D92" t="s">
        <v>601</v>
      </c>
      <c r="E92" t="s">
        <v>827</v>
      </c>
      <c r="F92" t="s">
        <v>828</v>
      </c>
      <c r="G92" t="s">
        <v>105</v>
      </c>
      <c r="H92" s="65">
        <v>547</v>
      </c>
      <c r="I92" s="65">
        <v>19510</v>
      </c>
      <c r="J92" s="65">
        <v>0</v>
      </c>
      <c r="K92" s="65">
        <v>343.1038355</v>
      </c>
      <c r="L92" s="66">
        <v>0</v>
      </c>
      <c r="M92" s="66">
        <v>1.5900000000000001E-2</v>
      </c>
      <c r="N92" s="66">
        <v>3.2000000000000002E-3</v>
      </c>
    </row>
    <row r="93" spans="1:14">
      <c r="A93" t="s">
        <v>829</v>
      </c>
      <c r="B93" t="s">
        <v>830</v>
      </c>
      <c r="C93" t="s">
        <v>600</v>
      </c>
      <c r="D93" t="s">
        <v>601</v>
      </c>
      <c r="E93" t="s">
        <v>831</v>
      </c>
      <c r="F93" t="s">
        <v>832</v>
      </c>
      <c r="G93" t="s">
        <v>105</v>
      </c>
      <c r="H93" s="65">
        <v>519</v>
      </c>
      <c r="I93" s="65">
        <v>31912</v>
      </c>
      <c r="J93" s="65">
        <v>0</v>
      </c>
      <c r="K93" s="65">
        <v>532.47884520000002</v>
      </c>
      <c r="L93" s="66">
        <v>0</v>
      </c>
      <c r="M93" s="66">
        <v>2.47E-2</v>
      </c>
      <c r="N93" s="66">
        <v>4.8999999999999998E-3</v>
      </c>
    </row>
    <row r="94" spans="1:14">
      <c r="A94" s="67" t="s">
        <v>290</v>
      </c>
      <c r="D94" s="14"/>
      <c r="E94" s="14"/>
      <c r="F94" s="14"/>
      <c r="H94" s="69">
        <v>28847</v>
      </c>
      <c r="J94" s="69">
        <v>0.74856999999999996</v>
      </c>
      <c r="K94" s="69">
        <v>5181.8912187980004</v>
      </c>
      <c r="M94" s="68">
        <v>0.2407</v>
      </c>
      <c r="N94" s="68">
        <v>4.8000000000000001E-2</v>
      </c>
    </row>
    <row r="95" spans="1:14">
      <c r="A95" t="s">
        <v>833</v>
      </c>
      <c r="B95" t="s">
        <v>834</v>
      </c>
      <c r="C95" t="s">
        <v>819</v>
      </c>
      <c r="D95" t="s">
        <v>601</v>
      </c>
      <c r="E95" t="s">
        <v>835</v>
      </c>
      <c r="F95" t="s">
        <v>603</v>
      </c>
      <c r="G95" t="s">
        <v>105</v>
      </c>
      <c r="H95" s="65">
        <v>4764</v>
      </c>
      <c r="I95" s="65">
        <v>1429</v>
      </c>
      <c r="J95" s="65">
        <v>0</v>
      </c>
      <c r="K95" s="65">
        <v>218.86935539999999</v>
      </c>
      <c r="L95" s="66">
        <v>2.9999999999999997E-4</v>
      </c>
      <c r="M95" s="66">
        <v>1.0200000000000001E-2</v>
      </c>
      <c r="N95" s="66">
        <v>2E-3</v>
      </c>
    </row>
    <row r="96" spans="1:14">
      <c r="A96" t="s">
        <v>836</v>
      </c>
      <c r="B96" t="s">
        <v>837</v>
      </c>
      <c r="C96" t="s">
        <v>819</v>
      </c>
      <c r="D96" t="s">
        <v>601</v>
      </c>
      <c r="E96" t="s">
        <v>838</v>
      </c>
      <c r="F96" t="s">
        <v>603</v>
      </c>
      <c r="G96" t="s">
        <v>105</v>
      </c>
      <c r="H96" s="65">
        <v>5407</v>
      </c>
      <c r="I96" s="65">
        <v>1874</v>
      </c>
      <c r="J96" s="65">
        <v>0</v>
      </c>
      <c r="K96" s="65">
        <v>325.76688369999999</v>
      </c>
      <c r="L96" s="66">
        <v>0</v>
      </c>
      <c r="M96" s="66">
        <v>1.5100000000000001E-2</v>
      </c>
      <c r="N96" s="66">
        <v>3.0000000000000001E-3</v>
      </c>
    </row>
    <row r="97" spans="1:14">
      <c r="A97" t="s">
        <v>839</v>
      </c>
      <c r="B97" t="s">
        <v>840</v>
      </c>
      <c r="C97" t="s">
        <v>841</v>
      </c>
      <c r="D97" t="s">
        <v>601</v>
      </c>
      <c r="E97" t="s">
        <v>842</v>
      </c>
      <c r="F97" t="s">
        <v>843</v>
      </c>
      <c r="G97" t="s">
        <v>105</v>
      </c>
      <c r="H97" s="65">
        <v>61</v>
      </c>
      <c r="I97" s="65">
        <v>182500</v>
      </c>
      <c r="J97" s="65">
        <v>0</v>
      </c>
      <c r="K97" s="65">
        <v>357.909875</v>
      </c>
      <c r="L97" s="66">
        <v>0</v>
      </c>
      <c r="M97" s="66">
        <v>1.66E-2</v>
      </c>
      <c r="N97" s="66">
        <v>3.3E-3</v>
      </c>
    </row>
    <row r="98" spans="1:14">
      <c r="A98" t="s">
        <v>844</v>
      </c>
      <c r="B98" t="s">
        <v>845</v>
      </c>
      <c r="C98" t="s">
        <v>841</v>
      </c>
      <c r="D98" t="s">
        <v>601</v>
      </c>
      <c r="E98" t="s">
        <v>846</v>
      </c>
      <c r="F98" t="s">
        <v>816</v>
      </c>
      <c r="G98" t="s">
        <v>109</v>
      </c>
      <c r="H98" s="65">
        <v>1063</v>
      </c>
      <c r="I98" s="65">
        <v>8978</v>
      </c>
      <c r="J98" s="65">
        <v>0</v>
      </c>
      <c r="K98" s="65">
        <v>376.40967977399998</v>
      </c>
      <c r="L98" s="66">
        <v>0</v>
      </c>
      <c r="M98" s="66">
        <v>1.7500000000000002E-2</v>
      </c>
      <c r="N98" s="66">
        <v>3.5000000000000001E-3</v>
      </c>
    </row>
    <row r="99" spans="1:14">
      <c r="A99" t="s">
        <v>847</v>
      </c>
      <c r="B99" t="s">
        <v>848</v>
      </c>
      <c r="C99" t="s">
        <v>600</v>
      </c>
      <c r="D99" t="s">
        <v>601</v>
      </c>
      <c r="E99" t="s">
        <v>849</v>
      </c>
      <c r="F99" t="s">
        <v>816</v>
      </c>
      <c r="G99" t="s">
        <v>105</v>
      </c>
      <c r="H99" s="65">
        <v>51</v>
      </c>
      <c r="I99" s="65">
        <v>325693</v>
      </c>
      <c r="J99" s="65">
        <v>0</v>
      </c>
      <c r="K99" s="65">
        <v>534.02252744999998</v>
      </c>
      <c r="L99" s="66">
        <v>0</v>
      </c>
      <c r="M99" s="66">
        <v>2.4799999999999999E-2</v>
      </c>
      <c r="N99" s="66">
        <v>4.8999999999999998E-3</v>
      </c>
    </row>
    <row r="100" spans="1:14">
      <c r="A100" t="s">
        <v>850</v>
      </c>
      <c r="B100" t="s">
        <v>851</v>
      </c>
      <c r="C100" t="s">
        <v>600</v>
      </c>
      <c r="D100" t="s">
        <v>601</v>
      </c>
      <c r="E100" t="s">
        <v>852</v>
      </c>
      <c r="F100" t="s">
        <v>816</v>
      </c>
      <c r="G100" t="s">
        <v>105</v>
      </c>
      <c r="H100" s="65">
        <v>527</v>
      </c>
      <c r="I100" s="65">
        <v>16840</v>
      </c>
      <c r="J100" s="65">
        <v>0</v>
      </c>
      <c r="K100" s="65">
        <v>285.32096200000001</v>
      </c>
      <c r="L100" s="66">
        <v>0</v>
      </c>
      <c r="M100" s="66">
        <v>1.3299999999999999E-2</v>
      </c>
      <c r="N100" s="66">
        <v>2.5999999999999999E-3</v>
      </c>
    </row>
    <row r="101" spans="1:14">
      <c r="A101" t="s">
        <v>853</v>
      </c>
      <c r="B101" t="s">
        <v>854</v>
      </c>
      <c r="C101" t="s">
        <v>600</v>
      </c>
      <c r="D101" t="s">
        <v>601</v>
      </c>
      <c r="E101" t="s">
        <v>855</v>
      </c>
      <c r="F101" t="s">
        <v>824</v>
      </c>
      <c r="G101" t="s">
        <v>105</v>
      </c>
      <c r="H101" s="65">
        <v>1038</v>
      </c>
      <c r="I101" s="65">
        <v>4999</v>
      </c>
      <c r="J101" s="65">
        <v>0</v>
      </c>
      <c r="K101" s="65">
        <v>166.82512829999999</v>
      </c>
      <c r="L101" s="66">
        <v>0</v>
      </c>
      <c r="M101" s="66">
        <v>7.7000000000000002E-3</v>
      </c>
      <c r="N101" s="66">
        <v>1.5E-3</v>
      </c>
    </row>
    <row r="102" spans="1:14">
      <c r="A102" t="s">
        <v>856</v>
      </c>
      <c r="B102" t="s">
        <v>857</v>
      </c>
      <c r="C102" t="s">
        <v>819</v>
      </c>
      <c r="D102" t="s">
        <v>601</v>
      </c>
      <c r="E102" t="s">
        <v>858</v>
      </c>
      <c r="F102" t="s">
        <v>824</v>
      </c>
      <c r="G102" t="s">
        <v>105</v>
      </c>
      <c r="H102" s="65">
        <v>74</v>
      </c>
      <c r="I102" s="65">
        <v>48311</v>
      </c>
      <c r="J102" s="65">
        <v>0</v>
      </c>
      <c r="K102" s="65">
        <v>114.9367001</v>
      </c>
      <c r="L102" s="66">
        <v>0</v>
      </c>
      <c r="M102" s="66">
        <v>5.3E-3</v>
      </c>
      <c r="N102" s="66">
        <v>1.1000000000000001E-3</v>
      </c>
    </row>
    <row r="103" spans="1:14">
      <c r="A103" t="s">
        <v>859</v>
      </c>
      <c r="B103" t="s">
        <v>860</v>
      </c>
      <c r="C103" t="s">
        <v>122</v>
      </c>
      <c r="D103" t="s">
        <v>601</v>
      </c>
      <c r="E103" t="s">
        <v>861</v>
      </c>
      <c r="F103" t="s">
        <v>862</v>
      </c>
      <c r="G103" t="s">
        <v>109</v>
      </c>
      <c r="H103" s="65">
        <v>9548</v>
      </c>
      <c r="I103" s="65">
        <v>250.5</v>
      </c>
      <c r="J103" s="65">
        <v>0</v>
      </c>
      <c r="K103" s="65">
        <v>94.333958334000002</v>
      </c>
      <c r="L103" s="66">
        <v>0</v>
      </c>
      <c r="M103" s="66">
        <v>4.4000000000000003E-3</v>
      </c>
      <c r="N103" s="66">
        <v>8.9999999999999998E-4</v>
      </c>
    </row>
    <row r="104" spans="1:14">
      <c r="A104" t="s">
        <v>863</v>
      </c>
      <c r="B104" t="s">
        <v>864</v>
      </c>
      <c r="C104" t="s">
        <v>865</v>
      </c>
      <c r="D104" t="s">
        <v>601</v>
      </c>
      <c r="E104" t="s">
        <v>866</v>
      </c>
      <c r="F104" t="s">
        <v>862</v>
      </c>
      <c r="G104" t="s">
        <v>112</v>
      </c>
      <c r="H104" s="65">
        <v>2307</v>
      </c>
      <c r="I104" s="65">
        <v>1380</v>
      </c>
      <c r="J104" s="65">
        <v>0</v>
      </c>
      <c r="K104" s="65">
        <v>139.82316354</v>
      </c>
      <c r="L104" s="66">
        <v>1E-4</v>
      </c>
      <c r="M104" s="66">
        <v>6.4999999999999997E-3</v>
      </c>
      <c r="N104" s="66">
        <v>1.2999999999999999E-3</v>
      </c>
    </row>
    <row r="105" spans="1:14">
      <c r="A105" t="s">
        <v>867</v>
      </c>
      <c r="B105" t="s">
        <v>868</v>
      </c>
      <c r="C105" t="s">
        <v>600</v>
      </c>
      <c r="D105" t="s">
        <v>601</v>
      </c>
      <c r="E105" t="s">
        <v>869</v>
      </c>
      <c r="F105" t="s">
        <v>870</v>
      </c>
      <c r="G105" t="s">
        <v>105</v>
      </c>
      <c r="H105" s="65">
        <v>214</v>
      </c>
      <c r="I105" s="65">
        <v>52220</v>
      </c>
      <c r="J105" s="65">
        <v>0</v>
      </c>
      <c r="K105" s="65">
        <v>359.27882199999999</v>
      </c>
      <c r="L105" s="66">
        <v>0</v>
      </c>
      <c r="M105" s="66">
        <v>1.67E-2</v>
      </c>
      <c r="N105" s="66">
        <v>3.3E-3</v>
      </c>
    </row>
    <row r="106" spans="1:14">
      <c r="A106" t="s">
        <v>871</v>
      </c>
      <c r="B106" t="s">
        <v>872</v>
      </c>
      <c r="C106" t="s">
        <v>600</v>
      </c>
      <c r="D106" t="s">
        <v>601</v>
      </c>
      <c r="E106" t="s">
        <v>873</v>
      </c>
      <c r="F106" t="s">
        <v>870</v>
      </c>
      <c r="G106" t="s">
        <v>105</v>
      </c>
      <c r="H106" s="65">
        <v>846</v>
      </c>
      <c r="I106" s="65">
        <v>10904</v>
      </c>
      <c r="J106" s="65">
        <v>0.74856999999999996</v>
      </c>
      <c r="K106" s="65">
        <v>297.32537559999997</v>
      </c>
      <c r="L106" s="66">
        <v>0</v>
      </c>
      <c r="M106" s="66">
        <v>1.38E-2</v>
      </c>
      <c r="N106" s="66">
        <v>2.8E-3</v>
      </c>
    </row>
    <row r="107" spans="1:14">
      <c r="A107" t="s">
        <v>874</v>
      </c>
      <c r="B107" t="s">
        <v>875</v>
      </c>
      <c r="C107" t="s">
        <v>600</v>
      </c>
      <c r="D107" t="s">
        <v>601</v>
      </c>
      <c r="E107" t="s">
        <v>876</v>
      </c>
      <c r="F107" t="s">
        <v>828</v>
      </c>
      <c r="G107" t="s">
        <v>105</v>
      </c>
      <c r="H107" s="65">
        <v>903</v>
      </c>
      <c r="I107" s="65">
        <v>23273</v>
      </c>
      <c r="J107" s="65">
        <v>0</v>
      </c>
      <c r="K107" s="65">
        <v>675.64893585000004</v>
      </c>
      <c r="L107" s="66">
        <v>0</v>
      </c>
      <c r="M107" s="66">
        <v>3.1399999999999997E-2</v>
      </c>
      <c r="N107" s="66">
        <v>6.3E-3</v>
      </c>
    </row>
    <row r="108" spans="1:14">
      <c r="A108" t="s">
        <v>877</v>
      </c>
      <c r="B108" t="s">
        <v>878</v>
      </c>
      <c r="C108" t="s">
        <v>600</v>
      </c>
      <c r="D108" t="s">
        <v>601</v>
      </c>
      <c r="E108" t="s">
        <v>879</v>
      </c>
      <c r="F108" t="s">
        <v>828</v>
      </c>
      <c r="G108" t="s">
        <v>105</v>
      </c>
      <c r="H108" s="65">
        <v>357</v>
      </c>
      <c r="I108" s="65">
        <v>22242</v>
      </c>
      <c r="J108" s="65">
        <v>0</v>
      </c>
      <c r="K108" s="65">
        <v>255.2836671</v>
      </c>
      <c r="L108" s="66">
        <v>0</v>
      </c>
      <c r="M108" s="66">
        <v>1.1900000000000001E-2</v>
      </c>
      <c r="N108" s="66">
        <v>2.3999999999999998E-3</v>
      </c>
    </row>
    <row r="109" spans="1:14">
      <c r="A109" t="s">
        <v>880</v>
      </c>
      <c r="B109" t="s">
        <v>881</v>
      </c>
      <c r="C109" t="s">
        <v>600</v>
      </c>
      <c r="D109" t="s">
        <v>601</v>
      </c>
      <c r="E109" t="s">
        <v>882</v>
      </c>
      <c r="F109" t="s">
        <v>828</v>
      </c>
      <c r="G109" t="s">
        <v>105</v>
      </c>
      <c r="H109" s="65">
        <v>351</v>
      </c>
      <c r="I109" s="65">
        <v>35539</v>
      </c>
      <c r="J109" s="65">
        <v>0</v>
      </c>
      <c r="K109" s="65">
        <v>401.04517635000002</v>
      </c>
      <c r="L109" s="66">
        <v>0</v>
      </c>
      <c r="M109" s="66">
        <v>1.8599999999999998E-2</v>
      </c>
      <c r="N109" s="66">
        <v>3.7000000000000002E-3</v>
      </c>
    </row>
    <row r="110" spans="1:14">
      <c r="A110" t="s">
        <v>883</v>
      </c>
      <c r="B110" t="s">
        <v>884</v>
      </c>
      <c r="C110" t="s">
        <v>819</v>
      </c>
      <c r="D110" t="s">
        <v>601</v>
      </c>
      <c r="E110" t="s">
        <v>885</v>
      </c>
      <c r="F110" t="s">
        <v>828</v>
      </c>
      <c r="G110" t="s">
        <v>105</v>
      </c>
      <c r="H110" s="65">
        <v>518</v>
      </c>
      <c r="I110" s="65">
        <v>23420</v>
      </c>
      <c r="J110" s="65">
        <v>0</v>
      </c>
      <c r="K110" s="65">
        <v>390.02965399999999</v>
      </c>
      <c r="L110" s="66">
        <v>0</v>
      </c>
      <c r="M110" s="66">
        <v>1.8100000000000002E-2</v>
      </c>
      <c r="N110" s="66">
        <v>3.5999999999999999E-3</v>
      </c>
    </row>
    <row r="111" spans="1:14">
      <c r="A111" t="s">
        <v>886</v>
      </c>
      <c r="B111" t="s">
        <v>887</v>
      </c>
      <c r="C111" t="s">
        <v>600</v>
      </c>
      <c r="D111" t="s">
        <v>601</v>
      </c>
      <c r="E111" t="s">
        <v>888</v>
      </c>
      <c r="F111" t="s">
        <v>828</v>
      </c>
      <c r="G111" t="s">
        <v>105</v>
      </c>
      <c r="H111" s="65">
        <v>818</v>
      </c>
      <c r="I111" s="65">
        <v>7189</v>
      </c>
      <c r="J111" s="65">
        <v>0</v>
      </c>
      <c r="K111" s="65">
        <v>189.0613543</v>
      </c>
      <c r="L111" s="66">
        <v>0</v>
      </c>
      <c r="M111" s="66">
        <v>8.8000000000000005E-3</v>
      </c>
      <c r="N111" s="66">
        <v>1.8E-3</v>
      </c>
    </row>
    <row r="112" spans="1:14">
      <c r="A112" s="87" t="s">
        <v>230</v>
      </c>
      <c r="D112" s="14"/>
      <c r="E112" s="14"/>
      <c r="F112" s="14"/>
    </row>
    <row r="113" spans="1:6">
      <c r="A113" s="87" t="s">
        <v>283</v>
      </c>
      <c r="D113" s="14"/>
      <c r="E113" s="14"/>
      <c r="F113" s="14"/>
    </row>
    <row r="114" spans="1:6">
      <c r="A114" s="87" t="s">
        <v>284</v>
      </c>
      <c r="D114" s="14"/>
      <c r="E114" s="14"/>
      <c r="F114" s="14"/>
    </row>
    <row r="115" spans="1:6">
      <c r="A115" s="87" t="s">
        <v>285</v>
      </c>
      <c r="D115" s="14"/>
      <c r="E115" s="14"/>
      <c r="F115" s="14"/>
    </row>
    <row r="116" spans="1:6">
      <c r="A116" s="87" t="s">
        <v>286</v>
      </c>
      <c r="D116" s="14"/>
      <c r="E116" s="14"/>
      <c r="F116" s="14"/>
    </row>
    <row r="117" spans="1:6" hidden="1">
      <c r="D117" s="14"/>
      <c r="E117" s="14"/>
      <c r="F117" s="14"/>
    </row>
    <row r="118" spans="1:6" hidden="1">
      <c r="D118" s="14"/>
      <c r="E118" s="14"/>
      <c r="F118" s="14"/>
    </row>
    <row r="119" spans="1:6" hidden="1">
      <c r="D119" s="14"/>
      <c r="E119" s="14"/>
      <c r="F119" s="14"/>
    </row>
    <row r="120" spans="1:6" hidden="1">
      <c r="D120" s="14"/>
      <c r="E120" s="14"/>
      <c r="F120" s="14"/>
    </row>
    <row r="121" spans="1:6" hidden="1">
      <c r="D121" s="14"/>
      <c r="E121" s="14"/>
      <c r="F121" s="14"/>
    </row>
    <row r="122" spans="1:6" hidden="1">
      <c r="D122" s="14"/>
      <c r="E122" s="14"/>
      <c r="F122" s="14"/>
    </row>
    <row r="123" spans="1:6" hidden="1">
      <c r="D123" s="14"/>
      <c r="E123" s="14"/>
      <c r="F123" s="14"/>
    </row>
    <row r="124" spans="1:6" hidden="1">
      <c r="D124" s="14"/>
      <c r="E124" s="14"/>
      <c r="F124" s="14"/>
    </row>
    <row r="125" spans="1:6" hidden="1">
      <c r="D125" s="14"/>
      <c r="E125" s="14"/>
      <c r="F125" s="14"/>
    </row>
    <row r="126" spans="1:6" hidden="1">
      <c r="D126" s="14"/>
      <c r="E126" s="14"/>
      <c r="F126" s="14"/>
    </row>
    <row r="127" spans="1:6" hidden="1">
      <c r="D127" s="14"/>
      <c r="E127" s="14"/>
      <c r="F127" s="14"/>
    </row>
    <row r="128" spans="1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6"/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6"/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6"/>
    </row>
    <row r="340" spans="1:6" hidden="1"/>
  </sheetData>
  <dataValidations count="4">
    <dataValidation type="list" allowBlank="1" showInputMessage="1" showErrorMessage="1" sqref="F11:F339">
      <formula1>$BG$5:$BG$10</formula1>
    </dataValidation>
    <dataValidation type="list" allowBlank="1" showInputMessage="1" showErrorMessage="1" sqref="G11:G333">
      <formula1>$BI$5:$BI$10</formula1>
    </dataValidation>
    <dataValidation type="list" allowBlank="1" showInputMessage="1" showErrorMessage="1" sqref="D11:D333">
      <formula1>$BE$5:$BE$10</formula1>
    </dataValidation>
    <dataValidation allowBlank="1" showInputMessage="1" showErrorMessage="1" sqref="J8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>
      <selection activeCell="A7" sqref="A7"/>
    </sheetView>
  </sheetViews>
  <sheetFormatPr defaultColWidth="0" defaultRowHeight="18" zeroHeight="1"/>
  <cols>
    <col min="1" max="1" width="55.5703125" style="13" customWidth="1"/>
    <col min="2" max="2" width="14.1406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196</v>
      </c>
    </row>
    <row r="2" spans="1:62">
      <c r="A2" s="2" t="s">
        <v>1</v>
      </c>
    </row>
    <row r="3" spans="1:62">
      <c r="A3" s="2" t="s">
        <v>2</v>
      </c>
      <c r="B3" t="s">
        <v>197</v>
      </c>
    </row>
    <row r="4" spans="1:62">
      <c r="A4" s="2" t="s">
        <v>3</v>
      </c>
    </row>
    <row r="5" spans="1:62" ht="26.25" customHeight="1">
      <c r="A5" s="101" t="s">
        <v>67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3"/>
      <c r="BJ5" s="16"/>
    </row>
    <row r="6" spans="1:62" ht="26.25" customHeight="1">
      <c r="A6" s="101" t="s">
        <v>193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3"/>
      <c r="BG6" s="16"/>
      <c r="BJ6" s="16"/>
    </row>
    <row r="7" spans="1:62" s="16" customFormat="1" ht="20.25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95" t="s">
        <v>191</v>
      </c>
      <c r="J7" s="41" t="s">
        <v>55</v>
      </c>
      <c r="K7" s="41" t="s">
        <v>72</v>
      </c>
      <c r="L7" s="41" t="s">
        <v>56</v>
      </c>
      <c r="M7" s="41" t="s">
        <v>182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183</v>
      </c>
      <c r="H8" s="26"/>
      <c r="I8" s="18" t="s">
        <v>184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29" t="s">
        <v>76</v>
      </c>
      <c r="N9" s="30"/>
      <c r="BG9" s="14"/>
      <c r="BH9" s="16"/>
      <c r="BJ9" s="14"/>
    </row>
    <row r="10" spans="1:62" s="20" customFormat="1" ht="18" customHeight="1">
      <c r="A10" s="21" t="s">
        <v>192</v>
      </c>
      <c r="B10" s="7"/>
      <c r="C10" s="7"/>
      <c r="D10" s="7"/>
      <c r="E10" s="7"/>
      <c r="F10" s="7"/>
      <c r="G10" s="63">
        <v>1181894.02</v>
      </c>
      <c r="H10" s="7"/>
      <c r="I10" s="63">
        <v>4.57233</v>
      </c>
      <c r="J10" s="63">
        <v>21974.981499985999</v>
      </c>
      <c r="K10" s="7"/>
      <c r="L10" s="64">
        <v>1</v>
      </c>
      <c r="M10" s="64">
        <v>0.20369999999999999</v>
      </c>
      <c r="N10" s="30"/>
      <c r="BG10" s="14"/>
      <c r="BH10" s="16"/>
      <c r="BJ10" s="14"/>
    </row>
    <row r="11" spans="1:62">
      <c r="A11" s="67" t="s">
        <v>200</v>
      </c>
      <c r="C11" s="14"/>
      <c r="D11" s="14"/>
      <c r="E11" s="14"/>
      <c r="F11" s="14"/>
      <c r="G11" s="69">
        <v>1090346.02</v>
      </c>
      <c r="I11" s="69">
        <v>0</v>
      </c>
      <c r="J11" s="69">
        <v>9882.6381911659992</v>
      </c>
      <c r="L11" s="68">
        <v>0.44969999999999999</v>
      </c>
      <c r="M11" s="68">
        <v>9.1600000000000001E-2</v>
      </c>
    </row>
    <row r="12" spans="1:62">
      <c r="A12" s="67" t="s">
        <v>889</v>
      </c>
      <c r="C12" s="14"/>
      <c r="D12" s="14"/>
      <c r="E12" s="14"/>
      <c r="F12" s="14"/>
      <c r="G12" s="69">
        <v>62439</v>
      </c>
      <c r="I12" s="69">
        <v>0</v>
      </c>
      <c r="J12" s="69">
        <v>2312.3071100000002</v>
      </c>
      <c r="L12" s="68">
        <v>0.1052</v>
      </c>
      <c r="M12" s="68">
        <v>2.1399999999999999E-2</v>
      </c>
    </row>
    <row r="13" spans="1:62">
      <c r="A13" t="s">
        <v>890</v>
      </c>
      <c r="B13" t="s">
        <v>891</v>
      </c>
      <c r="C13" t="s">
        <v>99</v>
      </c>
      <c r="D13" t="s">
        <v>892</v>
      </c>
      <c r="E13" t="s">
        <v>893</v>
      </c>
      <c r="F13" t="s">
        <v>101</v>
      </c>
      <c r="G13" s="65">
        <v>28103</v>
      </c>
      <c r="H13" s="65">
        <v>1899</v>
      </c>
      <c r="I13" s="65">
        <v>0</v>
      </c>
      <c r="J13" s="65">
        <v>533.67597000000001</v>
      </c>
      <c r="K13" s="66">
        <v>1E-4</v>
      </c>
      <c r="L13" s="66">
        <v>2.4299999999999999E-2</v>
      </c>
      <c r="M13" s="66">
        <v>4.8999999999999998E-3</v>
      </c>
    </row>
    <row r="14" spans="1:62">
      <c r="A14" t="s">
        <v>894</v>
      </c>
      <c r="B14" t="s">
        <v>895</v>
      </c>
      <c r="C14" t="s">
        <v>99</v>
      </c>
      <c r="D14" t="s">
        <v>896</v>
      </c>
      <c r="E14" t="s">
        <v>893</v>
      </c>
      <c r="F14" t="s">
        <v>101</v>
      </c>
      <c r="G14" s="65">
        <v>26776</v>
      </c>
      <c r="H14" s="65">
        <v>1609</v>
      </c>
      <c r="I14" s="65">
        <v>0</v>
      </c>
      <c r="J14" s="65">
        <v>430.82584000000003</v>
      </c>
      <c r="K14" s="66">
        <v>0</v>
      </c>
      <c r="L14" s="66">
        <v>1.9599999999999999E-2</v>
      </c>
      <c r="M14" s="66">
        <v>4.0000000000000001E-3</v>
      </c>
    </row>
    <row r="15" spans="1:62">
      <c r="A15" t="s">
        <v>897</v>
      </c>
      <c r="B15" t="s">
        <v>898</v>
      </c>
      <c r="C15" t="s">
        <v>99</v>
      </c>
      <c r="D15" t="s">
        <v>899</v>
      </c>
      <c r="E15" t="s">
        <v>893</v>
      </c>
      <c r="F15" t="s">
        <v>101</v>
      </c>
      <c r="G15" s="65">
        <v>5311</v>
      </c>
      <c r="H15" s="65">
        <v>18670</v>
      </c>
      <c r="I15" s="65">
        <v>0</v>
      </c>
      <c r="J15" s="65">
        <v>991.56370000000004</v>
      </c>
      <c r="K15" s="66">
        <v>2.0000000000000001E-4</v>
      </c>
      <c r="L15" s="66">
        <v>4.5100000000000001E-2</v>
      </c>
      <c r="M15" s="66">
        <v>9.1999999999999998E-3</v>
      </c>
    </row>
    <row r="16" spans="1:62">
      <c r="A16" t="s">
        <v>900</v>
      </c>
      <c r="B16" t="s">
        <v>901</v>
      </c>
      <c r="C16" t="s">
        <v>99</v>
      </c>
      <c r="D16" t="s">
        <v>899</v>
      </c>
      <c r="E16" t="s">
        <v>893</v>
      </c>
      <c r="F16" t="s">
        <v>101</v>
      </c>
      <c r="G16" s="65">
        <v>2249</v>
      </c>
      <c r="H16" s="65">
        <v>15840</v>
      </c>
      <c r="I16" s="65">
        <v>0</v>
      </c>
      <c r="J16" s="65">
        <v>356.24160000000001</v>
      </c>
      <c r="K16" s="66">
        <v>0</v>
      </c>
      <c r="L16" s="66">
        <v>1.6199999999999999E-2</v>
      </c>
      <c r="M16" s="66">
        <v>3.3E-3</v>
      </c>
    </row>
    <row r="17" spans="1:13">
      <c r="A17" s="67" t="s">
        <v>902</v>
      </c>
      <c r="C17" s="14"/>
      <c r="D17" s="14"/>
      <c r="E17" s="14"/>
      <c r="F17" s="14"/>
      <c r="G17" s="69">
        <v>35376</v>
      </c>
      <c r="I17" s="69">
        <v>0</v>
      </c>
      <c r="J17" s="69">
        <v>1242.4584199999999</v>
      </c>
      <c r="L17" s="68">
        <v>5.6500000000000002E-2</v>
      </c>
      <c r="M17" s="68">
        <v>1.15E-2</v>
      </c>
    </row>
    <row r="18" spans="1:13">
      <c r="A18" t="s">
        <v>903</v>
      </c>
      <c r="B18" t="s">
        <v>904</v>
      </c>
      <c r="C18" t="s">
        <v>99</v>
      </c>
      <c r="D18" t="s">
        <v>905</v>
      </c>
      <c r="E18" t="s">
        <v>893</v>
      </c>
      <c r="F18" t="s">
        <v>101</v>
      </c>
      <c r="G18" s="65">
        <v>25315</v>
      </c>
      <c r="H18" s="65">
        <v>2442</v>
      </c>
      <c r="I18" s="65">
        <v>0</v>
      </c>
      <c r="J18" s="65">
        <v>618.19230000000005</v>
      </c>
      <c r="K18" s="66">
        <v>1.2999999999999999E-3</v>
      </c>
      <c r="L18" s="66">
        <v>2.81E-2</v>
      </c>
      <c r="M18" s="66">
        <v>5.7000000000000002E-3</v>
      </c>
    </row>
    <row r="19" spans="1:13">
      <c r="A19" t="s">
        <v>906</v>
      </c>
      <c r="B19" t="s">
        <v>907</v>
      </c>
      <c r="C19" t="s">
        <v>99</v>
      </c>
      <c r="D19" t="s">
        <v>899</v>
      </c>
      <c r="E19" t="s">
        <v>893</v>
      </c>
      <c r="F19" t="s">
        <v>101</v>
      </c>
      <c r="G19" s="65">
        <v>2849</v>
      </c>
      <c r="H19" s="65">
        <v>12100</v>
      </c>
      <c r="I19" s="65">
        <v>0</v>
      </c>
      <c r="J19" s="65">
        <v>344.72899999999998</v>
      </c>
      <c r="K19" s="66">
        <v>1E-4</v>
      </c>
      <c r="L19" s="66">
        <v>1.5699999999999999E-2</v>
      </c>
      <c r="M19" s="66">
        <v>3.2000000000000002E-3</v>
      </c>
    </row>
    <row r="20" spans="1:13">
      <c r="A20" t="s">
        <v>908</v>
      </c>
      <c r="B20" t="s">
        <v>909</v>
      </c>
      <c r="C20" t="s">
        <v>99</v>
      </c>
      <c r="D20" t="s">
        <v>899</v>
      </c>
      <c r="E20" t="s">
        <v>893</v>
      </c>
      <c r="F20" t="s">
        <v>101</v>
      </c>
      <c r="G20" s="65">
        <v>7212</v>
      </c>
      <c r="H20" s="65">
        <v>3876</v>
      </c>
      <c r="I20" s="65">
        <v>0</v>
      </c>
      <c r="J20" s="65">
        <v>279.53712000000002</v>
      </c>
      <c r="K20" s="66">
        <v>1E-4</v>
      </c>
      <c r="L20" s="66">
        <v>1.2699999999999999E-2</v>
      </c>
      <c r="M20" s="66">
        <v>2.5999999999999999E-3</v>
      </c>
    </row>
    <row r="21" spans="1:13">
      <c r="A21" s="67" t="s">
        <v>910</v>
      </c>
      <c r="C21" s="14"/>
      <c r="D21" s="14"/>
      <c r="E21" s="14"/>
      <c r="F21" s="14"/>
      <c r="G21" s="69">
        <v>992531.02</v>
      </c>
      <c r="I21" s="69">
        <v>0</v>
      </c>
      <c r="J21" s="69">
        <v>6327.8726611660004</v>
      </c>
      <c r="L21" s="68">
        <v>0.28799999999999998</v>
      </c>
      <c r="M21" s="68">
        <v>5.8599999999999999E-2</v>
      </c>
    </row>
    <row r="22" spans="1:13">
      <c r="A22" t="s">
        <v>911</v>
      </c>
      <c r="B22" t="s">
        <v>912</v>
      </c>
      <c r="C22" t="s">
        <v>99</v>
      </c>
      <c r="D22" t="s">
        <v>913</v>
      </c>
      <c r="E22" t="s">
        <v>893</v>
      </c>
      <c r="F22" t="s">
        <v>101</v>
      </c>
      <c r="G22" s="65">
        <v>335599</v>
      </c>
      <c r="H22" s="65">
        <v>344.07</v>
      </c>
      <c r="I22" s="65">
        <v>0</v>
      </c>
      <c r="J22" s="65">
        <v>1154.6954793</v>
      </c>
      <c r="K22" s="66">
        <v>1.1000000000000001E-3</v>
      </c>
      <c r="L22" s="66">
        <v>5.2499999999999998E-2</v>
      </c>
      <c r="M22" s="66">
        <v>1.0699999999999999E-2</v>
      </c>
    </row>
    <row r="23" spans="1:13">
      <c r="A23" t="s">
        <v>914</v>
      </c>
      <c r="B23" t="s">
        <v>915</v>
      </c>
      <c r="C23" t="s">
        <v>99</v>
      </c>
      <c r="D23" t="s">
        <v>892</v>
      </c>
      <c r="E23" t="s">
        <v>893</v>
      </c>
      <c r="F23" t="s">
        <v>101</v>
      </c>
      <c r="G23" s="65">
        <v>14050</v>
      </c>
      <c r="H23" s="65">
        <v>3582.95</v>
      </c>
      <c r="I23" s="65">
        <v>0</v>
      </c>
      <c r="J23" s="65">
        <v>503.40447499999999</v>
      </c>
      <c r="K23" s="66">
        <v>6.9999999999999999E-4</v>
      </c>
      <c r="L23" s="66">
        <v>2.29E-2</v>
      </c>
      <c r="M23" s="66">
        <v>4.7000000000000002E-3</v>
      </c>
    </row>
    <row r="24" spans="1:13">
      <c r="A24" t="s">
        <v>916</v>
      </c>
      <c r="B24" t="s">
        <v>917</v>
      </c>
      <c r="C24" t="s">
        <v>99</v>
      </c>
      <c r="D24" t="s">
        <v>892</v>
      </c>
      <c r="E24" t="s">
        <v>893</v>
      </c>
      <c r="F24" t="s">
        <v>101</v>
      </c>
      <c r="G24" s="65">
        <v>194870</v>
      </c>
      <c r="H24" s="65">
        <v>382.04</v>
      </c>
      <c r="I24" s="65">
        <v>0</v>
      </c>
      <c r="J24" s="65">
        <v>744.48134800000003</v>
      </c>
      <c r="K24" s="66">
        <v>2.0000000000000001E-4</v>
      </c>
      <c r="L24" s="66">
        <v>3.39E-2</v>
      </c>
      <c r="M24" s="66">
        <v>6.8999999999999999E-3</v>
      </c>
    </row>
    <row r="25" spans="1:13">
      <c r="A25" t="s">
        <v>918</v>
      </c>
      <c r="B25" t="s">
        <v>919</v>
      </c>
      <c r="C25" t="s">
        <v>99</v>
      </c>
      <c r="D25" t="s">
        <v>896</v>
      </c>
      <c r="E25" t="s">
        <v>893</v>
      </c>
      <c r="F25" t="s">
        <v>101</v>
      </c>
      <c r="G25" s="65">
        <v>372024.02</v>
      </c>
      <c r="H25" s="65">
        <v>344.83</v>
      </c>
      <c r="I25" s="65">
        <v>0</v>
      </c>
      <c r="J25" s="65">
        <v>1282.850428166</v>
      </c>
      <c r="K25" s="66">
        <v>2.9999999999999997E-4</v>
      </c>
      <c r="L25" s="66">
        <v>5.8400000000000001E-2</v>
      </c>
      <c r="M25" s="66">
        <v>1.1900000000000001E-2</v>
      </c>
    </row>
    <row r="26" spans="1:13">
      <c r="A26" t="s">
        <v>920</v>
      </c>
      <c r="B26" t="s">
        <v>921</v>
      </c>
      <c r="C26" t="s">
        <v>99</v>
      </c>
      <c r="D26" t="s">
        <v>896</v>
      </c>
      <c r="E26" t="s">
        <v>893</v>
      </c>
      <c r="F26" t="s">
        <v>101</v>
      </c>
      <c r="G26" s="65">
        <v>19230</v>
      </c>
      <c r="H26" s="65">
        <v>3581.85</v>
      </c>
      <c r="I26" s="65">
        <v>0</v>
      </c>
      <c r="J26" s="65">
        <v>688.78975500000001</v>
      </c>
      <c r="K26" s="66">
        <v>1E-3</v>
      </c>
      <c r="L26" s="66">
        <v>3.1300000000000001E-2</v>
      </c>
      <c r="M26" s="66">
        <v>6.4000000000000003E-3</v>
      </c>
    </row>
    <row r="27" spans="1:13">
      <c r="A27" t="s">
        <v>922</v>
      </c>
      <c r="B27" t="s">
        <v>923</v>
      </c>
      <c r="C27" t="s">
        <v>99</v>
      </c>
      <c r="D27" t="s">
        <v>899</v>
      </c>
      <c r="E27" t="s">
        <v>893</v>
      </c>
      <c r="F27" t="s">
        <v>101</v>
      </c>
      <c r="G27" s="65">
        <v>22691</v>
      </c>
      <c r="H27" s="65">
        <v>3218.64</v>
      </c>
      <c r="I27" s="65">
        <v>0</v>
      </c>
      <c r="J27" s="65">
        <v>730.34160240000006</v>
      </c>
      <c r="K27" s="66">
        <v>1.2999999999999999E-3</v>
      </c>
      <c r="L27" s="66">
        <v>3.32E-2</v>
      </c>
      <c r="M27" s="66">
        <v>6.7999999999999996E-3</v>
      </c>
    </row>
    <row r="28" spans="1:13">
      <c r="A28" t="s">
        <v>924</v>
      </c>
      <c r="B28" t="s">
        <v>925</v>
      </c>
      <c r="C28" t="s">
        <v>99</v>
      </c>
      <c r="D28" t="s">
        <v>899</v>
      </c>
      <c r="E28" t="s">
        <v>893</v>
      </c>
      <c r="F28" t="s">
        <v>101</v>
      </c>
      <c r="G28" s="65">
        <v>18217</v>
      </c>
      <c r="H28" s="65">
        <v>3430.19</v>
      </c>
      <c r="I28" s="65">
        <v>0</v>
      </c>
      <c r="J28" s="65">
        <v>624.87771229999998</v>
      </c>
      <c r="K28" s="66">
        <v>1E-4</v>
      </c>
      <c r="L28" s="66">
        <v>2.8400000000000002E-2</v>
      </c>
      <c r="M28" s="66">
        <v>5.7999999999999996E-3</v>
      </c>
    </row>
    <row r="29" spans="1:13">
      <c r="A29" t="s">
        <v>926</v>
      </c>
      <c r="B29" t="s">
        <v>927</v>
      </c>
      <c r="C29" t="s">
        <v>99</v>
      </c>
      <c r="D29" t="s">
        <v>899</v>
      </c>
      <c r="E29" t="s">
        <v>893</v>
      </c>
      <c r="F29" t="s">
        <v>101</v>
      </c>
      <c r="G29" s="65">
        <v>1770</v>
      </c>
      <c r="H29" s="65">
        <v>3576.37</v>
      </c>
      <c r="I29" s="65">
        <v>0</v>
      </c>
      <c r="J29" s="65">
        <v>63.301749000000001</v>
      </c>
      <c r="K29" s="66">
        <v>1E-4</v>
      </c>
      <c r="L29" s="66">
        <v>2.8999999999999998E-3</v>
      </c>
      <c r="M29" s="66">
        <v>5.9999999999999995E-4</v>
      </c>
    </row>
    <row r="30" spans="1:13">
      <c r="A30" t="s">
        <v>928</v>
      </c>
      <c r="B30" t="s">
        <v>929</v>
      </c>
      <c r="C30" t="s">
        <v>99</v>
      </c>
      <c r="D30" t="s">
        <v>899</v>
      </c>
      <c r="E30" t="s">
        <v>893</v>
      </c>
      <c r="F30" t="s">
        <v>101</v>
      </c>
      <c r="G30" s="65">
        <v>14080</v>
      </c>
      <c r="H30" s="65">
        <v>3800.64</v>
      </c>
      <c r="I30" s="65">
        <v>0</v>
      </c>
      <c r="J30" s="65">
        <v>535.13011200000005</v>
      </c>
      <c r="K30" s="66">
        <v>5.9999999999999995E-4</v>
      </c>
      <c r="L30" s="66">
        <v>2.4400000000000002E-2</v>
      </c>
      <c r="M30" s="66">
        <v>5.0000000000000001E-3</v>
      </c>
    </row>
    <row r="31" spans="1:13">
      <c r="A31" s="67" t="s">
        <v>930</v>
      </c>
      <c r="C31" s="14"/>
      <c r="D31" s="14"/>
      <c r="E31" s="14"/>
      <c r="F31" s="14"/>
      <c r="G31" s="69">
        <v>0</v>
      </c>
      <c r="I31" s="69">
        <v>0</v>
      </c>
      <c r="J31" s="69">
        <v>0</v>
      </c>
      <c r="L31" s="68">
        <v>0</v>
      </c>
      <c r="M31" s="68">
        <v>0</v>
      </c>
    </row>
    <row r="32" spans="1:13">
      <c r="A32" t="s">
        <v>223</v>
      </c>
      <c r="B32" t="s">
        <v>223</v>
      </c>
      <c r="C32" s="14"/>
      <c r="D32" s="14"/>
      <c r="E32" t="s">
        <v>223</v>
      </c>
      <c r="F32" t="s">
        <v>223</v>
      </c>
      <c r="G32" s="65">
        <v>0</v>
      </c>
      <c r="H32" s="65">
        <v>0</v>
      </c>
      <c r="J32" s="65">
        <v>0</v>
      </c>
      <c r="K32" s="66">
        <v>0</v>
      </c>
      <c r="L32" s="66">
        <v>0</v>
      </c>
      <c r="M32" s="66">
        <v>0</v>
      </c>
    </row>
    <row r="33" spans="1:13">
      <c r="A33" s="67" t="s">
        <v>597</v>
      </c>
      <c r="C33" s="14"/>
      <c r="D33" s="14"/>
      <c r="E33" s="14"/>
      <c r="F33" s="14"/>
      <c r="G33" s="69">
        <v>0</v>
      </c>
      <c r="I33" s="69">
        <v>0</v>
      </c>
      <c r="J33" s="69">
        <v>0</v>
      </c>
      <c r="L33" s="68">
        <v>0</v>
      </c>
      <c r="M33" s="68">
        <v>0</v>
      </c>
    </row>
    <row r="34" spans="1:13">
      <c r="A34" t="s">
        <v>223</v>
      </c>
      <c r="B34" t="s">
        <v>223</v>
      </c>
      <c r="C34" s="14"/>
      <c r="D34" s="14"/>
      <c r="E34" t="s">
        <v>223</v>
      </c>
      <c r="F34" t="s">
        <v>223</v>
      </c>
      <c r="G34" s="65">
        <v>0</v>
      </c>
      <c r="H34" s="65">
        <v>0</v>
      </c>
      <c r="J34" s="65">
        <v>0</v>
      </c>
      <c r="K34" s="66">
        <v>0</v>
      </c>
      <c r="L34" s="66">
        <v>0</v>
      </c>
      <c r="M34" s="66">
        <v>0</v>
      </c>
    </row>
    <row r="35" spans="1:13">
      <c r="A35" s="67" t="s">
        <v>931</v>
      </c>
      <c r="C35" s="14"/>
      <c r="D35" s="14"/>
      <c r="E35" s="14"/>
      <c r="F35" s="14"/>
      <c r="G35" s="69">
        <v>0</v>
      </c>
      <c r="I35" s="69">
        <v>0</v>
      </c>
      <c r="J35" s="69">
        <v>0</v>
      </c>
      <c r="L35" s="68">
        <v>0</v>
      </c>
      <c r="M35" s="68">
        <v>0</v>
      </c>
    </row>
    <row r="36" spans="1:13">
      <c r="A36" t="s">
        <v>223</v>
      </c>
      <c r="B36" t="s">
        <v>223</v>
      </c>
      <c r="C36" s="14"/>
      <c r="D36" s="14"/>
      <c r="E36" t="s">
        <v>223</v>
      </c>
      <c r="F36" t="s">
        <v>223</v>
      </c>
      <c r="G36" s="65">
        <v>0</v>
      </c>
      <c r="H36" s="65">
        <v>0</v>
      </c>
      <c r="J36" s="65">
        <v>0</v>
      </c>
      <c r="K36" s="66">
        <v>0</v>
      </c>
      <c r="L36" s="66">
        <v>0</v>
      </c>
      <c r="M36" s="66">
        <v>0</v>
      </c>
    </row>
    <row r="37" spans="1:13">
      <c r="A37" s="67" t="s">
        <v>228</v>
      </c>
      <c r="C37" s="14"/>
      <c r="D37" s="14"/>
      <c r="E37" s="14"/>
      <c r="F37" s="14"/>
      <c r="G37" s="69">
        <v>91548</v>
      </c>
      <c r="I37" s="69">
        <v>4.57233</v>
      </c>
      <c r="J37" s="69">
        <v>12092.34330882</v>
      </c>
      <c r="L37" s="68">
        <v>0.55030000000000001</v>
      </c>
      <c r="M37" s="68">
        <v>0.11210000000000001</v>
      </c>
    </row>
    <row r="38" spans="1:13">
      <c r="A38" s="67" t="s">
        <v>932</v>
      </c>
      <c r="C38" s="14"/>
      <c r="D38" s="14"/>
      <c r="E38" s="14"/>
      <c r="F38" s="14"/>
      <c r="G38" s="69">
        <v>64557</v>
      </c>
      <c r="I38" s="69">
        <v>4.57233</v>
      </c>
      <c r="J38" s="69">
        <v>10210.2759174</v>
      </c>
      <c r="L38" s="68">
        <v>0.46460000000000001</v>
      </c>
      <c r="M38" s="68">
        <v>9.4600000000000004E-2</v>
      </c>
    </row>
    <row r="39" spans="1:13">
      <c r="A39" t="s">
        <v>933</v>
      </c>
      <c r="B39" t="s">
        <v>934</v>
      </c>
      <c r="C39" t="s">
        <v>122</v>
      </c>
      <c r="D39" t="s">
        <v>935</v>
      </c>
      <c r="E39" t="s">
        <v>816</v>
      </c>
      <c r="F39" t="s">
        <v>105</v>
      </c>
      <c r="G39" s="65">
        <v>5380</v>
      </c>
      <c r="H39" s="65">
        <v>1406</v>
      </c>
      <c r="I39" s="65">
        <v>0</v>
      </c>
      <c r="J39" s="65">
        <v>243.19160199999999</v>
      </c>
      <c r="K39" s="66">
        <v>2.0000000000000001E-4</v>
      </c>
      <c r="L39" s="66">
        <v>1.11E-2</v>
      </c>
      <c r="M39" s="66">
        <v>2.3E-3</v>
      </c>
    </row>
    <row r="40" spans="1:13">
      <c r="A40" t="s">
        <v>936</v>
      </c>
      <c r="B40" t="s">
        <v>937</v>
      </c>
      <c r="C40" t="s">
        <v>600</v>
      </c>
      <c r="D40" t="s">
        <v>938</v>
      </c>
      <c r="E40" t="s">
        <v>816</v>
      </c>
      <c r="F40" t="s">
        <v>105</v>
      </c>
      <c r="G40" s="65">
        <v>1190</v>
      </c>
      <c r="H40" s="65">
        <v>16078</v>
      </c>
      <c r="I40" s="65">
        <v>0</v>
      </c>
      <c r="J40" s="65">
        <v>615.12016300000005</v>
      </c>
      <c r="K40" s="66">
        <v>0</v>
      </c>
      <c r="L40" s="66">
        <v>2.8000000000000001E-2</v>
      </c>
      <c r="M40" s="66">
        <v>5.7000000000000002E-3</v>
      </c>
    </row>
    <row r="41" spans="1:13">
      <c r="A41" t="s">
        <v>939</v>
      </c>
      <c r="B41" t="s">
        <v>940</v>
      </c>
      <c r="C41" t="s">
        <v>600</v>
      </c>
      <c r="D41" t="s">
        <v>941</v>
      </c>
      <c r="E41" t="s">
        <v>816</v>
      </c>
      <c r="F41" t="s">
        <v>105</v>
      </c>
      <c r="G41" s="65">
        <v>936</v>
      </c>
      <c r="H41" s="65">
        <v>35379</v>
      </c>
      <c r="I41" s="65">
        <v>0</v>
      </c>
      <c r="J41" s="65">
        <v>1064.6390196</v>
      </c>
      <c r="K41" s="66">
        <v>0</v>
      </c>
      <c r="L41" s="66">
        <v>4.8399999999999999E-2</v>
      </c>
      <c r="M41" s="66">
        <v>9.9000000000000008E-3</v>
      </c>
    </row>
    <row r="42" spans="1:13">
      <c r="A42" t="s">
        <v>942</v>
      </c>
      <c r="B42" t="s">
        <v>943</v>
      </c>
      <c r="C42" t="s">
        <v>600</v>
      </c>
      <c r="D42" t="s">
        <v>944</v>
      </c>
      <c r="E42" t="s">
        <v>893</v>
      </c>
      <c r="F42" t="s">
        <v>105</v>
      </c>
      <c r="G42" s="65">
        <v>4066</v>
      </c>
      <c r="H42" s="65">
        <v>2395</v>
      </c>
      <c r="I42" s="65">
        <v>0</v>
      </c>
      <c r="J42" s="65">
        <v>313.07895050000002</v>
      </c>
      <c r="K42" s="66">
        <v>1E-4</v>
      </c>
      <c r="L42" s="66">
        <v>1.4200000000000001E-2</v>
      </c>
      <c r="M42" s="66">
        <v>2.8999999999999998E-3</v>
      </c>
    </row>
    <row r="43" spans="1:13">
      <c r="A43" t="s">
        <v>945</v>
      </c>
      <c r="B43" t="s">
        <v>946</v>
      </c>
      <c r="C43" t="s">
        <v>600</v>
      </c>
      <c r="D43" t="s">
        <v>944</v>
      </c>
      <c r="E43" t="s">
        <v>893</v>
      </c>
      <c r="F43" t="s">
        <v>105</v>
      </c>
      <c r="G43" s="65">
        <v>2367</v>
      </c>
      <c r="H43" s="65">
        <v>8605</v>
      </c>
      <c r="I43" s="65">
        <v>0</v>
      </c>
      <c r="J43" s="65">
        <v>654.83232525000005</v>
      </c>
      <c r="K43" s="66">
        <v>0</v>
      </c>
      <c r="L43" s="66">
        <v>2.98E-2</v>
      </c>
      <c r="M43" s="66">
        <v>6.1000000000000004E-3</v>
      </c>
    </row>
    <row r="44" spans="1:13">
      <c r="A44" t="s">
        <v>947</v>
      </c>
      <c r="B44" t="s">
        <v>948</v>
      </c>
      <c r="C44" t="s">
        <v>600</v>
      </c>
      <c r="D44" t="s">
        <v>944</v>
      </c>
      <c r="E44" t="s">
        <v>893</v>
      </c>
      <c r="F44" t="s">
        <v>105</v>
      </c>
      <c r="G44" s="65">
        <v>462</v>
      </c>
      <c r="H44" s="65">
        <v>35410</v>
      </c>
      <c r="I44" s="65">
        <v>0</v>
      </c>
      <c r="J44" s="65">
        <v>525.95535299999995</v>
      </c>
      <c r="K44" s="66">
        <v>0</v>
      </c>
      <c r="L44" s="66">
        <v>2.3900000000000001E-2</v>
      </c>
      <c r="M44" s="66">
        <v>4.8999999999999998E-3</v>
      </c>
    </row>
    <row r="45" spans="1:13">
      <c r="A45" t="s">
        <v>949</v>
      </c>
      <c r="B45" t="s">
        <v>950</v>
      </c>
      <c r="C45" t="s">
        <v>819</v>
      </c>
      <c r="D45" t="s">
        <v>951</v>
      </c>
      <c r="E45" t="s">
        <v>893</v>
      </c>
      <c r="F45" t="s">
        <v>105</v>
      </c>
      <c r="G45" s="65">
        <v>9155</v>
      </c>
      <c r="H45" s="65">
        <v>4438</v>
      </c>
      <c r="I45" s="65">
        <v>0</v>
      </c>
      <c r="J45" s="65">
        <v>1306.2509634999999</v>
      </c>
      <c r="K45" s="66">
        <v>1E-4</v>
      </c>
      <c r="L45" s="66">
        <v>5.9400000000000001E-2</v>
      </c>
      <c r="M45" s="66">
        <v>1.21E-2</v>
      </c>
    </row>
    <row r="46" spans="1:13">
      <c r="A46" t="s">
        <v>952</v>
      </c>
      <c r="B46" t="s">
        <v>953</v>
      </c>
      <c r="C46" t="s">
        <v>122</v>
      </c>
      <c r="D46" t="s">
        <v>954</v>
      </c>
      <c r="E46" t="s">
        <v>893</v>
      </c>
      <c r="F46" t="s">
        <v>105</v>
      </c>
      <c r="G46" s="65">
        <v>7948</v>
      </c>
      <c r="H46" s="65">
        <v>2121</v>
      </c>
      <c r="I46" s="65">
        <v>1.0567299999999999</v>
      </c>
      <c r="J46" s="65">
        <v>543.03204219999998</v>
      </c>
      <c r="K46" s="66">
        <v>1E-4</v>
      </c>
      <c r="L46" s="66">
        <v>2.47E-2</v>
      </c>
      <c r="M46" s="66">
        <v>5.0000000000000001E-3</v>
      </c>
    </row>
    <row r="47" spans="1:13">
      <c r="A47" t="s">
        <v>955</v>
      </c>
      <c r="B47" t="s">
        <v>956</v>
      </c>
      <c r="C47" t="s">
        <v>819</v>
      </c>
      <c r="D47" t="s">
        <v>954</v>
      </c>
      <c r="E47" t="s">
        <v>893</v>
      </c>
      <c r="F47" t="s">
        <v>105</v>
      </c>
      <c r="G47" s="65">
        <v>7015</v>
      </c>
      <c r="H47" s="65">
        <v>2790</v>
      </c>
      <c r="I47" s="65">
        <v>0</v>
      </c>
      <c r="J47" s="65">
        <v>629.23497750000001</v>
      </c>
      <c r="K47" s="66">
        <v>1E-4</v>
      </c>
      <c r="L47" s="66">
        <v>2.86E-2</v>
      </c>
      <c r="M47" s="66">
        <v>5.7999999999999996E-3</v>
      </c>
    </row>
    <row r="48" spans="1:13">
      <c r="A48" t="s">
        <v>957</v>
      </c>
      <c r="B48" t="s">
        <v>958</v>
      </c>
      <c r="C48" t="s">
        <v>819</v>
      </c>
      <c r="D48" t="s">
        <v>954</v>
      </c>
      <c r="E48" t="s">
        <v>893</v>
      </c>
      <c r="F48" t="s">
        <v>105</v>
      </c>
      <c r="G48" s="65">
        <v>3784</v>
      </c>
      <c r="H48" s="65">
        <v>1928</v>
      </c>
      <c r="I48" s="65">
        <v>5.8409999999999997E-2</v>
      </c>
      <c r="J48" s="65">
        <v>234.61040679999999</v>
      </c>
      <c r="K48" s="66">
        <v>1E-4</v>
      </c>
      <c r="L48" s="66">
        <v>1.0699999999999999E-2</v>
      </c>
      <c r="M48" s="66">
        <v>2.2000000000000001E-3</v>
      </c>
    </row>
    <row r="49" spans="1:13">
      <c r="A49" t="s">
        <v>959</v>
      </c>
      <c r="B49" t="s">
        <v>960</v>
      </c>
      <c r="C49" t="s">
        <v>600</v>
      </c>
      <c r="D49" t="s">
        <v>961</v>
      </c>
      <c r="E49" t="s">
        <v>893</v>
      </c>
      <c r="F49" t="s">
        <v>105</v>
      </c>
      <c r="G49" s="65">
        <v>2508</v>
      </c>
      <c r="H49" s="65">
        <v>5167</v>
      </c>
      <c r="I49" s="65">
        <v>0</v>
      </c>
      <c r="J49" s="65">
        <v>416.62657739999997</v>
      </c>
      <c r="K49" s="66">
        <v>0</v>
      </c>
      <c r="L49" s="66">
        <v>1.9E-2</v>
      </c>
      <c r="M49" s="66">
        <v>3.8999999999999998E-3</v>
      </c>
    </row>
    <row r="50" spans="1:13">
      <c r="A50" t="s">
        <v>962</v>
      </c>
      <c r="B50" t="s">
        <v>963</v>
      </c>
      <c r="C50" t="s">
        <v>600</v>
      </c>
      <c r="D50" t="s">
        <v>961</v>
      </c>
      <c r="E50" t="s">
        <v>893</v>
      </c>
      <c r="F50" t="s">
        <v>105</v>
      </c>
      <c r="G50" s="65">
        <v>2611</v>
      </c>
      <c r="H50" s="65">
        <v>6756</v>
      </c>
      <c r="I50" s="65">
        <v>0</v>
      </c>
      <c r="J50" s="65">
        <v>567.12329939999995</v>
      </c>
      <c r="K50" s="66">
        <v>0</v>
      </c>
      <c r="L50" s="66">
        <v>2.58E-2</v>
      </c>
      <c r="M50" s="66">
        <v>5.3E-3</v>
      </c>
    </row>
    <row r="51" spans="1:13">
      <c r="A51" t="s">
        <v>964</v>
      </c>
      <c r="B51" t="s">
        <v>965</v>
      </c>
      <c r="C51" t="s">
        <v>600</v>
      </c>
      <c r="D51" t="s">
        <v>966</v>
      </c>
      <c r="E51" t="s">
        <v>893</v>
      </c>
      <c r="F51" t="s">
        <v>105</v>
      </c>
      <c r="G51" s="65">
        <v>10700</v>
      </c>
      <c r="H51" s="65">
        <v>2238</v>
      </c>
      <c r="I51" s="65">
        <v>0</v>
      </c>
      <c r="J51" s="65">
        <v>769.88319000000001</v>
      </c>
      <c r="K51" s="66">
        <v>1E-4</v>
      </c>
      <c r="L51" s="66">
        <v>3.5000000000000003E-2</v>
      </c>
      <c r="M51" s="66">
        <v>7.1000000000000004E-3</v>
      </c>
    </row>
    <row r="52" spans="1:13">
      <c r="A52" t="s">
        <v>967</v>
      </c>
      <c r="B52" t="s">
        <v>968</v>
      </c>
      <c r="C52" t="s">
        <v>600</v>
      </c>
      <c r="D52" t="s">
        <v>969</v>
      </c>
      <c r="E52" t="s">
        <v>893</v>
      </c>
      <c r="F52" t="s">
        <v>105</v>
      </c>
      <c r="G52" s="65">
        <v>4645</v>
      </c>
      <c r="H52" s="65">
        <v>7679</v>
      </c>
      <c r="I52" s="65">
        <v>0</v>
      </c>
      <c r="J52" s="65">
        <v>1146.7569032500001</v>
      </c>
      <c r="K52" s="66">
        <v>1E-4</v>
      </c>
      <c r="L52" s="66">
        <v>5.2200000000000003E-2</v>
      </c>
      <c r="M52" s="66">
        <v>1.06E-2</v>
      </c>
    </row>
    <row r="53" spans="1:13">
      <c r="A53" t="s">
        <v>970</v>
      </c>
      <c r="B53" t="s">
        <v>971</v>
      </c>
      <c r="C53" t="s">
        <v>600</v>
      </c>
      <c r="D53" t="s">
        <v>938</v>
      </c>
      <c r="E53" t="s">
        <v>893</v>
      </c>
      <c r="F53" t="s">
        <v>105</v>
      </c>
      <c r="G53" s="65">
        <v>910</v>
      </c>
      <c r="H53" s="65">
        <v>37388</v>
      </c>
      <c r="I53" s="65">
        <v>3.4571900000000002</v>
      </c>
      <c r="J53" s="65">
        <v>1097.2992119999999</v>
      </c>
      <c r="K53" s="66">
        <v>0</v>
      </c>
      <c r="L53" s="66">
        <v>4.99E-2</v>
      </c>
      <c r="M53" s="66">
        <v>1.0200000000000001E-2</v>
      </c>
    </row>
    <row r="54" spans="1:13">
      <c r="A54" t="s">
        <v>972</v>
      </c>
      <c r="B54" t="s">
        <v>973</v>
      </c>
      <c r="C54" t="s">
        <v>600</v>
      </c>
      <c r="D54" t="s">
        <v>974</v>
      </c>
      <c r="E54" t="s">
        <v>893</v>
      </c>
      <c r="F54" t="s">
        <v>105</v>
      </c>
      <c r="G54" s="65">
        <v>880</v>
      </c>
      <c r="H54" s="65">
        <v>2921</v>
      </c>
      <c r="I54" s="65">
        <v>0</v>
      </c>
      <c r="J54" s="65">
        <v>82.640932000000006</v>
      </c>
      <c r="K54" s="66">
        <v>0</v>
      </c>
      <c r="L54" s="66">
        <v>3.8E-3</v>
      </c>
      <c r="M54" s="66">
        <v>8.0000000000000004E-4</v>
      </c>
    </row>
    <row r="55" spans="1:13">
      <c r="A55" s="67" t="s">
        <v>975</v>
      </c>
      <c r="C55" s="14"/>
      <c r="D55" s="14"/>
      <c r="E55" s="14"/>
      <c r="F55" s="14"/>
      <c r="G55" s="69">
        <v>23435</v>
      </c>
      <c r="I55" s="69">
        <v>0</v>
      </c>
      <c r="J55" s="69">
        <v>1499.76325382</v>
      </c>
      <c r="L55" s="68">
        <v>6.8199999999999997E-2</v>
      </c>
      <c r="M55" s="68">
        <v>1.3899999999999999E-2</v>
      </c>
    </row>
    <row r="56" spans="1:13">
      <c r="A56" t="s">
        <v>976</v>
      </c>
      <c r="B56" t="s">
        <v>977</v>
      </c>
      <c r="C56" t="s">
        <v>600</v>
      </c>
      <c r="D56" t="s">
        <v>944</v>
      </c>
      <c r="E56" t="s">
        <v>893</v>
      </c>
      <c r="F56" t="s">
        <v>105</v>
      </c>
      <c r="G56" s="65">
        <v>819</v>
      </c>
      <c r="H56" s="65">
        <v>8730</v>
      </c>
      <c r="I56" s="65">
        <v>0</v>
      </c>
      <c r="J56" s="65">
        <v>229.86832050000001</v>
      </c>
      <c r="K56" s="66">
        <v>0</v>
      </c>
      <c r="L56" s="66">
        <v>1.0500000000000001E-2</v>
      </c>
      <c r="M56" s="66">
        <v>2.0999999999999999E-3</v>
      </c>
    </row>
    <row r="57" spans="1:13">
      <c r="A57" t="s">
        <v>978</v>
      </c>
      <c r="B57" t="s">
        <v>979</v>
      </c>
      <c r="C57" t="s">
        <v>865</v>
      </c>
      <c r="D57" t="s">
        <v>980</v>
      </c>
      <c r="E57" t="s">
        <v>893</v>
      </c>
      <c r="F57" t="s">
        <v>105</v>
      </c>
      <c r="G57" s="65">
        <v>3194</v>
      </c>
      <c r="H57" s="65">
        <v>2566</v>
      </c>
      <c r="I57" s="65">
        <v>0</v>
      </c>
      <c r="J57" s="65">
        <v>263.49509860000001</v>
      </c>
      <c r="K57" s="66">
        <v>2.0000000000000001E-4</v>
      </c>
      <c r="L57" s="66">
        <v>1.2E-2</v>
      </c>
      <c r="M57" s="66">
        <v>2.3999999999999998E-3</v>
      </c>
    </row>
    <row r="58" spans="1:13">
      <c r="A58" t="s">
        <v>981</v>
      </c>
      <c r="B58" t="s">
        <v>982</v>
      </c>
      <c r="C58" t="s">
        <v>122</v>
      </c>
      <c r="D58" t="s">
        <v>961</v>
      </c>
      <c r="E58" t="s">
        <v>893</v>
      </c>
      <c r="F58" t="s">
        <v>105</v>
      </c>
      <c r="G58" s="65">
        <v>696</v>
      </c>
      <c r="H58" s="65">
        <v>11572</v>
      </c>
      <c r="I58" s="65">
        <v>0</v>
      </c>
      <c r="J58" s="65">
        <v>258.93970080000003</v>
      </c>
      <c r="K58" s="66">
        <v>0</v>
      </c>
      <c r="L58" s="66">
        <v>1.18E-2</v>
      </c>
      <c r="M58" s="66">
        <v>2.3999999999999998E-3</v>
      </c>
    </row>
    <row r="59" spans="1:13">
      <c r="A59" t="s">
        <v>983</v>
      </c>
      <c r="B59" t="s">
        <v>984</v>
      </c>
      <c r="C59" t="s">
        <v>600</v>
      </c>
      <c r="D59" t="s">
        <v>961</v>
      </c>
      <c r="E59" t="s">
        <v>893</v>
      </c>
      <c r="F59" t="s">
        <v>105</v>
      </c>
      <c r="G59" s="65">
        <v>680</v>
      </c>
      <c r="H59" s="65">
        <v>10305</v>
      </c>
      <c r="I59" s="65">
        <v>0</v>
      </c>
      <c r="J59" s="65">
        <v>225.28791000000001</v>
      </c>
      <c r="K59" s="66">
        <v>0</v>
      </c>
      <c r="L59" s="66">
        <v>1.03E-2</v>
      </c>
      <c r="M59" s="66">
        <v>2.0999999999999999E-3</v>
      </c>
    </row>
    <row r="60" spans="1:13">
      <c r="A60" t="s">
        <v>985</v>
      </c>
      <c r="B60" t="s">
        <v>986</v>
      </c>
      <c r="C60" t="s">
        <v>865</v>
      </c>
      <c r="D60" t="s">
        <v>961</v>
      </c>
      <c r="E60" t="s">
        <v>893</v>
      </c>
      <c r="F60" t="s">
        <v>105</v>
      </c>
      <c r="G60" s="65">
        <v>17552</v>
      </c>
      <c r="H60" s="65">
        <v>616.15</v>
      </c>
      <c r="I60" s="65">
        <v>0</v>
      </c>
      <c r="J60" s="65">
        <v>347.69147332</v>
      </c>
      <c r="K60" s="66">
        <v>1E-4</v>
      </c>
      <c r="L60" s="66">
        <v>1.5800000000000002E-2</v>
      </c>
      <c r="M60" s="66">
        <v>3.2000000000000002E-3</v>
      </c>
    </row>
    <row r="61" spans="1:13">
      <c r="A61" t="s">
        <v>987</v>
      </c>
      <c r="B61" t="s">
        <v>988</v>
      </c>
      <c r="C61" t="s">
        <v>865</v>
      </c>
      <c r="D61" t="s">
        <v>989</v>
      </c>
      <c r="E61" t="s">
        <v>893</v>
      </c>
      <c r="F61" t="s">
        <v>105</v>
      </c>
      <c r="G61" s="65">
        <v>494</v>
      </c>
      <c r="H61" s="65">
        <v>10986</v>
      </c>
      <c r="I61" s="65">
        <v>0</v>
      </c>
      <c r="J61" s="65">
        <v>174.48075059999999</v>
      </c>
      <c r="K61" s="66">
        <v>4.0000000000000002E-4</v>
      </c>
      <c r="L61" s="66">
        <v>7.9000000000000008E-3</v>
      </c>
      <c r="M61" s="66">
        <v>1.6000000000000001E-3</v>
      </c>
    </row>
    <row r="62" spans="1:13">
      <c r="A62" s="67" t="s">
        <v>597</v>
      </c>
      <c r="C62" s="14"/>
      <c r="D62" s="14"/>
      <c r="E62" s="14"/>
      <c r="F62" s="14"/>
      <c r="G62" s="69">
        <v>3556</v>
      </c>
      <c r="I62" s="69">
        <v>0</v>
      </c>
      <c r="J62" s="69">
        <v>382.30413759999999</v>
      </c>
      <c r="L62" s="68">
        <v>1.7399999999999999E-2</v>
      </c>
      <c r="M62" s="68">
        <v>3.5000000000000001E-3</v>
      </c>
    </row>
    <row r="63" spans="1:13">
      <c r="A63" t="s">
        <v>990</v>
      </c>
      <c r="B63" t="s">
        <v>991</v>
      </c>
      <c r="C63" t="s">
        <v>600</v>
      </c>
      <c r="D63" t="s">
        <v>992</v>
      </c>
      <c r="E63" t="s">
        <v>816</v>
      </c>
      <c r="F63" t="s">
        <v>105</v>
      </c>
      <c r="G63" s="65">
        <v>3556</v>
      </c>
      <c r="H63" s="65">
        <v>3344</v>
      </c>
      <c r="I63" s="65">
        <v>0</v>
      </c>
      <c r="J63" s="65">
        <v>382.30413759999999</v>
      </c>
      <c r="K63" s="66">
        <v>1E-4</v>
      </c>
      <c r="L63" s="66">
        <v>1.7399999999999999E-2</v>
      </c>
      <c r="M63" s="66">
        <v>3.5000000000000001E-3</v>
      </c>
    </row>
    <row r="64" spans="1:13">
      <c r="A64" s="67" t="s">
        <v>931</v>
      </c>
      <c r="C64" s="14"/>
      <c r="D64" s="14"/>
      <c r="E64" s="14"/>
      <c r="F64" s="14"/>
      <c r="G64" s="69">
        <v>0</v>
      </c>
      <c r="I64" s="69">
        <v>0</v>
      </c>
      <c r="J64" s="69">
        <v>0</v>
      </c>
      <c r="L64" s="68">
        <v>0</v>
      </c>
      <c r="M64" s="68">
        <v>0</v>
      </c>
    </row>
    <row r="65" spans="1:13">
      <c r="A65" t="s">
        <v>223</v>
      </c>
      <c r="B65" t="s">
        <v>223</v>
      </c>
      <c r="C65" s="14"/>
      <c r="D65" s="14"/>
      <c r="E65" t="s">
        <v>223</v>
      </c>
      <c r="F65" t="s">
        <v>223</v>
      </c>
      <c r="G65" s="65">
        <v>0</v>
      </c>
      <c r="H65" s="65">
        <v>0</v>
      </c>
      <c r="J65" s="65">
        <v>0</v>
      </c>
      <c r="K65" s="66">
        <v>0</v>
      </c>
      <c r="L65" s="66">
        <v>0</v>
      </c>
      <c r="M65" s="66">
        <v>0</v>
      </c>
    </row>
    <row r="66" spans="1:13">
      <c r="A66" s="87" t="s">
        <v>230</v>
      </c>
      <c r="C66" s="14"/>
      <c r="D66" s="14"/>
      <c r="E66" s="14"/>
      <c r="F66" s="14"/>
    </row>
    <row r="67" spans="1:13">
      <c r="A67" s="87" t="s">
        <v>283</v>
      </c>
      <c r="C67" s="14"/>
      <c r="D67" s="14"/>
      <c r="E67" s="14"/>
      <c r="F67" s="14"/>
    </row>
    <row r="68" spans="1:13">
      <c r="A68" s="87" t="s">
        <v>284</v>
      </c>
      <c r="C68" s="14"/>
      <c r="D68" s="14"/>
      <c r="E68" s="14"/>
      <c r="F68" s="14"/>
    </row>
    <row r="69" spans="1:13">
      <c r="A69" s="87" t="s">
        <v>285</v>
      </c>
      <c r="C69" s="14"/>
      <c r="D69" s="14"/>
      <c r="E69" s="14"/>
      <c r="F69" s="14"/>
    </row>
    <row r="70" spans="1:13">
      <c r="A70" s="87" t="s">
        <v>286</v>
      </c>
      <c r="C70" s="14"/>
      <c r="D70" s="14"/>
      <c r="E70" s="14"/>
      <c r="F70" s="14"/>
    </row>
    <row r="71" spans="1:13" hidden="1">
      <c r="C71" s="14"/>
      <c r="D71" s="14"/>
      <c r="E71" s="14"/>
      <c r="F71" s="14"/>
    </row>
    <row r="72" spans="1:13" hidden="1">
      <c r="C72" s="14"/>
      <c r="D72" s="14"/>
      <c r="E72" s="14"/>
      <c r="F72" s="14"/>
    </row>
    <row r="73" spans="1:13" hidden="1">
      <c r="C73" s="14"/>
      <c r="D73" s="14"/>
      <c r="E73" s="14"/>
      <c r="F73" s="14"/>
    </row>
    <row r="74" spans="1:13" hidden="1">
      <c r="C74" s="14"/>
      <c r="D74" s="14"/>
      <c r="E74" s="14"/>
      <c r="F74" s="14"/>
    </row>
    <row r="75" spans="1:13" hidden="1">
      <c r="C75" s="14"/>
      <c r="D75" s="14"/>
      <c r="E75" s="14"/>
      <c r="F75" s="14"/>
    </row>
    <row r="76" spans="1:13" hidden="1">
      <c r="C76" s="14"/>
      <c r="D76" s="14"/>
      <c r="E76" s="14"/>
      <c r="F76" s="14"/>
    </row>
    <row r="77" spans="1:13" hidden="1">
      <c r="C77" s="14"/>
      <c r="D77" s="14"/>
      <c r="E77" s="14"/>
      <c r="F77" s="14"/>
    </row>
    <row r="78" spans="1:13" hidden="1">
      <c r="C78" s="14"/>
      <c r="D78" s="14"/>
      <c r="E78" s="14"/>
      <c r="F78" s="14"/>
    </row>
    <row r="79" spans="1:13" hidden="1">
      <c r="C79" s="14"/>
      <c r="D79" s="14"/>
      <c r="E79" s="14"/>
      <c r="F79" s="14"/>
    </row>
    <row r="80" spans="1:13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I8:I1048576 J7:M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101" t="s">
        <v>67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3"/>
    </row>
    <row r="6" spans="1:64" ht="26.25" customHeight="1">
      <c r="A6" s="101" t="s">
        <v>92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3"/>
      <c r="BL6" s="16"/>
    </row>
    <row r="7" spans="1:64" s="16" customFormat="1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52</v>
      </c>
      <c r="I7" s="41" t="s">
        <v>186</v>
      </c>
      <c r="J7" s="41" t="s">
        <v>187</v>
      </c>
      <c r="K7" s="41" t="s">
        <v>55</v>
      </c>
      <c r="L7" s="41" t="s">
        <v>72</v>
      </c>
      <c r="M7" s="41" t="s">
        <v>56</v>
      </c>
      <c r="N7" s="105" t="s">
        <v>182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183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30"/>
      <c r="BF9" s="14"/>
      <c r="BG9" s="16"/>
      <c r="BH9" s="14"/>
    </row>
    <row r="10" spans="1:64" s="20" customFormat="1" ht="18" customHeight="1">
      <c r="A10" s="21" t="s">
        <v>93</v>
      </c>
      <c r="B10" s="7"/>
      <c r="C10" s="7"/>
      <c r="D10" s="7"/>
      <c r="E10" s="7"/>
      <c r="F10" s="7"/>
      <c r="G10" s="7"/>
      <c r="H10" s="7"/>
      <c r="I10" s="63">
        <v>314726</v>
      </c>
      <c r="J10" s="7"/>
      <c r="K10" s="63">
        <v>1898.5773312475001</v>
      </c>
      <c r="L10" s="7"/>
      <c r="M10" s="64">
        <v>1</v>
      </c>
      <c r="N10" s="64">
        <v>1.7600000000000001E-2</v>
      </c>
      <c r="O10" s="30"/>
      <c r="BF10" s="14"/>
      <c r="BG10" s="16"/>
      <c r="BH10" s="14"/>
      <c r="BL10" s="14"/>
    </row>
    <row r="11" spans="1:64">
      <c r="A11" s="67" t="s">
        <v>200</v>
      </c>
      <c r="B11" s="14"/>
      <c r="C11" s="14"/>
      <c r="D11" s="14"/>
      <c r="I11" s="69">
        <v>308553.98</v>
      </c>
      <c r="K11" s="69">
        <v>300.84013049999999</v>
      </c>
      <c r="M11" s="68">
        <v>0.1585</v>
      </c>
      <c r="N11" s="68">
        <v>2.8E-3</v>
      </c>
    </row>
    <row r="12" spans="1:64">
      <c r="A12" s="67" t="s">
        <v>993</v>
      </c>
      <c r="B12" s="14"/>
      <c r="C12" s="14"/>
      <c r="D12" s="14"/>
      <c r="I12" s="69">
        <v>0</v>
      </c>
      <c r="K12" s="69">
        <v>0</v>
      </c>
      <c r="M12" s="68">
        <v>0</v>
      </c>
      <c r="N12" s="68">
        <v>0</v>
      </c>
    </row>
    <row r="13" spans="1:64">
      <c r="A13" t="s">
        <v>223</v>
      </c>
      <c r="B13" t="s">
        <v>223</v>
      </c>
      <c r="C13" s="14"/>
      <c r="D13" s="14"/>
      <c r="E13" t="s">
        <v>223</v>
      </c>
      <c r="F13" t="s">
        <v>223</v>
      </c>
      <c r="H13" t="s">
        <v>223</v>
      </c>
      <c r="I13" s="65">
        <v>0</v>
      </c>
      <c r="J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4">
      <c r="A14" s="67" t="s">
        <v>994</v>
      </c>
      <c r="B14" s="14"/>
      <c r="C14" s="14"/>
      <c r="D14" s="14"/>
      <c r="I14" s="69">
        <v>0</v>
      </c>
      <c r="K14" s="69">
        <v>0</v>
      </c>
      <c r="M14" s="68">
        <v>0</v>
      </c>
      <c r="N14" s="68">
        <v>0</v>
      </c>
    </row>
    <row r="15" spans="1:64">
      <c r="A15" t="s">
        <v>223</v>
      </c>
      <c r="B15" t="s">
        <v>223</v>
      </c>
      <c r="C15" s="14"/>
      <c r="D15" s="14"/>
      <c r="E15" t="s">
        <v>223</v>
      </c>
      <c r="F15" t="s">
        <v>223</v>
      </c>
      <c r="H15" t="s">
        <v>223</v>
      </c>
      <c r="I15" s="65">
        <v>0</v>
      </c>
      <c r="J15" s="65">
        <v>0</v>
      </c>
      <c r="K15" s="65">
        <v>0</v>
      </c>
      <c r="L15" s="66">
        <v>0</v>
      </c>
      <c r="M15" s="66">
        <v>0</v>
      </c>
      <c r="N15" s="66">
        <v>0</v>
      </c>
    </row>
    <row r="16" spans="1:64">
      <c r="A16" s="67" t="s">
        <v>91</v>
      </c>
      <c r="B16" s="14"/>
      <c r="C16" s="14"/>
      <c r="D16" s="14"/>
      <c r="I16" s="69">
        <v>308553.98</v>
      </c>
      <c r="K16" s="69">
        <v>300.84013049999999</v>
      </c>
      <c r="M16" s="68">
        <v>0.1585</v>
      </c>
      <c r="N16" s="68">
        <v>2.8E-3</v>
      </c>
    </row>
    <row r="17" spans="1:14">
      <c r="A17" t="s">
        <v>995</v>
      </c>
      <c r="B17" t="s">
        <v>996</v>
      </c>
      <c r="C17" t="s">
        <v>99</v>
      </c>
      <c r="D17" t="s">
        <v>997</v>
      </c>
      <c r="E17" t="s">
        <v>998</v>
      </c>
      <c r="F17" t="s">
        <v>328</v>
      </c>
      <c r="G17" t="s">
        <v>206</v>
      </c>
      <c r="H17" t="s">
        <v>105</v>
      </c>
      <c r="I17" s="65">
        <v>308553.98</v>
      </c>
      <c r="J17" s="65">
        <v>97.5</v>
      </c>
      <c r="K17" s="65">
        <v>300.84013049999999</v>
      </c>
      <c r="L17" s="66">
        <v>8.0000000000000004E-4</v>
      </c>
      <c r="M17" s="66">
        <v>0.1585</v>
      </c>
      <c r="N17" s="66">
        <v>2.8E-3</v>
      </c>
    </row>
    <row r="18" spans="1:14">
      <c r="A18" s="67" t="s">
        <v>597</v>
      </c>
      <c r="B18" s="14"/>
      <c r="C18" s="14"/>
      <c r="D18" s="14"/>
      <c r="I18" s="69">
        <v>0</v>
      </c>
      <c r="K18" s="69">
        <v>0</v>
      </c>
      <c r="M18" s="68">
        <v>0</v>
      </c>
      <c r="N18" s="68">
        <v>0</v>
      </c>
    </row>
    <row r="19" spans="1:14">
      <c r="A19" t="s">
        <v>223</v>
      </c>
      <c r="B19" t="s">
        <v>223</v>
      </c>
      <c r="C19" s="14"/>
      <c r="D19" s="14"/>
      <c r="E19" t="s">
        <v>223</v>
      </c>
      <c r="F19" t="s">
        <v>223</v>
      </c>
      <c r="H19" t="s">
        <v>223</v>
      </c>
      <c r="I19" s="65">
        <v>0</v>
      </c>
      <c r="J19" s="65">
        <v>0</v>
      </c>
      <c r="K19" s="65">
        <v>0</v>
      </c>
      <c r="L19" s="66">
        <v>0</v>
      </c>
      <c r="M19" s="66">
        <v>0</v>
      </c>
      <c r="N19" s="66">
        <v>0</v>
      </c>
    </row>
    <row r="20" spans="1:14">
      <c r="A20" s="67" t="s">
        <v>228</v>
      </c>
      <c r="B20" s="14"/>
      <c r="C20" s="14"/>
      <c r="D20" s="14"/>
      <c r="I20" s="69">
        <v>6172.02</v>
      </c>
      <c r="K20" s="69">
        <v>1597.7372007475001</v>
      </c>
      <c r="M20" s="68">
        <v>0.84150000000000003</v>
      </c>
      <c r="N20" s="68">
        <v>1.4800000000000001E-2</v>
      </c>
    </row>
    <row r="21" spans="1:14">
      <c r="A21" s="67" t="s">
        <v>993</v>
      </c>
      <c r="B21" s="14"/>
      <c r="C21" s="14"/>
      <c r="D21" s="14"/>
      <c r="I21" s="69">
        <v>2787.02</v>
      </c>
      <c r="K21" s="69">
        <v>284.33178040000001</v>
      </c>
      <c r="M21" s="68">
        <v>0.14979999999999999</v>
      </c>
      <c r="N21" s="68">
        <v>2.5999999999999999E-3</v>
      </c>
    </row>
    <row r="22" spans="1:14">
      <c r="A22" t="s">
        <v>999</v>
      </c>
      <c r="B22" t="s">
        <v>1000</v>
      </c>
      <c r="C22" t="s">
        <v>122</v>
      </c>
      <c r="D22" t="s">
        <v>1001</v>
      </c>
      <c r="E22" t="s">
        <v>816</v>
      </c>
      <c r="F22" t="s">
        <v>223</v>
      </c>
      <c r="G22" t="s">
        <v>1002</v>
      </c>
      <c r="H22" t="s">
        <v>101</v>
      </c>
      <c r="I22" s="65">
        <v>2787.02</v>
      </c>
      <c r="J22" s="65">
        <v>10202</v>
      </c>
      <c r="K22" s="65">
        <v>284.33178040000001</v>
      </c>
      <c r="L22" s="66">
        <v>0</v>
      </c>
      <c r="M22" s="66">
        <v>0.14979999999999999</v>
      </c>
      <c r="N22" s="66">
        <v>2.5999999999999999E-3</v>
      </c>
    </row>
    <row r="23" spans="1:14">
      <c r="A23" s="67" t="s">
        <v>994</v>
      </c>
      <c r="B23" s="14"/>
      <c r="C23" s="14"/>
      <c r="D23" s="14"/>
      <c r="I23" s="69">
        <v>0</v>
      </c>
      <c r="K23" s="69">
        <v>0</v>
      </c>
      <c r="M23" s="68">
        <v>0</v>
      </c>
      <c r="N23" s="68">
        <v>0</v>
      </c>
    </row>
    <row r="24" spans="1:14">
      <c r="A24" t="s">
        <v>223</v>
      </c>
      <c r="B24" t="s">
        <v>223</v>
      </c>
      <c r="C24" s="14"/>
      <c r="D24" s="14"/>
      <c r="E24" t="s">
        <v>223</v>
      </c>
      <c r="F24" t="s">
        <v>223</v>
      </c>
      <c r="H24" t="s">
        <v>223</v>
      </c>
      <c r="I24" s="65">
        <v>0</v>
      </c>
      <c r="J24" s="65">
        <v>0</v>
      </c>
      <c r="K24" s="65">
        <v>0</v>
      </c>
      <c r="L24" s="66">
        <v>0</v>
      </c>
      <c r="M24" s="66">
        <v>0</v>
      </c>
      <c r="N24" s="66">
        <v>0</v>
      </c>
    </row>
    <row r="25" spans="1:14">
      <c r="A25" s="67" t="s">
        <v>91</v>
      </c>
      <c r="B25" s="14"/>
      <c r="C25" s="14"/>
      <c r="D25" s="14"/>
      <c r="I25" s="69">
        <v>3385</v>
      </c>
      <c r="K25" s="69">
        <v>1313.4054203475</v>
      </c>
      <c r="M25" s="68">
        <v>0.69179999999999997</v>
      </c>
      <c r="N25" s="68">
        <v>1.2200000000000001E-2</v>
      </c>
    </row>
    <row r="26" spans="1:14">
      <c r="A26" t="s">
        <v>1003</v>
      </c>
      <c r="B26" t="s">
        <v>1004</v>
      </c>
      <c r="C26" t="s">
        <v>122</v>
      </c>
      <c r="D26" t="s">
        <v>1005</v>
      </c>
      <c r="E26" t="s">
        <v>816</v>
      </c>
      <c r="F26" t="s">
        <v>223</v>
      </c>
      <c r="G26" t="s">
        <v>1002</v>
      </c>
      <c r="H26" t="s">
        <v>105</v>
      </c>
      <c r="I26" s="65">
        <v>736</v>
      </c>
      <c r="J26" s="65">
        <v>15882</v>
      </c>
      <c r="K26" s="65">
        <v>375.80623680000002</v>
      </c>
      <c r="L26" s="66">
        <v>0</v>
      </c>
      <c r="M26" s="66">
        <v>0.19789999999999999</v>
      </c>
      <c r="N26" s="66">
        <v>3.5000000000000001E-3</v>
      </c>
    </row>
    <row r="27" spans="1:14">
      <c r="A27" t="s">
        <v>1006</v>
      </c>
      <c r="B27" t="s">
        <v>1007</v>
      </c>
      <c r="C27" t="s">
        <v>122</v>
      </c>
      <c r="D27" t="s">
        <v>1008</v>
      </c>
      <c r="E27" t="s">
        <v>816</v>
      </c>
      <c r="F27" t="s">
        <v>223</v>
      </c>
      <c r="G27" t="s">
        <v>1002</v>
      </c>
      <c r="H27" t="s">
        <v>105</v>
      </c>
      <c r="I27" s="65">
        <v>560</v>
      </c>
      <c r="J27" s="65">
        <v>12743</v>
      </c>
      <c r="K27" s="65">
        <v>229.424972</v>
      </c>
      <c r="L27" s="66">
        <v>0</v>
      </c>
      <c r="M27" s="66">
        <v>0.1208</v>
      </c>
      <c r="N27" s="66">
        <v>2.0999999999999999E-3</v>
      </c>
    </row>
    <row r="28" spans="1:14">
      <c r="A28" t="s">
        <v>1009</v>
      </c>
      <c r="B28" t="s">
        <v>1010</v>
      </c>
      <c r="C28" t="s">
        <v>122</v>
      </c>
      <c r="D28" t="s">
        <v>980</v>
      </c>
      <c r="E28" t="s">
        <v>816</v>
      </c>
      <c r="F28" t="s">
        <v>223</v>
      </c>
      <c r="G28" t="s">
        <v>1002</v>
      </c>
      <c r="H28" t="s">
        <v>105</v>
      </c>
      <c r="I28" s="65">
        <v>1288</v>
      </c>
      <c r="J28" s="65">
        <v>9908</v>
      </c>
      <c r="K28" s="65">
        <v>410.28235360000002</v>
      </c>
      <c r="L28" s="66">
        <v>8.9999999999999998E-4</v>
      </c>
      <c r="M28" s="66">
        <v>0.21609999999999999</v>
      </c>
      <c r="N28" s="66">
        <v>3.8E-3</v>
      </c>
    </row>
    <row r="29" spans="1:14">
      <c r="A29" t="s">
        <v>1011</v>
      </c>
      <c r="B29" t="s">
        <v>1012</v>
      </c>
      <c r="C29" t="s">
        <v>122</v>
      </c>
      <c r="D29" t="s">
        <v>1013</v>
      </c>
      <c r="E29" t="s">
        <v>816</v>
      </c>
      <c r="F29" t="s">
        <v>223</v>
      </c>
      <c r="G29" t="s">
        <v>1002</v>
      </c>
      <c r="H29" t="s">
        <v>105</v>
      </c>
      <c r="I29" s="65">
        <v>801</v>
      </c>
      <c r="J29" s="65">
        <v>11567.65</v>
      </c>
      <c r="K29" s="65">
        <v>297.8918579475</v>
      </c>
      <c r="L29" s="66">
        <v>2.0000000000000001E-4</v>
      </c>
      <c r="M29" s="66">
        <v>0.15690000000000001</v>
      </c>
      <c r="N29" s="66">
        <v>2.8E-3</v>
      </c>
    </row>
    <row r="30" spans="1:14">
      <c r="A30" s="67" t="s">
        <v>597</v>
      </c>
      <c r="B30" s="14"/>
      <c r="C30" s="14"/>
      <c r="D30" s="14"/>
      <c r="I30" s="69">
        <v>0</v>
      </c>
      <c r="K30" s="69">
        <v>0</v>
      </c>
      <c r="M30" s="68">
        <v>0</v>
      </c>
      <c r="N30" s="68">
        <v>0</v>
      </c>
    </row>
    <row r="31" spans="1:14">
      <c r="A31" t="s">
        <v>223</v>
      </c>
      <c r="B31" t="s">
        <v>223</v>
      </c>
      <c r="C31" s="14"/>
      <c r="D31" s="14"/>
      <c r="E31" t="s">
        <v>223</v>
      </c>
      <c r="F31" t="s">
        <v>223</v>
      </c>
      <c r="H31" t="s">
        <v>223</v>
      </c>
      <c r="I31" s="65">
        <v>0</v>
      </c>
      <c r="J31" s="65">
        <v>0</v>
      </c>
      <c r="K31" s="65">
        <v>0</v>
      </c>
      <c r="L31" s="66">
        <v>0</v>
      </c>
      <c r="M31" s="66">
        <v>0</v>
      </c>
      <c r="N31" s="66">
        <v>0</v>
      </c>
    </row>
    <row r="32" spans="1:14">
      <c r="A32" s="87" t="s">
        <v>230</v>
      </c>
      <c r="B32" s="14"/>
      <c r="C32" s="14"/>
      <c r="D32" s="14"/>
    </row>
    <row r="33" spans="1:4">
      <c r="A33" s="87" t="s">
        <v>283</v>
      </c>
      <c r="B33" s="14"/>
      <c r="C33" s="14"/>
      <c r="D33" s="14"/>
    </row>
    <row r="34" spans="1:4">
      <c r="A34" s="87" t="s">
        <v>284</v>
      </c>
      <c r="B34" s="14"/>
      <c r="C34" s="14"/>
      <c r="D34" s="14"/>
    </row>
    <row r="35" spans="1:4">
      <c r="A35" s="87" t="s">
        <v>285</v>
      </c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101" t="s">
        <v>67</v>
      </c>
      <c r="B5" s="102"/>
      <c r="C5" s="102"/>
      <c r="D5" s="102"/>
      <c r="E5" s="102"/>
      <c r="F5" s="102"/>
      <c r="G5" s="102"/>
      <c r="H5" s="102"/>
      <c r="I5" s="102"/>
      <c r="J5" s="102"/>
      <c r="K5" s="103"/>
    </row>
    <row r="6" spans="1:59" ht="26.25" customHeight="1">
      <c r="A6" s="101" t="s">
        <v>94</v>
      </c>
      <c r="B6" s="102"/>
      <c r="C6" s="102"/>
      <c r="D6" s="102"/>
      <c r="E6" s="102"/>
      <c r="F6" s="102"/>
      <c r="G6" s="102"/>
      <c r="H6" s="102"/>
      <c r="I6" s="102"/>
      <c r="J6" s="102"/>
      <c r="K6" s="103"/>
      <c r="BG6" s="16"/>
    </row>
    <row r="7" spans="1:59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1" t="s">
        <v>182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B9" s="14"/>
      <c r="BC9" s="16"/>
      <c r="BD9" s="14"/>
    </row>
    <row r="10" spans="1:59" s="20" customFormat="1" ht="18" customHeight="1">
      <c r="A10" s="21" t="s">
        <v>96</v>
      </c>
      <c r="B10" s="7"/>
      <c r="C10" s="7"/>
      <c r="D10" s="7"/>
      <c r="E10" s="7"/>
      <c r="F10" s="63">
        <v>38812.03</v>
      </c>
      <c r="G10" s="7"/>
      <c r="H10" s="63">
        <v>32.285616529999999</v>
      </c>
      <c r="I10" s="22"/>
      <c r="J10" s="64">
        <v>1</v>
      </c>
      <c r="K10" s="64">
        <v>2.9999999999999997E-4</v>
      </c>
      <c r="BB10" s="14"/>
      <c r="BC10" s="16"/>
      <c r="BD10" s="14"/>
      <c r="BF10" s="14"/>
    </row>
    <row r="11" spans="1:59">
      <c r="A11" s="67" t="s">
        <v>200</v>
      </c>
      <c r="C11" s="14"/>
      <c r="D11" s="14"/>
      <c r="F11" s="69">
        <v>38812.03</v>
      </c>
      <c r="H11" s="69">
        <v>32.285616529999999</v>
      </c>
      <c r="J11" s="68">
        <v>1</v>
      </c>
      <c r="K11" s="68">
        <v>2.9999999999999997E-4</v>
      </c>
    </row>
    <row r="12" spans="1:59">
      <c r="A12" s="67" t="s">
        <v>1014</v>
      </c>
      <c r="C12" s="14"/>
      <c r="D12" s="14"/>
      <c r="F12" s="69">
        <v>38812.03</v>
      </c>
      <c r="H12" s="69">
        <v>32.285616529999999</v>
      </c>
      <c r="J12" s="68">
        <v>1</v>
      </c>
      <c r="K12" s="68">
        <v>2.9999999999999997E-4</v>
      </c>
    </row>
    <row r="13" spans="1:59">
      <c r="A13" t="s">
        <v>1015</v>
      </c>
      <c r="B13" t="s">
        <v>1016</v>
      </c>
      <c r="C13" t="s">
        <v>99</v>
      </c>
      <c r="D13" t="s">
        <v>780</v>
      </c>
      <c r="E13" t="s">
        <v>101</v>
      </c>
      <c r="F13" s="65">
        <v>12500</v>
      </c>
      <c r="G13" s="65">
        <v>76</v>
      </c>
      <c r="H13" s="65">
        <v>9.5</v>
      </c>
      <c r="I13" s="66">
        <v>3.5999999999999999E-3</v>
      </c>
      <c r="J13" s="66">
        <v>0.29420000000000002</v>
      </c>
      <c r="K13" s="66">
        <v>1E-4</v>
      </c>
    </row>
    <row r="14" spans="1:59">
      <c r="A14" t="s">
        <v>1017</v>
      </c>
      <c r="B14" t="s">
        <v>1018</v>
      </c>
      <c r="C14" t="s">
        <v>99</v>
      </c>
      <c r="D14" t="s">
        <v>780</v>
      </c>
      <c r="E14" t="s">
        <v>101</v>
      </c>
      <c r="F14" s="65">
        <v>12500</v>
      </c>
      <c r="G14" s="65">
        <v>165.6</v>
      </c>
      <c r="H14" s="65">
        <v>20.7</v>
      </c>
      <c r="I14" s="66">
        <v>3.5999999999999999E-3</v>
      </c>
      <c r="J14" s="66">
        <v>0.64119999999999999</v>
      </c>
      <c r="K14" s="66">
        <v>2.0000000000000001E-4</v>
      </c>
    </row>
    <row r="15" spans="1:59">
      <c r="A15" t="s">
        <v>1019</v>
      </c>
      <c r="B15" t="s">
        <v>1020</v>
      </c>
      <c r="C15" t="s">
        <v>99</v>
      </c>
      <c r="D15" t="s">
        <v>579</v>
      </c>
      <c r="E15" t="s">
        <v>101</v>
      </c>
      <c r="F15" s="65">
        <v>13812.03</v>
      </c>
      <c r="G15" s="65">
        <v>15.1</v>
      </c>
      <c r="H15" s="65">
        <v>2.0856165299999998</v>
      </c>
      <c r="I15" s="66">
        <v>1E-4</v>
      </c>
      <c r="J15" s="66">
        <v>6.4600000000000005E-2</v>
      </c>
      <c r="K15" s="66">
        <v>0</v>
      </c>
    </row>
    <row r="16" spans="1:59">
      <c r="A16" s="67" t="s">
        <v>228</v>
      </c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s="67" t="s">
        <v>1021</v>
      </c>
      <c r="C17" s="14"/>
      <c r="D17" s="14"/>
      <c r="F17" s="69">
        <v>0</v>
      </c>
      <c r="H17" s="69">
        <v>0</v>
      </c>
      <c r="J17" s="68">
        <v>0</v>
      </c>
      <c r="K17" s="68">
        <v>0</v>
      </c>
    </row>
    <row r="18" spans="1:11">
      <c r="A18" t="s">
        <v>223</v>
      </c>
      <c r="B18" t="s">
        <v>223</v>
      </c>
      <c r="C18" s="14"/>
      <c r="D18" t="s">
        <v>223</v>
      </c>
      <c r="E18" t="s">
        <v>223</v>
      </c>
      <c r="F18" s="65">
        <v>0</v>
      </c>
      <c r="G18" s="65">
        <v>0</v>
      </c>
      <c r="H18" s="65">
        <v>0</v>
      </c>
      <c r="I18" s="66">
        <v>0</v>
      </c>
      <c r="J18" s="66">
        <v>0</v>
      </c>
      <c r="K18" s="66">
        <v>0</v>
      </c>
    </row>
    <row r="19" spans="1:11">
      <c r="A19" s="87" t="s">
        <v>230</v>
      </c>
      <c r="C19" s="14"/>
      <c r="D19" s="14"/>
    </row>
    <row r="20" spans="1:11">
      <c r="A20" s="87" t="s">
        <v>283</v>
      </c>
      <c r="C20" s="14"/>
      <c r="D20" s="14"/>
    </row>
    <row r="21" spans="1:11">
      <c r="A21" s="87" t="s">
        <v>284</v>
      </c>
      <c r="C21" s="14"/>
      <c r="D21" s="14"/>
    </row>
    <row r="22" spans="1:11">
      <c r="A22" s="87" t="s">
        <v>285</v>
      </c>
      <c r="C22" s="14"/>
      <c r="D22" s="14"/>
    </row>
    <row r="23" spans="1:11" hidden="1">
      <c r="C23" s="14"/>
      <c r="D23" s="14"/>
    </row>
    <row r="24" spans="1:11" hidden="1">
      <c r="C24" s="14"/>
      <c r="D24" s="14"/>
    </row>
    <row r="25" spans="1:11" hidden="1">
      <c r="C25" s="14"/>
      <c r="D25" s="14"/>
    </row>
    <row r="26" spans="1:11" hidden="1">
      <c r="C26" s="14"/>
      <c r="D26" s="14"/>
    </row>
    <row r="27" spans="1:11" hidden="1">
      <c r="C27" s="14"/>
      <c r="D27" s="14"/>
    </row>
    <row r="28" spans="1:11" hidden="1">
      <c r="C28" s="14"/>
      <c r="D28" s="14"/>
    </row>
    <row r="29" spans="1:11" hidden="1">
      <c r="C29" s="14"/>
      <c r="D29" s="14"/>
    </row>
    <row r="30" spans="1:11" hidden="1">
      <c r="C30" s="14"/>
      <c r="D30" s="14"/>
    </row>
    <row r="31" spans="1:11" hidden="1">
      <c r="C31" s="14"/>
      <c r="D31" s="14"/>
    </row>
    <row r="32" spans="1:11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196</v>
      </c>
    </row>
    <row r="2" spans="1:60">
      <c r="A2" s="2" t="s">
        <v>1</v>
      </c>
    </row>
    <row r="3" spans="1:60">
      <c r="A3" s="2" t="s">
        <v>2</v>
      </c>
      <c r="B3" t="s">
        <v>197</v>
      </c>
    </row>
    <row r="4" spans="1:60">
      <c r="A4" s="2" t="s">
        <v>3</v>
      </c>
    </row>
    <row r="5" spans="1:60" ht="26.25" customHeight="1">
      <c r="A5" s="101" t="s">
        <v>67</v>
      </c>
      <c r="B5" s="102"/>
      <c r="C5" s="102"/>
      <c r="D5" s="102"/>
      <c r="E5" s="102"/>
      <c r="F5" s="102"/>
      <c r="G5" s="102"/>
      <c r="H5" s="102"/>
      <c r="I5" s="102"/>
      <c r="J5" s="102"/>
      <c r="K5" s="103"/>
    </row>
    <row r="6" spans="1:60" ht="26.25" customHeight="1">
      <c r="A6" s="101" t="s">
        <v>97</v>
      </c>
      <c r="B6" s="102"/>
      <c r="C6" s="102"/>
      <c r="D6" s="102"/>
      <c r="E6" s="102"/>
      <c r="F6" s="102"/>
      <c r="G6" s="102"/>
      <c r="H6" s="102"/>
      <c r="I6" s="102"/>
      <c r="J6" s="102"/>
      <c r="K6" s="103"/>
      <c r="BH6" s="16"/>
    </row>
    <row r="7" spans="1:60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2" t="s">
        <v>182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C9" s="14"/>
      <c r="BD9" s="16"/>
      <c r="BE9" s="14"/>
    </row>
    <row r="10" spans="1:60" s="20" customFormat="1" ht="18" customHeight="1">
      <c r="A10" s="21" t="s">
        <v>98</v>
      </c>
      <c r="B10" s="7"/>
      <c r="C10" s="7"/>
      <c r="D10" s="7"/>
      <c r="E10" s="7"/>
      <c r="F10" s="63">
        <v>500</v>
      </c>
      <c r="G10" s="7"/>
      <c r="H10" s="63">
        <v>11.670450000000001</v>
      </c>
      <c r="I10" s="22"/>
      <c r="J10" s="64">
        <v>1</v>
      </c>
      <c r="K10" s="64">
        <v>1E-4</v>
      </c>
      <c r="BC10" s="14"/>
      <c r="BD10" s="16"/>
      <c r="BE10" s="14"/>
      <c r="BG10" s="14"/>
    </row>
    <row r="11" spans="1:60">
      <c r="A11" s="67" t="s">
        <v>200</v>
      </c>
      <c r="B11" s="14"/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60">
      <c r="A12" s="67" t="s">
        <v>1022</v>
      </c>
      <c r="B12" s="14"/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60">
      <c r="A13" t="s">
        <v>223</v>
      </c>
      <c r="B13" t="s">
        <v>223</v>
      </c>
      <c r="C13" s="14"/>
      <c r="D13" t="s">
        <v>223</v>
      </c>
      <c r="E13" t="s">
        <v>223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60">
      <c r="A14" s="67" t="s">
        <v>1023</v>
      </c>
      <c r="B14" s="14"/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60">
      <c r="A15" t="s">
        <v>223</v>
      </c>
      <c r="B15" t="s">
        <v>223</v>
      </c>
      <c r="C15" s="14"/>
      <c r="D15" t="s">
        <v>223</v>
      </c>
      <c r="E15" t="s">
        <v>223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60">
      <c r="A16" s="67" t="s">
        <v>1024</v>
      </c>
      <c r="B16" s="14"/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223</v>
      </c>
      <c r="B17" t="s">
        <v>223</v>
      </c>
      <c r="C17" s="14"/>
      <c r="D17" t="s">
        <v>223</v>
      </c>
      <c r="E17" t="s">
        <v>223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597</v>
      </c>
      <c r="B18" s="14"/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223</v>
      </c>
      <c r="B19" t="s">
        <v>223</v>
      </c>
      <c r="C19" s="14"/>
      <c r="D19" t="s">
        <v>223</v>
      </c>
      <c r="E19" t="s">
        <v>223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228</v>
      </c>
      <c r="B20" s="14"/>
      <c r="C20" s="14"/>
      <c r="D20" s="14"/>
      <c r="F20" s="69">
        <v>500</v>
      </c>
      <c r="H20" s="69">
        <v>11.670450000000001</v>
      </c>
      <c r="J20" s="68">
        <v>1</v>
      </c>
      <c r="K20" s="68">
        <v>1E-4</v>
      </c>
    </row>
    <row r="21" spans="1:11">
      <c r="A21" s="67" t="s">
        <v>1022</v>
      </c>
      <c r="B21" s="14"/>
      <c r="C21" s="14"/>
      <c r="D21" s="14"/>
      <c r="F21" s="69">
        <v>500</v>
      </c>
      <c r="H21" s="69">
        <v>11.670450000000001</v>
      </c>
      <c r="J21" s="68">
        <v>1</v>
      </c>
      <c r="K21" s="68">
        <v>1E-4</v>
      </c>
    </row>
    <row r="22" spans="1:11">
      <c r="A22" t="s">
        <v>1025</v>
      </c>
      <c r="B22" t="s">
        <v>1026</v>
      </c>
      <c r="C22" t="s">
        <v>122</v>
      </c>
      <c r="D22" t="s">
        <v>816</v>
      </c>
      <c r="E22" t="s">
        <v>105</v>
      </c>
      <c r="F22" s="65">
        <v>500</v>
      </c>
      <c r="G22" s="65">
        <v>726</v>
      </c>
      <c r="H22" s="65">
        <v>11.670450000000001</v>
      </c>
      <c r="I22" s="66">
        <v>0</v>
      </c>
      <c r="J22" s="66">
        <v>1</v>
      </c>
      <c r="K22" s="66">
        <v>1E-4</v>
      </c>
    </row>
    <row r="23" spans="1:11">
      <c r="A23" s="67" t="s">
        <v>1027</v>
      </c>
      <c r="B23" s="14"/>
      <c r="C23" s="14"/>
      <c r="D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223</v>
      </c>
      <c r="B24" t="s">
        <v>223</v>
      </c>
      <c r="C24" s="14"/>
      <c r="D24" t="s">
        <v>223</v>
      </c>
      <c r="E24" t="s">
        <v>223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1024</v>
      </c>
      <c r="B25" s="14"/>
      <c r="C25" s="14"/>
      <c r="D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223</v>
      </c>
      <c r="B26" t="s">
        <v>223</v>
      </c>
      <c r="C26" s="14"/>
      <c r="D26" t="s">
        <v>223</v>
      </c>
      <c r="E26" t="s">
        <v>223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1028</v>
      </c>
      <c r="B27" s="14"/>
      <c r="C27" s="14"/>
      <c r="D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223</v>
      </c>
      <c r="B28" t="s">
        <v>223</v>
      </c>
      <c r="C28" s="14"/>
      <c r="D28" t="s">
        <v>223</v>
      </c>
      <c r="E28" t="s">
        <v>223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597</v>
      </c>
      <c r="B29" s="14"/>
      <c r="C29" s="14"/>
      <c r="D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223</v>
      </c>
      <c r="B30" t="s">
        <v>223</v>
      </c>
      <c r="C30" s="14"/>
      <c r="D30" t="s">
        <v>223</v>
      </c>
      <c r="E30" t="s">
        <v>223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87" t="s">
        <v>230</v>
      </c>
      <c r="B31" s="14"/>
      <c r="C31" s="14"/>
      <c r="D31" s="14"/>
    </row>
    <row r="32" spans="1:11">
      <c r="A32" s="87" t="s">
        <v>283</v>
      </c>
      <c r="B32" s="14"/>
      <c r="C32" s="14"/>
      <c r="D32" s="14"/>
    </row>
    <row r="33" spans="1:4">
      <c r="A33" s="87" t="s">
        <v>284</v>
      </c>
      <c r="B33" s="14"/>
      <c r="C33" s="14"/>
      <c r="D33" s="14"/>
    </row>
    <row r="34" spans="1:4">
      <c r="A34" s="87" t="s">
        <v>285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3.85546875" style="14" customWidth="1"/>
    <col min="54" max="58" width="9.140625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101" t="s">
        <v>67</v>
      </c>
      <c r="B5" s="102"/>
      <c r="C5" s="102"/>
      <c r="D5" s="102"/>
      <c r="E5" s="102"/>
      <c r="F5" s="102"/>
      <c r="G5" s="102"/>
      <c r="H5" s="102"/>
      <c r="I5" s="102"/>
      <c r="J5" s="103"/>
      <c r="BB5" s="14" t="s">
        <v>99</v>
      </c>
      <c r="BD5" s="14" t="s">
        <v>100</v>
      </c>
      <c r="BF5" s="16" t="s">
        <v>101</v>
      </c>
    </row>
    <row r="6" spans="1:58" ht="26.25" customHeight="1">
      <c r="A6" s="101" t="s">
        <v>102</v>
      </c>
      <c r="B6" s="102"/>
      <c r="C6" s="102"/>
      <c r="D6" s="102"/>
      <c r="E6" s="102"/>
      <c r="F6" s="102"/>
      <c r="G6" s="102"/>
      <c r="H6" s="102"/>
      <c r="I6" s="102"/>
      <c r="J6" s="103"/>
      <c r="BB6" s="16" t="s">
        <v>103</v>
      </c>
      <c r="BD6" s="14" t="s">
        <v>104</v>
      </c>
      <c r="BF6" s="16" t="s">
        <v>105</v>
      </c>
    </row>
    <row r="7" spans="1:58" s="16" customFormat="1" ht="20.25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56</v>
      </c>
      <c r="J7" s="41" t="s">
        <v>182</v>
      </c>
      <c r="BA7" s="14" t="s">
        <v>106</v>
      </c>
      <c r="BB7" s="14" t="s">
        <v>107</v>
      </c>
      <c r="BC7" s="14" t="s">
        <v>108</v>
      </c>
      <c r="BE7" s="20" t="s">
        <v>109</v>
      </c>
    </row>
    <row r="8" spans="1:58" s="16" customFormat="1" ht="18.75" customHeight="1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26" t="s">
        <v>7</v>
      </c>
      <c r="J8" s="37" t="s">
        <v>7</v>
      </c>
      <c r="BA8" s="14" t="s">
        <v>110</v>
      </c>
      <c r="BC8" s="14" t="s">
        <v>111</v>
      </c>
      <c r="BE8" s="20" t="s">
        <v>112</v>
      </c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38" t="s">
        <v>61</v>
      </c>
      <c r="I9" s="38" t="s">
        <v>62</v>
      </c>
      <c r="J9" s="38" t="s">
        <v>63</v>
      </c>
      <c r="K9" s="16"/>
      <c r="L9" s="16"/>
      <c r="M9" s="16"/>
      <c r="N9" s="16"/>
      <c r="BA9" s="14" t="s">
        <v>113</v>
      </c>
      <c r="BB9" s="16"/>
      <c r="BC9" s="14" t="s">
        <v>114</v>
      </c>
      <c r="BE9" s="14" t="s">
        <v>115</v>
      </c>
    </row>
    <row r="10" spans="1:58" s="20" customFormat="1" ht="18" customHeight="1">
      <c r="A10" s="21" t="s">
        <v>116</v>
      </c>
      <c r="B10" s="7"/>
      <c r="C10" s="7"/>
      <c r="D10" s="7"/>
      <c r="E10" s="7"/>
      <c r="F10" s="63">
        <v>54125</v>
      </c>
      <c r="G10" s="22"/>
      <c r="H10" s="63">
        <v>178.5910410049772</v>
      </c>
      <c r="I10" s="64">
        <v>1</v>
      </c>
      <c r="J10" s="64">
        <v>1.6999999999999999E-3</v>
      </c>
      <c r="K10" s="16"/>
      <c r="L10" s="16"/>
      <c r="M10" s="16"/>
      <c r="N10" s="16"/>
      <c r="BA10" s="14" t="s">
        <v>117</v>
      </c>
      <c r="BB10" s="16"/>
      <c r="BC10" s="14" t="s">
        <v>118</v>
      </c>
      <c r="BE10" s="14" t="s">
        <v>119</v>
      </c>
    </row>
    <row r="11" spans="1:58">
      <c r="A11" s="67" t="s">
        <v>200</v>
      </c>
      <c r="B11" s="16"/>
      <c r="C11" s="16"/>
      <c r="D11" s="16"/>
      <c r="E11" s="16"/>
      <c r="F11" s="69">
        <v>0</v>
      </c>
      <c r="G11" s="16"/>
      <c r="H11" s="69">
        <v>0</v>
      </c>
      <c r="I11" s="68">
        <v>0</v>
      </c>
      <c r="J11" s="68">
        <v>0</v>
      </c>
      <c r="BB11" s="14" t="s">
        <v>120</v>
      </c>
      <c r="BD11" s="14" t="s">
        <v>121</v>
      </c>
    </row>
    <row r="12" spans="1:58">
      <c r="A12" t="s">
        <v>223</v>
      </c>
      <c r="B12" t="s">
        <v>223</v>
      </c>
      <c r="C12" s="16"/>
      <c r="D12" t="s">
        <v>223</v>
      </c>
      <c r="E12" t="s">
        <v>223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BB12" s="14" t="s">
        <v>122</v>
      </c>
      <c r="BC12" s="14" t="s">
        <v>123</v>
      </c>
      <c r="BD12" s="14" t="s">
        <v>124</v>
      </c>
    </row>
    <row r="13" spans="1:58">
      <c r="A13" s="67" t="s">
        <v>228</v>
      </c>
      <c r="B13" s="16"/>
      <c r="C13" s="16"/>
      <c r="D13" s="16"/>
      <c r="E13" s="16"/>
      <c r="F13" s="69">
        <v>54125</v>
      </c>
      <c r="G13" s="16"/>
      <c r="H13" s="69">
        <v>178.5910410049772</v>
      </c>
      <c r="I13" s="68">
        <v>1</v>
      </c>
      <c r="J13" s="68">
        <v>1.6999999999999999E-3</v>
      </c>
      <c r="BD13" s="14" t="s">
        <v>125</v>
      </c>
    </row>
    <row r="14" spans="1:58">
      <c r="A14" t="s">
        <v>1029</v>
      </c>
      <c r="B14" t="s">
        <v>1030</v>
      </c>
      <c r="C14" t="s">
        <v>122</v>
      </c>
      <c r="D14" t="s">
        <v>816</v>
      </c>
      <c r="E14" t="s">
        <v>109</v>
      </c>
      <c r="F14" s="65">
        <v>7</v>
      </c>
      <c r="G14" s="65">
        <v>0.35499999999999998</v>
      </c>
      <c r="H14" s="65">
        <v>9.8010885000000006E-5</v>
      </c>
      <c r="I14" s="66">
        <v>0</v>
      </c>
      <c r="J14" s="66">
        <v>0</v>
      </c>
      <c r="BD14" s="14" t="s">
        <v>126</v>
      </c>
    </row>
    <row r="15" spans="1:58">
      <c r="A15" t="s">
        <v>1031</v>
      </c>
      <c r="B15" t="s">
        <v>1032</v>
      </c>
      <c r="C15" t="s">
        <v>122</v>
      </c>
      <c r="D15" t="s">
        <v>816</v>
      </c>
      <c r="E15" t="s">
        <v>199</v>
      </c>
      <c r="F15" s="65">
        <v>3680</v>
      </c>
      <c r="G15" s="65">
        <v>100</v>
      </c>
      <c r="H15" s="65">
        <v>13.431264000000001</v>
      </c>
      <c r="I15" s="66">
        <v>7.5200000000000003E-2</v>
      </c>
      <c r="J15" s="66">
        <v>1E-4</v>
      </c>
      <c r="BD15" s="14" t="s">
        <v>127</v>
      </c>
    </row>
    <row r="16" spans="1:58">
      <c r="A16" t="s">
        <v>1033</v>
      </c>
      <c r="B16" t="s">
        <v>1034</v>
      </c>
      <c r="C16" t="s">
        <v>122</v>
      </c>
      <c r="D16" t="s">
        <v>816</v>
      </c>
      <c r="E16" t="s">
        <v>109</v>
      </c>
      <c r="F16" s="65">
        <v>4165</v>
      </c>
      <c r="G16" s="65">
        <v>100</v>
      </c>
      <c r="H16" s="65">
        <v>16.427176500000002</v>
      </c>
      <c r="I16" s="66">
        <v>9.1999999999999998E-2</v>
      </c>
      <c r="J16" s="66">
        <v>2.0000000000000001E-4</v>
      </c>
      <c r="BD16" s="14" t="s">
        <v>128</v>
      </c>
    </row>
    <row r="17" spans="1:56">
      <c r="A17" t="s">
        <v>1035</v>
      </c>
      <c r="B17" t="s">
        <v>1036</v>
      </c>
      <c r="C17" t="s">
        <v>122</v>
      </c>
      <c r="D17" t="s">
        <v>816</v>
      </c>
      <c r="E17" t="s">
        <v>105</v>
      </c>
      <c r="F17" s="65">
        <v>46262</v>
      </c>
      <c r="G17" s="65">
        <v>100</v>
      </c>
      <c r="H17" s="65">
        <v>148.73232999999999</v>
      </c>
      <c r="I17" s="66">
        <v>0.83279999999999998</v>
      </c>
      <c r="J17" s="66">
        <v>1.4E-3</v>
      </c>
      <c r="BD17" s="14" t="s">
        <v>129</v>
      </c>
    </row>
    <row r="18" spans="1:56">
      <c r="A18" t="s">
        <v>1037</v>
      </c>
      <c r="B18" t="s">
        <v>1038</v>
      </c>
      <c r="C18" t="s">
        <v>122</v>
      </c>
      <c r="D18" t="s">
        <v>816</v>
      </c>
      <c r="E18" t="s">
        <v>105</v>
      </c>
      <c r="F18" s="65">
        <v>2</v>
      </c>
      <c r="G18" s="65">
        <v>1.2885500000000001</v>
      </c>
      <c r="H18" s="65">
        <v>8.2853764999999994E-5</v>
      </c>
      <c r="I18" s="66">
        <v>0</v>
      </c>
      <c r="J18" s="66">
        <v>0</v>
      </c>
      <c r="BD18" s="14" t="s">
        <v>130</v>
      </c>
    </row>
    <row r="19" spans="1:56">
      <c r="A19" t="s">
        <v>1039</v>
      </c>
      <c r="B19" t="s">
        <v>1040</v>
      </c>
      <c r="C19" t="s">
        <v>122</v>
      </c>
      <c r="D19" t="s">
        <v>816</v>
      </c>
      <c r="E19" t="s">
        <v>105</v>
      </c>
      <c r="F19" s="65">
        <v>8</v>
      </c>
      <c r="G19" s="65">
        <v>0.19747999999999999</v>
      </c>
      <c r="H19" s="65">
        <v>5.0791855999999997E-5</v>
      </c>
      <c r="I19" s="66">
        <v>0</v>
      </c>
      <c r="J19" s="66">
        <v>0</v>
      </c>
      <c r="BD19" s="14" t="s">
        <v>131</v>
      </c>
    </row>
    <row r="20" spans="1:56">
      <c r="A20" t="s">
        <v>1041</v>
      </c>
      <c r="B20" t="s">
        <v>1042</v>
      </c>
      <c r="C20" t="s">
        <v>122</v>
      </c>
      <c r="D20" t="s">
        <v>816</v>
      </c>
      <c r="E20" t="s">
        <v>199</v>
      </c>
      <c r="F20" s="65">
        <v>1</v>
      </c>
      <c r="G20" s="65">
        <v>1.0644</v>
      </c>
      <c r="H20" s="65">
        <v>3.8848471200000003E-5</v>
      </c>
      <c r="I20" s="66">
        <v>0</v>
      </c>
      <c r="J20" s="66">
        <v>0</v>
      </c>
      <c r="BD20" s="14" t="s">
        <v>122</v>
      </c>
    </row>
    <row r="21" spans="1:56">
      <c r="A21" s="87" t="s">
        <v>230</v>
      </c>
      <c r="B21" s="16"/>
      <c r="C21" s="16"/>
      <c r="D21" s="16"/>
      <c r="E21" s="16"/>
      <c r="F21" s="16"/>
      <c r="G21" s="16"/>
    </row>
    <row r="22" spans="1:56">
      <c r="A22" s="87" t="s">
        <v>283</v>
      </c>
      <c r="B22" s="16"/>
      <c r="C22" s="16"/>
      <c r="D22" s="16"/>
      <c r="E22" s="16"/>
      <c r="F22" s="16"/>
      <c r="G22" s="16"/>
    </row>
    <row r="23" spans="1:56">
      <c r="A23" s="87" t="s">
        <v>284</v>
      </c>
      <c r="B23" s="16"/>
      <c r="C23" s="16"/>
      <c r="D23" s="16"/>
      <c r="E23" s="16"/>
      <c r="F23" s="16"/>
      <c r="G23" s="16"/>
    </row>
    <row r="24" spans="1:56">
      <c r="A24" s="87" t="s">
        <v>285</v>
      </c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</row>
    <row r="5" spans="1:80" ht="26.25" customHeight="1">
      <c r="A5" s="101" t="s">
        <v>67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3"/>
    </row>
    <row r="6" spans="1:80" ht="26.25" customHeight="1">
      <c r="A6" s="101" t="s">
        <v>132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3"/>
    </row>
    <row r="7" spans="1:80" s="16" customFormat="1">
      <c r="A7" s="40" t="s">
        <v>95</v>
      </c>
      <c r="B7" s="41" t="s">
        <v>48</v>
      </c>
      <c r="C7" s="43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29" t="s">
        <v>79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7" t="s">
        <v>200</v>
      </c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80">
      <c r="A12" s="67" t="s">
        <v>1043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t="s">
        <v>223</v>
      </c>
      <c r="B13" t="s">
        <v>223</v>
      </c>
      <c r="D13" t="s">
        <v>223</v>
      </c>
      <c r="G13" s="65">
        <v>0</v>
      </c>
      <c r="H13" t="s">
        <v>223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80">
      <c r="A14" s="67" t="s">
        <v>1044</v>
      </c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80">
      <c r="A15" t="s">
        <v>223</v>
      </c>
      <c r="B15" t="s">
        <v>223</v>
      </c>
      <c r="D15" t="s">
        <v>223</v>
      </c>
      <c r="G15" s="65">
        <v>0</v>
      </c>
      <c r="H15" t="s">
        <v>223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80">
      <c r="A16" s="67" t="s">
        <v>1045</v>
      </c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1046</v>
      </c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223</v>
      </c>
      <c r="B18" t="s">
        <v>223</v>
      </c>
      <c r="D18" t="s">
        <v>223</v>
      </c>
      <c r="G18" s="65">
        <v>0</v>
      </c>
      <c r="H18" t="s">
        <v>223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1047</v>
      </c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223</v>
      </c>
      <c r="B20" t="s">
        <v>223</v>
      </c>
      <c r="D20" t="s">
        <v>223</v>
      </c>
      <c r="G20" s="65">
        <v>0</v>
      </c>
      <c r="H20" t="s">
        <v>223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1048</v>
      </c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223</v>
      </c>
      <c r="B22" t="s">
        <v>223</v>
      </c>
      <c r="D22" t="s">
        <v>223</v>
      </c>
      <c r="G22" s="65">
        <v>0</v>
      </c>
      <c r="H22" t="s">
        <v>223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1049</v>
      </c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223</v>
      </c>
      <c r="B24" t="s">
        <v>223</v>
      </c>
      <c r="D24" t="s">
        <v>223</v>
      </c>
      <c r="G24" s="65">
        <v>0</v>
      </c>
      <c r="H24" t="s">
        <v>223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228</v>
      </c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1043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223</v>
      </c>
      <c r="B27" t="s">
        <v>223</v>
      </c>
      <c r="D27" t="s">
        <v>223</v>
      </c>
      <c r="G27" s="65">
        <v>0</v>
      </c>
      <c r="H27" t="s">
        <v>223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1044</v>
      </c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223</v>
      </c>
      <c r="B29" t="s">
        <v>223</v>
      </c>
      <c r="D29" t="s">
        <v>223</v>
      </c>
      <c r="G29" s="65">
        <v>0</v>
      </c>
      <c r="H29" t="s">
        <v>223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1045</v>
      </c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1046</v>
      </c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223</v>
      </c>
      <c r="B32" t="s">
        <v>223</v>
      </c>
      <c r="D32" t="s">
        <v>223</v>
      </c>
      <c r="G32" s="65">
        <v>0</v>
      </c>
      <c r="H32" t="s">
        <v>223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1047</v>
      </c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223</v>
      </c>
      <c r="B34" t="s">
        <v>223</v>
      </c>
      <c r="D34" t="s">
        <v>223</v>
      </c>
      <c r="G34" s="65">
        <v>0</v>
      </c>
      <c r="H34" t="s">
        <v>223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1048</v>
      </c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223</v>
      </c>
      <c r="B36" t="s">
        <v>223</v>
      </c>
      <c r="D36" t="s">
        <v>223</v>
      </c>
      <c r="G36" s="65">
        <v>0</v>
      </c>
      <c r="H36" t="s">
        <v>223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1049</v>
      </c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223</v>
      </c>
      <c r="B38" t="s">
        <v>223</v>
      </c>
      <c r="D38" t="s">
        <v>223</v>
      </c>
      <c r="G38" s="65">
        <v>0</v>
      </c>
      <c r="H38" t="s">
        <v>223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7" t="s">
        <v>230</v>
      </c>
    </row>
    <row r="40" spans="1:16">
      <c r="A40" s="87" t="s">
        <v>283</v>
      </c>
    </row>
    <row r="41" spans="1:16">
      <c r="A41" s="87" t="s">
        <v>284</v>
      </c>
    </row>
    <row r="42" spans="1:16">
      <c r="A42" s="87" t="s">
        <v>285</v>
      </c>
    </row>
    <row r="43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workbookViewId="0">
      <selection activeCell="A7" sqref="A7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196</v>
      </c>
    </row>
    <row r="2" spans="1:71">
      <c r="A2" s="2" t="s">
        <v>1</v>
      </c>
    </row>
    <row r="3" spans="1:71">
      <c r="A3" s="2" t="s">
        <v>2</v>
      </c>
      <c r="B3" t="s">
        <v>197</v>
      </c>
    </row>
    <row r="4" spans="1:71">
      <c r="A4" s="2" t="s">
        <v>3</v>
      </c>
    </row>
    <row r="5" spans="1:71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3"/>
    </row>
    <row r="6" spans="1:71" ht="26.25" customHeight="1">
      <c r="A6" s="101" t="s">
        <v>68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3"/>
    </row>
    <row r="7" spans="1:71" s="16" customFormat="1">
      <c r="A7" s="40" t="s">
        <v>95</v>
      </c>
      <c r="B7" s="41" t="s">
        <v>48</v>
      </c>
      <c r="C7" s="41" t="s">
        <v>50</v>
      </c>
      <c r="D7" s="41" t="s">
        <v>51</v>
      </c>
      <c r="E7" s="41" t="s">
        <v>70</v>
      </c>
      <c r="F7" s="41" t="s">
        <v>71</v>
      </c>
      <c r="G7" s="41" t="s">
        <v>52</v>
      </c>
      <c r="H7" s="41" t="s">
        <v>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72</v>
      </c>
      <c r="N7" s="41" t="s">
        <v>56</v>
      </c>
      <c r="O7" s="42" t="s">
        <v>182</v>
      </c>
    </row>
    <row r="8" spans="1:71" s="16" customFormat="1" ht="25.5" customHeight="1">
      <c r="A8" s="17"/>
      <c r="B8" s="26"/>
      <c r="C8" s="26"/>
      <c r="D8" s="26"/>
      <c r="E8" s="26" t="s">
        <v>73</v>
      </c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80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4">
        <v>0</v>
      </c>
      <c r="O10" s="64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7" t="s">
        <v>200</v>
      </c>
      <c r="F11" s="69">
        <v>0</v>
      </c>
      <c r="I11" s="68">
        <v>0</v>
      </c>
      <c r="J11" s="69">
        <v>0</v>
      </c>
      <c r="L11" s="69">
        <v>0</v>
      </c>
      <c r="N11" s="68">
        <v>0</v>
      </c>
      <c r="O11" s="68">
        <v>0</v>
      </c>
    </row>
    <row r="12" spans="1:71">
      <c r="A12" s="67" t="s">
        <v>1050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t="s">
        <v>223</v>
      </c>
      <c r="B13" t="s">
        <v>223</v>
      </c>
      <c r="C13" t="s">
        <v>223</v>
      </c>
      <c r="F13" s="65">
        <v>0</v>
      </c>
      <c r="G13" t="s">
        <v>223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71">
      <c r="A14" s="67" t="s">
        <v>1051</v>
      </c>
      <c r="F14" s="69">
        <v>0</v>
      </c>
      <c r="I14" s="68">
        <v>0</v>
      </c>
      <c r="J14" s="69">
        <v>0</v>
      </c>
      <c r="L14" s="69">
        <v>0</v>
      </c>
      <c r="N14" s="68">
        <v>0</v>
      </c>
      <c r="O14" s="68">
        <v>0</v>
      </c>
    </row>
    <row r="15" spans="1:71">
      <c r="A15" t="s">
        <v>223</v>
      </c>
      <c r="B15" t="s">
        <v>223</v>
      </c>
      <c r="C15" t="s">
        <v>223</v>
      </c>
      <c r="F15" s="65">
        <v>0</v>
      </c>
      <c r="G15" t="s">
        <v>223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71">
      <c r="A16" s="67" t="s">
        <v>1052</v>
      </c>
      <c r="F16" s="69">
        <v>0</v>
      </c>
      <c r="I16" s="68">
        <v>0</v>
      </c>
      <c r="J16" s="69">
        <v>0</v>
      </c>
      <c r="L16" s="69">
        <v>0</v>
      </c>
      <c r="N16" s="68">
        <v>0</v>
      </c>
      <c r="O16" s="68">
        <v>0</v>
      </c>
    </row>
    <row r="17" spans="1:15">
      <c r="A17" t="s">
        <v>223</v>
      </c>
      <c r="B17" t="s">
        <v>223</v>
      </c>
      <c r="C17" t="s">
        <v>223</v>
      </c>
      <c r="F17" s="65">
        <v>0</v>
      </c>
      <c r="G17" t="s">
        <v>223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1053</v>
      </c>
      <c r="F18" s="69">
        <v>0</v>
      </c>
      <c r="I18" s="68">
        <v>0</v>
      </c>
      <c r="J18" s="69">
        <v>0</v>
      </c>
      <c r="L18" s="69">
        <v>0</v>
      </c>
      <c r="N18" s="68">
        <v>0</v>
      </c>
      <c r="O18" s="68">
        <v>0</v>
      </c>
    </row>
    <row r="19" spans="1:15">
      <c r="A19" t="s">
        <v>223</v>
      </c>
      <c r="B19" t="s">
        <v>223</v>
      </c>
      <c r="C19" t="s">
        <v>223</v>
      </c>
      <c r="F19" s="65">
        <v>0</v>
      </c>
      <c r="G19" t="s">
        <v>223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597</v>
      </c>
      <c r="F20" s="69">
        <v>0</v>
      </c>
      <c r="I20" s="68">
        <v>0</v>
      </c>
      <c r="J20" s="69">
        <v>0</v>
      </c>
      <c r="L20" s="69">
        <v>0</v>
      </c>
      <c r="N20" s="68">
        <v>0</v>
      </c>
      <c r="O20" s="68">
        <v>0</v>
      </c>
    </row>
    <row r="21" spans="1:15">
      <c r="A21" t="s">
        <v>223</v>
      </c>
      <c r="B21" t="s">
        <v>223</v>
      </c>
      <c r="C21" t="s">
        <v>223</v>
      </c>
      <c r="F21" s="65">
        <v>0</v>
      </c>
      <c r="G21" t="s">
        <v>223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228</v>
      </c>
      <c r="F22" s="69">
        <v>0</v>
      </c>
      <c r="I22" s="68">
        <v>0</v>
      </c>
      <c r="J22" s="69">
        <v>0</v>
      </c>
      <c r="L22" s="69">
        <v>0</v>
      </c>
      <c r="N22" s="68">
        <v>0</v>
      </c>
      <c r="O22" s="68">
        <v>0</v>
      </c>
    </row>
    <row r="23" spans="1:15">
      <c r="A23" s="67" t="s">
        <v>281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t="s">
        <v>223</v>
      </c>
      <c r="B24" t="s">
        <v>223</v>
      </c>
      <c r="C24" t="s">
        <v>223</v>
      </c>
      <c r="F24" s="65">
        <v>0</v>
      </c>
      <c r="G24" t="s">
        <v>223</v>
      </c>
      <c r="H24" s="66">
        <v>0</v>
      </c>
      <c r="I24" s="66">
        <v>0</v>
      </c>
      <c r="J24" s="65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67" t="s">
        <v>1054</v>
      </c>
      <c r="F25" s="69">
        <v>0</v>
      </c>
      <c r="I25" s="68">
        <v>0</v>
      </c>
      <c r="J25" s="69">
        <v>0</v>
      </c>
      <c r="L25" s="69">
        <v>0</v>
      </c>
      <c r="N25" s="68">
        <v>0</v>
      </c>
      <c r="O25" s="68">
        <v>0</v>
      </c>
    </row>
    <row r="26" spans="1:15">
      <c r="A26" t="s">
        <v>223</v>
      </c>
      <c r="B26" t="s">
        <v>223</v>
      </c>
      <c r="C26" t="s">
        <v>223</v>
      </c>
      <c r="F26" s="65">
        <v>0</v>
      </c>
      <c r="G26" t="s">
        <v>223</v>
      </c>
      <c r="H26" s="66">
        <v>0</v>
      </c>
      <c r="I26" s="66">
        <v>0</v>
      </c>
      <c r="J26" s="65">
        <v>0</v>
      </c>
      <c r="K26" s="65">
        <v>0</v>
      </c>
      <c r="L26" s="65">
        <v>0</v>
      </c>
      <c r="M26" s="66">
        <v>0</v>
      </c>
      <c r="N26" s="66">
        <v>0</v>
      </c>
      <c r="O26" s="66">
        <v>0</v>
      </c>
    </row>
    <row r="27" spans="1:15">
      <c r="A27" s="87" t="s">
        <v>283</v>
      </c>
    </row>
    <row r="28" spans="1:15">
      <c r="A28" s="87" t="s">
        <v>284</v>
      </c>
    </row>
    <row r="29" spans="1:15">
      <c r="A29" s="87" t="s">
        <v>285</v>
      </c>
    </row>
    <row r="30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3"/>
    </row>
    <row r="6" spans="1:64" ht="26.25" customHeight="1">
      <c r="A6" s="101" t="s">
        <v>81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3"/>
    </row>
    <row r="7" spans="1:64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104" t="s">
        <v>54</v>
      </c>
      <c r="M7" s="41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I9" s="14"/>
    </row>
    <row r="10" spans="1:64" s="20" customFormat="1" ht="18" customHeight="1">
      <c r="A10" s="21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I10" s="14"/>
      <c r="BL10" s="14"/>
    </row>
    <row r="11" spans="1:64">
      <c r="A11" s="67" t="s">
        <v>200</v>
      </c>
      <c r="C11" s="14"/>
      <c r="D11" s="14"/>
      <c r="E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64">
      <c r="A12" s="67" t="s">
        <v>1055</v>
      </c>
      <c r="C12" s="14"/>
      <c r="D12" s="14"/>
      <c r="E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t="s">
        <v>223</v>
      </c>
      <c r="B13" t="s">
        <v>223</v>
      </c>
      <c r="C13" s="14"/>
      <c r="D13" s="14"/>
      <c r="E13" t="s">
        <v>223</v>
      </c>
      <c r="F13" t="s">
        <v>223</v>
      </c>
      <c r="I13" s="65">
        <v>0</v>
      </c>
      <c r="J13" t="s">
        <v>223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64">
      <c r="A14" s="67" t="s">
        <v>1056</v>
      </c>
      <c r="C14" s="14"/>
      <c r="D14" s="14"/>
      <c r="E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64">
      <c r="A15" t="s">
        <v>223</v>
      </c>
      <c r="B15" t="s">
        <v>223</v>
      </c>
      <c r="C15" s="14"/>
      <c r="D15" s="14"/>
      <c r="E15" t="s">
        <v>223</v>
      </c>
      <c r="F15" t="s">
        <v>223</v>
      </c>
      <c r="I15" s="65">
        <v>0</v>
      </c>
      <c r="J15" t="s">
        <v>223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64">
      <c r="A16" s="67" t="s">
        <v>288</v>
      </c>
      <c r="C16" s="14"/>
      <c r="D16" s="14"/>
      <c r="E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223</v>
      </c>
      <c r="B17" t="s">
        <v>223</v>
      </c>
      <c r="C17" s="14"/>
      <c r="D17" s="14"/>
      <c r="E17" t="s">
        <v>223</v>
      </c>
      <c r="F17" t="s">
        <v>223</v>
      </c>
      <c r="I17" s="65">
        <v>0</v>
      </c>
      <c r="J17" t="s">
        <v>223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597</v>
      </c>
      <c r="C18" s="14"/>
      <c r="D18" s="14"/>
      <c r="E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223</v>
      </c>
      <c r="B19" t="s">
        <v>223</v>
      </c>
      <c r="C19" s="14"/>
      <c r="D19" s="14"/>
      <c r="E19" t="s">
        <v>223</v>
      </c>
      <c r="F19" t="s">
        <v>223</v>
      </c>
      <c r="I19" s="65">
        <v>0</v>
      </c>
      <c r="J19" t="s">
        <v>223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228</v>
      </c>
      <c r="C20" s="14"/>
      <c r="D20" s="14"/>
      <c r="E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1057</v>
      </c>
      <c r="C21" s="14"/>
      <c r="D21" s="14"/>
      <c r="E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223</v>
      </c>
      <c r="B22" t="s">
        <v>223</v>
      </c>
      <c r="C22" s="14"/>
      <c r="D22" s="14"/>
      <c r="E22" t="s">
        <v>223</v>
      </c>
      <c r="F22" t="s">
        <v>223</v>
      </c>
      <c r="I22" s="65">
        <v>0</v>
      </c>
      <c r="J22" t="s">
        <v>223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1058</v>
      </c>
      <c r="C23" s="14"/>
      <c r="D23" s="14"/>
      <c r="E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223</v>
      </c>
      <c r="B24" t="s">
        <v>223</v>
      </c>
      <c r="C24" s="14"/>
      <c r="D24" s="14"/>
      <c r="E24" t="s">
        <v>223</v>
      </c>
      <c r="F24" t="s">
        <v>223</v>
      </c>
      <c r="I24" s="65">
        <v>0</v>
      </c>
      <c r="J24" t="s">
        <v>223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87" t="s">
        <v>230</v>
      </c>
      <c r="C25" s="14"/>
      <c r="D25" s="14"/>
      <c r="E25" s="14"/>
    </row>
    <row r="26" spans="1:18">
      <c r="A26" s="87" t="s">
        <v>283</v>
      </c>
      <c r="C26" s="14"/>
      <c r="D26" s="14"/>
      <c r="E26" s="14"/>
    </row>
    <row r="27" spans="1:18">
      <c r="A27" s="87" t="s">
        <v>284</v>
      </c>
      <c r="C27" s="14"/>
      <c r="D27" s="14"/>
      <c r="E27" s="14"/>
    </row>
    <row r="28" spans="1:18">
      <c r="A28" s="87" t="s">
        <v>285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</row>
    <row r="4" spans="1:80">
      <c r="A4" s="2" t="s">
        <v>3</v>
      </c>
    </row>
    <row r="5" spans="1:80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3"/>
    </row>
    <row r="6" spans="1:80" ht="26.25" customHeight="1">
      <c r="A6" s="101" t="s">
        <v>88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3"/>
    </row>
    <row r="7" spans="1:80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104" t="s">
        <v>54</v>
      </c>
      <c r="M7" s="104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Y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63">
        <v>3.68</v>
      </c>
      <c r="J10" s="7"/>
      <c r="K10" s="7"/>
      <c r="L10" s="64">
        <v>5.96E-2</v>
      </c>
      <c r="M10" s="63">
        <v>676367.2</v>
      </c>
      <c r="N10" s="7"/>
      <c r="O10" s="63">
        <v>687.58419477999996</v>
      </c>
      <c r="P10" s="7"/>
      <c r="Q10" s="64">
        <v>1</v>
      </c>
      <c r="R10" s="64">
        <v>6.4000000000000003E-3</v>
      </c>
      <c r="S10" s="30"/>
      <c r="BY10" s="14"/>
      <c r="CB10" s="14"/>
    </row>
    <row r="11" spans="1:80">
      <c r="A11" s="67" t="s">
        <v>200</v>
      </c>
      <c r="B11" s="14"/>
      <c r="C11" s="14"/>
      <c r="D11" s="14"/>
      <c r="I11" s="69">
        <v>3.68</v>
      </c>
      <c r="L11" s="68">
        <v>5.96E-2</v>
      </c>
      <c r="M11" s="69">
        <v>676367.2</v>
      </c>
      <c r="O11" s="69">
        <v>687.58419477999996</v>
      </c>
      <c r="Q11" s="68">
        <v>1</v>
      </c>
      <c r="R11" s="68">
        <v>6.4000000000000003E-3</v>
      </c>
    </row>
    <row r="12" spans="1:80">
      <c r="A12" s="67" t="s">
        <v>1055</v>
      </c>
      <c r="B12" s="14"/>
      <c r="C12" s="14"/>
      <c r="D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80">
      <c r="A13" t="s">
        <v>223</v>
      </c>
      <c r="B13" t="s">
        <v>223</v>
      </c>
      <c r="C13" s="14"/>
      <c r="D13" s="14"/>
      <c r="E13" t="s">
        <v>223</v>
      </c>
      <c r="F13" t="s">
        <v>223</v>
      </c>
      <c r="I13" s="65">
        <v>0</v>
      </c>
      <c r="J13" t="s">
        <v>223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80">
      <c r="A14" s="67" t="s">
        <v>1056</v>
      </c>
      <c r="B14" s="14"/>
      <c r="C14" s="14"/>
      <c r="D14" s="14"/>
      <c r="I14" s="69">
        <v>3.68</v>
      </c>
      <c r="L14" s="68">
        <v>5.96E-2</v>
      </c>
      <c r="M14" s="69">
        <v>676367.2</v>
      </c>
      <c r="O14" s="69">
        <v>687.58419477999996</v>
      </c>
      <c r="Q14" s="68">
        <v>1</v>
      </c>
      <c r="R14" s="68">
        <v>6.4000000000000003E-3</v>
      </c>
    </row>
    <row r="15" spans="1:80">
      <c r="A15" t="s">
        <v>1059</v>
      </c>
      <c r="B15" t="s">
        <v>1060</v>
      </c>
      <c r="C15" t="s">
        <v>122</v>
      </c>
      <c r="D15" t="s">
        <v>1061</v>
      </c>
      <c r="E15" t="s">
        <v>127</v>
      </c>
      <c r="F15" t="s">
        <v>363</v>
      </c>
      <c r="G15" t="s">
        <v>206</v>
      </c>
      <c r="H15" t="s">
        <v>1062</v>
      </c>
      <c r="I15" s="65">
        <v>1.65</v>
      </c>
      <c r="J15" t="s">
        <v>101</v>
      </c>
      <c r="K15" s="66">
        <v>2.1899999999999999E-2</v>
      </c>
      <c r="L15" s="66">
        <v>0.11890000000000001</v>
      </c>
      <c r="M15" s="65">
        <v>164674.9</v>
      </c>
      <c r="N15" s="65">
        <v>101.93</v>
      </c>
      <c r="O15" s="65">
        <v>167.85312557</v>
      </c>
      <c r="P15" s="66">
        <v>2.0000000000000001E-4</v>
      </c>
      <c r="Q15" s="66">
        <v>0.24410000000000001</v>
      </c>
      <c r="R15" s="66">
        <v>1.6000000000000001E-3</v>
      </c>
    </row>
    <row r="16" spans="1:80">
      <c r="A16" t="s">
        <v>1063</v>
      </c>
      <c r="B16" t="s">
        <v>1064</v>
      </c>
      <c r="C16" t="s">
        <v>122</v>
      </c>
      <c r="D16" t="s">
        <v>1065</v>
      </c>
      <c r="E16" t="s">
        <v>111</v>
      </c>
      <c r="F16" t="s">
        <v>413</v>
      </c>
      <c r="G16" t="s">
        <v>149</v>
      </c>
      <c r="H16" t="s">
        <v>1066</v>
      </c>
      <c r="I16" s="65">
        <v>4.59</v>
      </c>
      <c r="J16" t="s">
        <v>101</v>
      </c>
      <c r="K16" s="66">
        <v>4.4699999999999997E-2</v>
      </c>
      <c r="L16" s="66">
        <v>4.4600000000000001E-2</v>
      </c>
      <c r="M16" s="65">
        <v>324692.3</v>
      </c>
      <c r="N16" s="65">
        <v>100.27</v>
      </c>
      <c r="O16" s="65">
        <v>325.56896920999998</v>
      </c>
      <c r="P16" s="66">
        <v>5.0000000000000001E-4</v>
      </c>
      <c r="Q16" s="66">
        <v>0.47349999999999998</v>
      </c>
      <c r="R16" s="66">
        <v>3.0000000000000001E-3</v>
      </c>
    </row>
    <row r="17" spans="1:18">
      <c r="A17" t="s">
        <v>1067</v>
      </c>
      <c r="B17" t="s">
        <v>1068</v>
      </c>
      <c r="C17" t="s">
        <v>122</v>
      </c>
      <c r="D17" t="s">
        <v>1069</v>
      </c>
      <c r="E17" t="s">
        <v>500</v>
      </c>
      <c r="F17" t="s">
        <v>429</v>
      </c>
      <c r="G17" t="s">
        <v>149</v>
      </c>
      <c r="H17" t="s">
        <v>1070</v>
      </c>
      <c r="I17" s="65">
        <v>3.91</v>
      </c>
      <c r="J17" t="s">
        <v>101</v>
      </c>
      <c r="K17" s="66">
        <v>4.2999999999999997E-2</v>
      </c>
      <c r="L17" s="66">
        <v>3.3399999999999999E-2</v>
      </c>
      <c r="M17" s="65">
        <v>187000</v>
      </c>
      <c r="N17" s="65">
        <v>103.83</v>
      </c>
      <c r="O17" s="65">
        <v>194.16210000000001</v>
      </c>
      <c r="P17" s="66">
        <v>8.9999999999999998E-4</v>
      </c>
      <c r="Q17" s="66">
        <v>0.28239999999999998</v>
      </c>
      <c r="R17" s="66">
        <v>1.8E-3</v>
      </c>
    </row>
    <row r="18" spans="1:18">
      <c r="A18" s="67" t="s">
        <v>288</v>
      </c>
      <c r="B18" s="14"/>
      <c r="C18" s="14"/>
      <c r="D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223</v>
      </c>
      <c r="B19" t="s">
        <v>223</v>
      </c>
      <c r="C19" s="14"/>
      <c r="D19" s="14"/>
      <c r="E19" t="s">
        <v>223</v>
      </c>
      <c r="F19" t="s">
        <v>223</v>
      </c>
      <c r="I19" s="65">
        <v>0</v>
      </c>
      <c r="J19" t="s">
        <v>223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597</v>
      </c>
      <c r="B20" s="14"/>
      <c r="C20" s="14"/>
      <c r="D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t="s">
        <v>223</v>
      </c>
      <c r="B21" t="s">
        <v>223</v>
      </c>
      <c r="C21" s="14"/>
      <c r="D21" s="14"/>
      <c r="E21" t="s">
        <v>223</v>
      </c>
      <c r="F21" t="s">
        <v>223</v>
      </c>
      <c r="I21" s="65">
        <v>0</v>
      </c>
      <c r="J21" t="s">
        <v>223</v>
      </c>
      <c r="K21" s="66">
        <v>0</v>
      </c>
      <c r="L21" s="66">
        <v>0</v>
      </c>
      <c r="M21" s="65">
        <v>0</v>
      </c>
      <c r="N21" s="65">
        <v>0</v>
      </c>
      <c r="O21" s="65">
        <v>0</v>
      </c>
      <c r="P21" s="66">
        <v>0</v>
      </c>
      <c r="Q21" s="66">
        <v>0</v>
      </c>
      <c r="R21" s="66">
        <v>0</v>
      </c>
    </row>
    <row r="22" spans="1:18">
      <c r="A22" s="67" t="s">
        <v>228</v>
      </c>
      <c r="B22" s="14"/>
      <c r="C22" s="14"/>
      <c r="D22" s="14"/>
      <c r="I22" s="69">
        <v>0</v>
      </c>
      <c r="L22" s="68">
        <v>0</v>
      </c>
      <c r="M22" s="69">
        <v>0</v>
      </c>
      <c r="O22" s="69">
        <v>0</v>
      </c>
      <c r="Q22" s="68">
        <v>0</v>
      </c>
      <c r="R22" s="68">
        <v>0</v>
      </c>
    </row>
    <row r="23" spans="1:18">
      <c r="A23" s="67" t="s">
        <v>289</v>
      </c>
      <c r="B23" s="14"/>
      <c r="C23" s="14"/>
      <c r="D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223</v>
      </c>
      <c r="B24" t="s">
        <v>223</v>
      </c>
      <c r="C24" s="14"/>
      <c r="D24" s="14"/>
      <c r="E24" t="s">
        <v>223</v>
      </c>
      <c r="F24" t="s">
        <v>223</v>
      </c>
      <c r="I24" s="65">
        <v>0</v>
      </c>
      <c r="J24" t="s">
        <v>223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67" t="s">
        <v>290</v>
      </c>
      <c r="B25" s="14"/>
      <c r="C25" s="14"/>
      <c r="D25" s="14"/>
      <c r="I25" s="69">
        <v>0</v>
      </c>
      <c r="L25" s="68">
        <v>0</v>
      </c>
      <c r="M25" s="69">
        <v>0</v>
      </c>
      <c r="O25" s="69">
        <v>0</v>
      </c>
      <c r="Q25" s="68">
        <v>0</v>
      </c>
      <c r="R25" s="68">
        <v>0</v>
      </c>
    </row>
    <row r="26" spans="1:18">
      <c r="A26" t="s">
        <v>223</v>
      </c>
      <c r="B26" t="s">
        <v>223</v>
      </c>
      <c r="C26" s="14"/>
      <c r="D26" s="14"/>
      <c r="E26" t="s">
        <v>223</v>
      </c>
      <c r="F26" t="s">
        <v>223</v>
      </c>
      <c r="I26" s="65">
        <v>0</v>
      </c>
      <c r="J26" t="s">
        <v>223</v>
      </c>
      <c r="K26" s="66">
        <v>0</v>
      </c>
      <c r="L26" s="66">
        <v>0</v>
      </c>
      <c r="M26" s="65">
        <v>0</v>
      </c>
      <c r="N26" s="65">
        <v>0</v>
      </c>
      <c r="O26" s="65">
        <v>0</v>
      </c>
      <c r="P26" s="66">
        <v>0</v>
      </c>
      <c r="Q26" s="66">
        <v>0</v>
      </c>
      <c r="R26" s="66">
        <v>0</v>
      </c>
    </row>
    <row r="27" spans="1:18">
      <c r="A27" s="87" t="s">
        <v>230</v>
      </c>
      <c r="B27" s="14"/>
      <c r="C27" s="14"/>
      <c r="D27" s="14"/>
    </row>
    <row r="28" spans="1:18">
      <c r="A28" s="87" t="s">
        <v>283</v>
      </c>
      <c r="B28" s="14"/>
      <c r="C28" s="14"/>
      <c r="D28" s="14"/>
    </row>
    <row r="29" spans="1:18">
      <c r="A29" s="87" t="s">
        <v>284</v>
      </c>
      <c r="B29" s="14"/>
      <c r="C29" s="14"/>
      <c r="D29" s="14"/>
    </row>
    <row r="30" spans="1:18">
      <c r="A30" s="87" t="s">
        <v>285</v>
      </c>
      <c r="B30" s="14"/>
      <c r="C30" s="14"/>
      <c r="D30" s="14"/>
    </row>
    <row r="31" spans="1:18" hidden="1">
      <c r="B31" s="14"/>
      <c r="C31" s="14"/>
      <c r="D31" s="14"/>
    </row>
    <row r="32" spans="1:18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  <row r="516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196</v>
      </c>
    </row>
    <row r="2" spans="1:97">
      <c r="A2" s="2" t="s">
        <v>1</v>
      </c>
    </row>
    <row r="3" spans="1:97">
      <c r="A3" s="2" t="s">
        <v>2</v>
      </c>
      <c r="B3" t="s">
        <v>197</v>
      </c>
    </row>
    <row r="4" spans="1:97">
      <c r="A4" s="2" t="s">
        <v>3</v>
      </c>
    </row>
    <row r="5" spans="1:97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3"/>
    </row>
    <row r="6" spans="1:97" ht="26.25" customHeight="1">
      <c r="A6" s="101" t="s">
        <v>90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3"/>
    </row>
    <row r="7" spans="1:97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41" t="s">
        <v>5</v>
      </c>
      <c r="J7" s="41" t="s">
        <v>72</v>
      </c>
      <c r="K7" s="41" t="s">
        <v>56</v>
      </c>
      <c r="L7" s="42" t="s">
        <v>182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183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91</v>
      </c>
      <c r="B10" s="7"/>
      <c r="C10" s="7"/>
      <c r="D10" s="7"/>
      <c r="E10" s="7"/>
      <c r="F10" s="7"/>
      <c r="G10" s="63">
        <v>177563.94</v>
      </c>
      <c r="H10" s="7"/>
      <c r="I10" s="63">
        <v>5195.1517137520177</v>
      </c>
      <c r="J10" s="7"/>
      <c r="K10" s="64">
        <v>1</v>
      </c>
      <c r="L10" s="64">
        <v>4.82E-2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7" t="s">
        <v>200</v>
      </c>
      <c r="B11" s="14"/>
      <c r="C11" s="14"/>
      <c r="D11" s="14"/>
      <c r="G11" s="69">
        <v>7984.3</v>
      </c>
      <c r="I11" s="69">
        <v>4449.5166546999999</v>
      </c>
      <c r="K11" s="68">
        <v>0.85650000000000004</v>
      </c>
      <c r="L11" s="68">
        <v>4.1200000000000001E-2</v>
      </c>
    </row>
    <row r="12" spans="1:97">
      <c r="A12" t="s">
        <v>1071</v>
      </c>
      <c r="B12" t="s">
        <v>1072</v>
      </c>
      <c r="C12" t="s">
        <v>122</v>
      </c>
      <c r="D12" t="s">
        <v>1073</v>
      </c>
      <c r="E12" t="s">
        <v>695</v>
      </c>
      <c r="F12" t="s">
        <v>101</v>
      </c>
      <c r="G12" s="65">
        <v>3</v>
      </c>
      <c r="H12" s="65">
        <v>38338500</v>
      </c>
      <c r="I12" s="65">
        <v>1150.155</v>
      </c>
      <c r="J12" s="66">
        <v>0</v>
      </c>
      <c r="K12" s="66">
        <v>0.22140000000000001</v>
      </c>
      <c r="L12" s="66">
        <v>1.0699999999999999E-2</v>
      </c>
    </row>
    <row r="13" spans="1:97">
      <c r="A13" t="s">
        <v>1074</v>
      </c>
      <c r="B13" t="s">
        <v>1075</v>
      </c>
      <c r="C13" t="s">
        <v>122</v>
      </c>
      <c r="D13" t="s">
        <v>1076</v>
      </c>
      <c r="E13" t="s">
        <v>126</v>
      </c>
      <c r="F13" t="s">
        <v>101</v>
      </c>
      <c r="G13" s="65">
        <v>1924</v>
      </c>
      <c r="H13" s="65">
        <v>57108.88</v>
      </c>
      <c r="I13" s="65">
        <v>1098.7748512000001</v>
      </c>
      <c r="J13" s="66">
        <v>0</v>
      </c>
      <c r="K13" s="66">
        <v>0.21149999999999999</v>
      </c>
      <c r="L13" s="66">
        <v>1.0200000000000001E-2</v>
      </c>
    </row>
    <row r="14" spans="1:97">
      <c r="A14" t="s">
        <v>1077</v>
      </c>
      <c r="B14" t="s">
        <v>1078</v>
      </c>
      <c r="C14" t="s">
        <v>122</v>
      </c>
      <c r="D14" t="s">
        <v>1079</v>
      </c>
      <c r="E14" t="s">
        <v>126</v>
      </c>
      <c r="F14" t="s">
        <v>105</v>
      </c>
      <c r="G14" s="65">
        <v>6057.3</v>
      </c>
      <c r="H14" s="65">
        <v>11300</v>
      </c>
      <c r="I14" s="65">
        <v>2200.5868034999999</v>
      </c>
      <c r="J14" s="66">
        <v>0</v>
      </c>
      <c r="K14" s="66">
        <v>0.42359999999999998</v>
      </c>
      <c r="L14" s="66">
        <v>2.0400000000000001E-2</v>
      </c>
    </row>
    <row r="15" spans="1:97">
      <c r="A15" s="67" t="s">
        <v>228</v>
      </c>
      <c r="B15" s="14"/>
      <c r="C15" s="14"/>
      <c r="D15" s="14"/>
      <c r="G15" s="69">
        <v>169579.64</v>
      </c>
      <c r="I15" s="69">
        <v>745.63505905201805</v>
      </c>
      <c r="K15" s="68">
        <v>0.14349999999999999</v>
      </c>
      <c r="L15" s="68">
        <v>6.8999999999999999E-3</v>
      </c>
    </row>
    <row r="16" spans="1:97">
      <c r="A16" s="67" t="s">
        <v>289</v>
      </c>
      <c r="B16" s="14"/>
      <c r="C16" s="14"/>
      <c r="D16" s="14"/>
      <c r="G16" s="69">
        <v>0</v>
      </c>
      <c r="I16" s="69">
        <v>0</v>
      </c>
      <c r="K16" s="68">
        <v>0</v>
      </c>
      <c r="L16" s="68">
        <v>0</v>
      </c>
    </row>
    <row r="17" spans="1:12">
      <c r="A17" t="s">
        <v>223</v>
      </c>
      <c r="B17" t="s">
        <v>223</v>
      </c>
      <c r="C17" s="14"/>
      <c r="D17" s="14"/>
      <c r="E17" t="s">
        <v>223</v>
      </c>
      <c r="F17" t="s">
        <v>223</v>
      </c>
      <c r="G17" s="65">
        <v>0</v>
      </c>
      <c r="H17" s="65">
        <v>0</v>
      </c>
      <c r="I17" s="65">
        <v>0</v>
      </c>
      <c r="J17" s="66">
        <v>0</v>
      </c>
      <c r="K17" s="66">
        <v>0</v>
      </c>
      <c r="L17" s="66">
        <v>0</v>
      </c>
    </row>
    <row r="18" spans="1:12">
      <c r="A18" s="67" t="s">
        <v>290</v>
      </c>
      <c r="B18" s="14"/>
      <c r="C18" s="14"/>
      <c r="D18" s="14"/>
      <c r="G18" s="69">
        <v>169579.64</v>
      </c>
      <c r="I18" s="69">
        <v>745.63505905201805</v>
      </c>
      <c r="K18" s="68">
        <v>0.14349999999999999</v>
      </c>
      <c r="L18" s="68">
        <v>6.8999999999999999E-3</v>
      </c>
    </row>
    <row r="19" spans="1:12">
      <c r="A19" t="s">
        <v>1080</v>
      </c>
      <c r="B19" t="s">
        <v>1081</v>
      </c>
      <c r="C19" t="s">
        <v>122</v>
      </c>
      <c r="D19" t="s">
        <v>1082</v>
      </c>
      <c r="E19" t="s">
        <v>862</v>
      </c>
      <c r="F19" t="s">
        <v>109</v>
      </c>
      <c r="G19" s="65">
        <v>144490</v>
      </c>
      <c r="H19" s="65">
        <v>116.61</v>
      </c>
      <c r="I19" s="65">
        <v>664.54057679489995</v>
      </c>
      <c r="J19" s="66">
        <v>0</v>
      </c>
      <c r="K19" s="66">
        <v>0.12790000000000001</v>
      </c>
      <c r="L19" s="66">
        <v>6.1999999999999998E-3</v>
      </c>
    </row>
    <row r="20" spans="1:12">
      <c r="A20" t="s">
        <v>1083</v>
      </c>
      <c r="B20" t="s">
        <v>1084</v>
      </c>
      <c r="C20" t="s">
        <v>122</v>
      </c>
      <c r="D20" t="s">
        <v>1073</v>
      </c>
      <c r="E20" t="s">
        <v>862</v>
      </c>
      <c r="F20" t="s">
        <v>109</v>
      </c>
      <c r="G20" s="65">
        <v>25089.64</v>
      </c>
      <c r="H20" s="65">
        <v>81.95</v>
      </c>
      <c r="I20" s="65">
        <v>81.094482257118003</v>
      </c>
      <c r="J20" s="66">
        <v>0</v>
      </c>
      <c r="K20" s="66">
        <v>1.5599999999999999E-2</v>
      </c>
      <c r="L20" s="66">
        <v>8.0000000000000004E-4</v>
      </c>
    </row>
    <row r="21" spans="1:12">
      <c r="A21" s="87" t="s">
        <v>230</v>
      </c>
      <c r="B21" s="14"/>
      <c r="C21" s="14"/>
      <c r="D21" s="14"/>
    </row>
    <row r="22" spans="1:12">
      <c r="A22" s="87" t="s">
        <v>283</v>
      </c>
      <c r="B22" s="14"/>
      <c r="C22" s="14"/>
      <c r="D22" s="14"/>
    </row>
    <row r="23" spans="1:12">
      <c r="A23" s="87" t="s">
        <v>284</v>
      </c>
      <c r="B23" s="14"/>
      <c r="C23" s="14"/>
      <c r="D23" s="14"/>
    </row>
    <row r="24" spans="1:12">
      <c r="A24" s="87" t="s">
        <v>285</v>
      </c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A388" s="14"/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6"/>
      <c r="B390" s="14"/>
      <c r="C390" s="14"/>
      <c r="D390" s="14"/>
    </row>
    <row r="391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3"/>
    </row>
    <row r="6" spans="1:54" ht="26.25" customHeight="1">
      <c r="A6" s="101" t="s">
        <v>138</v>
      </c>
      <c r="B6" s="102"/>
      <c r="C6" s="102"/>
      <c r="D6" s="102"/>
      <c r="E6" s="102"/>
      <c r="F6" s="102"/>
      <c r="G6" s="102"/>
      <c r="H6" s="102"/>
      <c r="I6" s="102"/>
      <c r="J6" s="103"/>
    </row>
    <row r="7" spans="1:54" s="16" customFormat="1">
      <c r="A7" s="40" t="s">
        <v>95</v>
      </c>
      <c r="B7" s="41" t="s">
        <v>48</v>
      </c>
      <c r="C7" s="41" t="s">
        <v>52</v>
      </c>
      <c r="D7" s="41" t="s">
        <v>70</v>
      </c>
      <c r="E7" s="41" t="s">
        <v>186</v>
      </c>
      <c r="F7" s="41" t="s">
        <v>187</v>
      </c>
      <c r="G7" s="41" t="s">
        <v>5</v>
      </c>
      <c r="H7" s="41" t="s">
        <v>72</v>
      </c>
      <c r="I7" s="41" t="s">
        <v>56</v>
      </c>
      <c r="J7" s="42" t="s">
        <v>182</v>
      </c>
      <c r="BB7" s="14"/>
    </row>
    <row r="8" spans="1:54" s="16" customFormat="1" ht="21" customHeight="1">
      <c r="A8" s="17"/>
      <c r="B8" s="18"/>
      <c r="C8" s="18"/>
      <c r="D8" s="26" t="s">
        <v>73</v>
      </c>
      <c r="E8" s="26" t="s">
        <v>183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BB8" s="14"/>
    </row>
    <row r="9" spans="1:54" s="20" customFormat="1" ht="18" customHeight="1">
      <c r="A9" s="19"/>
      <c r="B9" s="7" t="s">
        <v>9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BB9" s="14"/>
    </row>
    <row r="10" spans="1:54" s="20" customFormat="1" ht="18" customHeight="1">
      <c r="A10" s="21" t="s">
        <v>139</v>
      </c>
      <c r="B10" s="7"/>
      <c r="C10" s="7"/>
      <c r="D10" s="7"/>
      <c r="E10" s="63">
        <v>5020702.21</v>
      </c>
      <c r="F10" s="7"/>
      <c r="G10" s="63">
        <v>10115.797386330636</v>
      </c>
      <c r="H10" s="7"/>
      <c r="I10" s="64">
        <v>1</v>
      </c>
      <c r="J10" s="64">
        <v>9.3799999999999994E-2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>
      <c r="A11" s="67" t="s">
        <v>200</v>
      </c>
      <c r="B11" s="14"/>
      <c r="E11" s="69">
        <v>3631719.12</v>
      </c>
      <c r="G11" s="69">
        <v>4751.2230918014993</v>
      </c>
      <c r="I11" s="68">
        <v>0.46970000000000001</v>
      </c>
      <c r="J11" s="68">
        <v>4.3999999999999997E-2</v>
      </c>
    </row>
    <row r="12" spans="1:54">
      <c r="A12" s="67" t="s">
        <v>1085</v>
      </c>
      <c r="B12" s="14"/>
      <c r="E12" s="69">
        <v>0</v>
      </c>
      <c r="G12" s="69">
        <v>0</v>
      </c>
      <c r="I12" s="68">
        <v>0</v>
      </c>
      <c r="J12" s="68">
        <v>0</v>
      </c>
    </row>
    <row r="13" spans="1:54">
      <c r="A13" t="s">
        <v>223</v>
      </c>
      <c r="B13" t="s">
        <v>223</v>
      </c>
      <c r="C13" t="s">
        <v>223</v>
      </c>
      <c r="E13" s="65">
        <v>0</v>
      </c>
      <c r="F13" s="65">
        <v>0</v>
      </c>
      <c r="G13" s="65">
        <v>0</v>
      </c>
      <c r="H13" s="66">
        <v>0</v>
      </c>
      <c r="I13" s="66">
        <v>0</v>
      </c>
      <c r="J13" s="66">
        <v>0</v>
      </c>
    </row>
    <row r="14" spans="1:54">
      <c r="A14" s="67" t="s">
        <v>1086</v>
      </c>
      <c r="B14" s="14"/>
      <c r="E14" s="69">
        <v>593167.6</v>
      </c>
      <c r="G14" s="69">
        <v>771.09102574199403</v>
      </c>
      <c r="I14" s="68">
        <v>7.6200000000000004E-2</v>
      </c>
      <c r="J14" s="68">
        <v>7.1000000000000004E-3</v>
      </c>
    </row>
    <row r="15" spans="1:54">
      <c r="A15" t="s">
        <v>1087</v>
      </c>
      <c r="B15" t="s">
        <v>1088</v>
      </c>
      <c r="C15" t="s">
        <v>101</v>
      </c>
      <c r="D15" t="s">
        <v>1089</v>
      </c>
      <c r="E15" s="65">
        <v>253201.1</v>
      </c>
      <c r="F15" s="65">
        <v>130.634804</v>
      </c>
      <c r="G15" s="65">
        <v>330.76876071084399</v>
      </c>
      <c r="H15" s="66">
        <v>3.7872035079842181E-4</v>
      </c>
      <c r="I15" s="66">
        <v>3.27E-2</v>
      </c>
      <c r="J15" s="66">
        <v>3.0999999999999999E-3</v>
      </c>
    </row>
    <row r="16" spans="1:54">
      <c r="A16" t="s">
        <v>1090</v>
      </c>
      <c r="B16" t="s">
        <v>1091</v>
      </c>
      <c r="C16" t="s">
        <v>101</v>
      </c>
      <c r="D16" t="s">
        <v>606</v>
      </c>
      <c r="E16" s="65">
        <v>339966.5</v>
      </c>
      <c r="F16" s="65">
        <v>129.51930999999999</v>
      </c>
      <c r="G16" s="65">
        <v>440.32226503114998</v>
      </c>
      <c r="H16" s="66">
        <v>1.1729984639106631E-3</v>
      </c>
      <c r="I16" s="66">
        <v>4.3499999999999997E-2</v>
      </c>
      <c r="J16" s="66">
        <v>4.1000000000000003E-3</v>
      </c>
    </row>
    <row r="17" spans="1:10">
      <c r="A17" s="67" t="s">
        <v>1092</v>
      </c>
      <c r="B17" s="14"/>
      <c r="E17" s="69">
        <v>1034612.18</v>
      </c>
      <c r="G17" s="69">
        <v>1148.4545289357229</v>
      </c>
      <c r="I17" s="68">
        <v>0.1135</v>
      </c>
      <c r="J17" s="68">
        <v>1.06E-2</v>
      </c>
    </row>
    <row r="18" spans="1:10">
      <c r="A18" t="s">
        <v>1093</v>
      </c>
      <c r="B18" t="s">
        <v>1094</v>
      </c>
      <c r="C18" t="s">
        <v>101</v>
      </c>
      <c r="D18" t="s">
        <v>270</v>
      </c>
      <c r="E18" s="65">
        <v>322556</v>
      </c>
      <c r="F18" s="65">
        <v>179.71144699999999</v>
      </c>
      <c r="G18" s="65">
        <v>579.67005498532001</v>
      </c>
      <c r="H18" s="66">
        <v>1.6051459706343243E-3</v>
      </c>
      <c r="I18" s="66">
        <v>5.7299999999999997E-2</v>
      </c>
      <c r="J18" s="66">
        <v>5.4000000000000003E-3</v>
      </c>
    </row>
    <row r="19" spans="1:10">
      <c r="A19" t="s">
        <v>1095</v>
      </c>
      <c r="B19" t="s">
        <v>1096</v>
      </c>
      <c r="C19" t="s">
        <v>101</v>
      </c>
      <c r="D19" t="s">
        <v>1097</v>
      </c>
      <c r="E19" s="65">
        <v>712056.18</v>
      </c>
      <c r="F19" s="65">
        <v>79.879157000000063</v>
      </c>
      <c r="G19" s="65">
        <v>568.78447395040303</v>
      </c>
      <c r="H19" s="66">
        <v>1.4739178724173184E-3</v>
      </c>
      <c r="I19" s="66">
        <v>5.62E-2</v>
      </c>
      <c r="J19" s="66">
        <v>5.3E-3</v>
      </c>
    </row>
    <row r="20" spans="1:10">
      <c r="A20" s="67" t="s">
        <v>1098</v>
      </c>
      <c r="B20" s="14"/>
      <c r="E20" s="69">
        <v>2003939.34</v>
      </c>
      <c r="G20" s="69">
        <v>2831.6775371237823</v>
      </c>
      <c r="I20" s="68">
        <v>0.27989999999999998</v>
      </c>
      <c r="J20" s="68">
        <v>2.6200000000000001E-2</v>
      </c>
    </row>
    <row r="21" spans="1:10">
      <c r="A21" t="s">
        <v>1099</v>
      </c>
      <c r="B21" t="s">
        <v>1100</v>
      </c>
      <c r="C21" t="s">
        <v>105</v>
      </c>
      <c r="D21" t="s">
        <v>1101</v>
      </c>
      <c r="E21" s="65">
        <v>48109.15</v>
      </c>
      <c r="F21" s="65">
        <v>64.373946000000004</v>
      </c>
      <c r="G21" s="65">
        <v>99.567772748219696</v>
      </c>
      <c r="H21" s="66">
        <v>1.6024277958981933E-3</v>
      </c>
      <c r="I21" s="66">
        <v>9.7999999999999997E-3</v>
      </c>
      <c r="J21" s="66">
        <v>8.9999999999999998E-4</v>
      </c>
    </row>
    <row r="22" spans="1:10">
      <c r="A22" t="s">
        <v>1102</v>
      </c>
      <c r="B22" t="s">
        <v>1100</v>
      </c>
      <c r="C22" t="s">
        <v>105</v>
      </c>
      <c r="D22" t="s">
        <v>1103</v>
      </c>
      <c r="E22" s="65">
        <v>72036.160000000003</v>
      </c>
      <c r="F22" s="65">
        <v>173.73299800000004</v>
      </c>
      <c r="G22" s="65">
        <v>402.35911602482702</v>
      </c>
      <c r="H22" s="66">
        <v>1.6024277958981933E-3</v>
      </c>
      <c r="I22" s="66">
        <v>3.9800000000000002E-2</v>
      </c>
      <c r="J22" s="66">
        <v>3.7000000000000002E-3</v>
      </c>
    </row>
    <row r="23" spans="1:10">
      <c r="A23" t="s">
        <v>1104</v>
      </c>
      <c r="B23" t="s">
        <v>1105</v>
      </c>
      <c r="C23" t="s">
        <v>101</v>
      </c>
      <c r="D23" t="s">
        <v>1106</v>
      </c>
      <c r="E23" s="65">
        <v>616484</v>
      </c>
      <c r="F23" s="65">
        <v>100</v>
      </c>
      <c r="G23" s="65">
        <v>616.48400000000004</v>
      </c>
      <c r="H23" s="66">
        <v>1.7056057333333333E-3</v>
      </c>
      <c r="I23" s="66">
        <v>6.0900000000000003E-2</v>
      </c>
      <c r="J23" s="66">
        <v>5.7000000000000002E-3</v>
      </c>
    </row>
    <row r="24" spans="1:10">
      <c r="A24" t="s">
        <v>1107</v>
      </c>
      <c r="B24" t="s">
        <v>1108</v>
      </c>
      <c r="C24" t="s">
        <v>101</v>
      </c>
      <c r="D24" t="s">
        <v>1109</v>
      </c>
      <c r="E24" s="65">
        <v>825748</v>
      </c>
      <c r="F24" s="65">
        <v>123.71372700000001</v>
      </c>
      <c r="G24" s="65">
        <v>1021.56362642796</v>
      </c>
      <c r="H24" s="66">
        <v>2.371390159329842E-3</v>
      </c>
      <c r="I24" s="66">
        <v>0.10100000000000001</v>
      </c>
      <c r="J24" s="66">
        <v>9.4999999999999998E-3</v>
      </c>
    </row>
    <row r="25" spans="1:10">
      <c r="A25" t="s">
        <v>1110</v>
      </c>
      <c r="B25" t="s">
        <v>1111</v>
      </c>
      <c r="C25" t="s">
        <v>101</v>
      </c>
      <c r="D25" t="s">
        <v>236</v>
      </c>
      <c r="E25" s="65">
        <v>352255</v>
      </c>
      <c r="F25" s="65">
        <v>172.60355000000001</v>
      </c>
      <c r="G25" s="65">
        <v>608.00463505250002</v>
      </c>
      <c r="H25" s="66">
        <v>2.0731491998846464E-3</v>
      </c>
      <c r="I25" s="66">
        <v>6.0100000000000001E-2</v>
      </c>
      <c r="J25" s="66">
        <v>5.5999999999999999E-3</v>
      </c>
    </row>
    <row r="26" spans="1:10">
      <c r="A26" t="s">
        <v>1112</v>
      </c>
      <c r="B26" t="s">
        <v>1113</v>
      </c>
      <c r="C26" t="s">
        <v>101</v>
      </c>
      <c r="D26" t="s">
        <v>1114</v>
      </c>
      <c r="E26" s="65">
        <v>89307.03</v>
      </c>
      <c r="F26" s="65">
        <v>93.719819000000001</v>
      </c>
      <c r="G26" s="65">
        <v>83.698386870275698</v>
      </c>
      <c r="H26" s="66">
        <v>9.6280404838046602E-4</v>
      </c>
      <c r="I26" s="66">
        <v>8.3000000000000001E-3</v>
      </c>
      <c r="J26" s="66">
        <v>8.0000000000000004E-4</v>
      </c>
    </row>
    <row r="27" spans="1:10">
      <c r="A27" s="67" t="s">
        <v>228</v>
      </c>
      <c r="B27" s="14"/>
      <c r="E27" s="69">
        <v>1388983.09</v>
      </c>
      <c r="G27" s="69">
        <v>5364.5742945291368</v>
      </c>
      <c r="I27" s="68">
        <v>0.53029999999999999</v>
      </c>
      <c r="J27" s="68">
        <v>4.9700000000000001E-2</v>
      </c>
    </row>
    <row r="28" spans="1:10">
      <c r="A28" s="67" t="s">
        <v>1115</v>
      </c>
      <c r="B28" s="14"/>
      <c r="E28" s="69">
        <v>0</v>
      </c>
      <c r="G28" s="69">
        <v>0</v>
      </c>
      <c r="I28" s="68">
        <v>0</v>
      </c>
      <c r="J28" s="68">
        <v>0</v>
      </c>
    </row>
    <row r="29" spans="1:10">
      <c r="A29" t="s">
        <v>223</v>
      </c>
      <c r="B29" t="s">
        <v>223</v>
      </c>
      <c r="C29" t="s">
        <v>223</v>
      </c>
      <c r="E29" s="65">
        <v>0</v>
      </c>
      <c r="F29" s="65">
        <v>0</v>
      </c>
      <c r="G29" s="65">
        <v>0</v>
      </c>
      <c r="H29" s="66"/>
      <c r="I29" s="66">
        <v>0</v>
      </c>
      <c r="J29" s="66">
        <v>0</v>
      </c>
    </row>
    <row r="30" spans="1:10">
      <c r="A30" s="67" t="s">
        <v>1116</v>
      </c>
      <c r="B30" s="14"/>
      <c r="E30" s="69">
        <v>123171.35</v>
      </c>
      <c r="G30" s="69">
        <v>1013.110208391196</v>
      </c>
      <c r="I30" s="68">
        <v>0.1002</v>
      </c>
      <c r="J30" s="68">
        <v>9.4000000000000004E-3</v>
      </c>
    </row>
    <row r="31" spans="1:10">
      <c r="A31" t="s">
        <v>1117</v>
      </c>
      <c r="B31" t="s">
        <v>1118</v>
      </c>
      <c r="C31" t="s">
        <v>105</v>
      </c>
      <c r="D31" t="s">
        <v>1119</v>
      </c>
      <c r="E31" s="65">
        <v>11550.35</v>
      </c>
      <c r="F31" s="65">
        <v>1216.0583200000005</v>
      </c>
      <c r="G31" s="65">
        <v>451.57565980764599</v>
      </c>
      <c r="H31" s="66">
        <v>3.1436150685943971E-4</v>
      </c>
      <c r="I31" s="66">
        <v>4.4600000000000001E-2</v>
      </c>
      <c r="J31" s="66">
        <v>4.1999999999999997E-3</v>
      </c>
    </row>
    <row r="32" spans="1:10">
      <c r="A32" t="s">
        <v>1120</v>
      </c>
      <c r="B32" t="s">
        <v>1121</v>
      </c>
      <c r="C32" t="s">
        <v>105</v>
      </c>
      <c r="D32" t="s">
        <v>1122</v>
      </c>
      <c r="E32" s="65">
        <v>111621</v>
      </c>
      <c r="F32" s="65">
        <v>156.47666999999987</v>
      </c>
      <c r="G32" s="65">
        <v>561.53454858354996</v>
      </c>
      <c r="H32" s="66">
        <v>1.4644742150488818E-3</v>
      </c>
      <c r="I32" s="66">
        <v>5.5500000000000001E-2</v>
      </c>
      <c r="J32" s="66">
        <v>5.1999999999999998E-3</v>
      </c>
    </row>
    <row r="33" spans="1:10">
      <c r="A33" s="67" t="s">
        <v>1123</v>
      </c>
      <c r="B33" s="14"/>
      <c r="E33" s="69">
        <v>703972.42</v>
      </c>
      <c r="G33" s="69">
        <v>2273.4371876783598</v>
      </c>
      <c r="I33" s="68">
        <v>0.22470000000000001</v>
      </c>
      <c r="J33" s="68">
        <v>2.1100000000000001E-2</v>
      </c>
    </row>
    <row r="34" spans="1:10">
      <c r="A34" t="s">
        <v>1124</v>
      </c>
      <c r="B34" t="s">
        <v>1125</v>
      </c>
      <c r="C34" t="s">
        <v>105</v>
      </c>
      <c r="D34" t="s">
        <v>1126</v>
      </c>
      <c r="E34" s="65">
        <v>94424</v>
      </c>
      <c r="F34" s="65">
        <v>97.578661000000125</v>
      </c>
      <c r="G34" s="65">
        <v>296.22262468338801</v>
      </c>
      <c r="H34" s="66">
        <v>6.6852192000003226E-4</v>
      </c>
      <c r="I34" s="66">
        <v>2.93E-2</v>
      </c>
      <c r="J34" s="66">
        <v>2.7000000000000001E-3</v>
      </c>
    </row>
    <row r="35" spans="1:10">
      <c r="A35" t="s">
        <v>1127</v>
      </c>
      <c r="B35" t="s">
        <v>1128</v>
      </c>
      <c r="C35" t="s">
        <v>105</v>
      </c>
      <c r="D35" t="s">
        <v>1129</v>
      </c>
      <c r="E35" s="65">
        <v>188393.63</v>
      </c>
      <c r="F35" s="65">
        <v>109.01904100000002</v>
      </c>
      <c r="G35" s="65">
        <v>660.31254587044896</v>
      </c>
      <c r="H35" s="66">
        <v>4.1135025609272119E-4</v>
      </c>
      <c r="I35" s="66">
        <v>6.5299999999999997E-2</v>
      </c>
      <c r="J35" s="66">
        <v>6.1000000000000004E-3</v>
      </c>
    </row>
    <row r="36" spans="1:10">
      <c r="A36" t="s">
        <v>1130</v>
      </c>
      <c r="B36" t="s">
        <v>1131</v>
      </c>
      <c r="C36" t="s">
        <v>105</v>
      </c>
      <c r="D36" t="s">
        <v>1132</v>
      </c>
      <c r="E36" s="65">
        <v>79450</v>
      </c>
      <c r="F36" s="65">
        <v>100</v>
      </c>
      <c r="G36" s="65">
        <v>255.43174999999999</v>
      </c>
      <c r="H36" s="66">
        <v>3.7958808282935263E-4</v>
      </c>
      <c r="I36" s="66">
        <v>2.53E-2</v>
      </c>
      <c r="J36" s="66">
        <v>2.3999999999999998E-3</v>
      </c>
    </row>
    <row r="37" spans="1:10">
      <c r="A37" t="s">
        <v>1133</v>
      </c>
      <c r="B37" t="s">
        <v>1134</v>
      </c>
      <c r="C37" t="s">
        <v>105</v>
      </c>
      <c r="D37" t="s">
        <v>1135</v>
      </c>
      <c r="E37" s="65">
        <v>167770.79</v>
      </c>
      <c r="F37" s="65">
        <v>90.93728999999999</v>
      </c>
      <c r="G37" s="65">
        <v>490.50036462785499</v>
      </c>
      <c r="H37" s="66">
        <v>6.9501647423061475E-4</v>
      </c>
      <c r="I37" s="66">
        <v>4.8500000000000001E-2</v>
      </c>
      <c r="J37" s="66">
        <v>4.4999999999999997E-3</v>
      </c>
    </row>
    <row r="38" spans="1:10">
      <c r="A38" t="s">
        <v>1136</v>
      </c>
      <c r="B38" t="s">
        <v>1137</v>
      </c>
      <c r="C38" t="s">
        <v>105</v>
      </c>
      <c r="D38" t="s">
        <v>1138</v>
      </c>
      <c r="E38" s="65">
        <v>173934</v>
      </c>
      <c r="F38" s="65">
        <v>102.10517500000009</v>
      </c>
      <c r="G38" s="65">
        <v>570.96990249666806</v>
      </c>
      <c r="H38" s="66">
        <v>3.845874000000206E-3</v>
      </c>
      <c r="I38" s="66">
        <v>5.6399999999999999E-2</v>
      </c>
      <c r="J38" s="66">
        <v>5.3E-3</v>
      </c>
    </row>
    <row r="39" spans="1:10">
      <c r="A39" s="67" t="s">
        <v>1139</v>
      </c>
      <c r="B39" s="14"/>
      <c r="E39" s="69">
        <v>561839.31999999995</v>
      </c>
      <c r="G39" s="69">
        <v>2078.0268984595805</v>
      </c>
      <c r="I39" s="68">
        <v>0.2054</v>
      </c>
      <c r="J39" s="68">
        <v>1.9300000000000001E-2</v>
      </c>
    </row>
    <row r="40" spans="1:10">
      <c r="A40" t="s">
        <v>1140</v>
      </c>
      <c r="B40" t="s">
        <v>1141</v>
      </c>
      <c r="C40" t="s">
        <v>105</v>
      </c>
      <c r="D40" t="s">
        <v>1142</v>
      </c>
      <c r="E40" s="65">
        <v>56207.07</v>
      </c>
      <c r="F40" s="65">
        <v>234.17924499999992</v>
      </c>
      <c r="G40" s="65">
        <v>423.17531430282799</v>
      </c>
      <c r="H40" s="66">
        <v>1.4005175814640468E-3</v>
      </c>
      <c r="I40" s="66">
        <v>4.1799999999999997E-2</v>
      </c>
      <c r="J40" s="66">
        <v>3.8999999999999998E-3</v>
      </c>
    </row>
    <row r="41" spans="1:10">
      <c r="A41" t="s">
        <v>1143</v>
      </c>
      <c r="B41" t="s">
        <v>1144</v>
      </c>
      <c r="C41" t="s">
        <v>105</v>
      </c>
      <c r="D41" t="s">
        <v>250</v>
      </c>
      <c r="E41" s="65">
        <v>94238.71</v>
      </c>
      <c r="F41" s="65">
        <v>127.89888899999998</v>
      </c>
      <c r="G41" s="65">
        <v>387.50479585985101</v>
      </c>
      <c r="H41" s="66">
        <v>2.2229420711285279E-3</v>
      </c>
      <c r="I41" s="66">
        <v>3.8300000000000001E-2</v>
      </c>
      <c r="J41" s="66">
        <v>3.5999999999999999E-3</v>
      </c>
    </row>
    <row r="42" spans="1:10">
      <c r="A42" t="s">
        <v>1145</v>
      </c>
      <c r="B42" t="s">
        <v>1146</v>
      </c>
      <c r="C42" t="s">
        <v>105</v>
      </c>
      <c r="D42" t="s">
        <v>1097</v>
      </c>
      <c r="E42" s="65">
        <v>35265.769999999997</v>
      </c>
      <c r="F42" s="65">
        <v>91.56452200000011</v>
      </c>
      <c r="G42" s="65">
        <v>103.815351942334</v>
      </c>
      <c r="H42" s="66">
        <v>6.2376402330196199E-4</v>
      </c>
      <c r="I42" s="66">
        <v>1.03E-2</v>
      </c>
      <c r="J42" s="66">
        <v>1E-3</v>
      </c>
    </row>
    <row r="43" spans="1:10">
      <c r="A43" t="s">
        <v>1147</v>
      </c>
      <c r="B43" t="s">
        <v>1148</v>
      </c>
      <c r="C43" t="s">
        <v>105</v>
      </c>
      <c r="D43" t="s">
        <v>1149</v>
      </c>
      <c r="E43" s="65">
        <v>22590</v>
      </c>
      <c r="F43" s="65">
        <v>100</v>
      </c>
      <c r="G43" s="65">
        <v>72.626850000000005</v>
      </c>
      <c r="H43" s="66">
        <v>3.0660790909090908E-3</v>
      </c>
      <c r="I43" s="66">
        <v>7.1999999999999998E-3</v>
      </c>
      <c r="J43" s="66">
        <v>6.9999999999999999E-4</v>
      </c>
    </row>
    <row r="44" spans="1:10">
      <c r="A44" t="s">
        <v>1150</v>
      </c>
      <c r="B44" t="s">
        <v>1151</v>
      </c>
      <c r="C44" t="s">
        <v>109</v>
      </c>
      <c r="D44" t="s">
        <v>1152</v>
      </c>
      <c r="E44" s="65">
        <v>88892</v>
      </c>
      <c r="F44" s="65">
        <v>100</v>
      </c>
      <c r="G44" s="65">
        <v>350.59893720000002</v>
      </c>
      <c r="H44" s="66">
        <v>4.3000957635467981E-3</v>
      </c>
      <c r="I44" s="66">
        <v>3.4700000000000002E-2</v>
      </c>
      <c r="J44" s="66">
        <v>3.2000000000000002E-3</v>
      </c>
    </row>
    <row r="45" spans="1:10">
      <c r="A45" t="s">
        <v>1153</v>
      </c>
      <c r="B45" t="s">
        <v>1154</v>
      </c>
      <c r="C45" t="s">
        <v>105</v>
      </c>
      <c r="D45" t="s">
        <v>1152</v>
      </c>
      <c r="E45" s="65">
        <v>80762.759999999995</v>
      </c>
      <c r="F45" s="65">
        <v>83.492231999999888</v>
      </c>
      <c r="G45" s="65">
        <v>216.789478500402</v>
      </c>
      <c r="H45" s="66">
        <v>1.1114779296302509E-3</v>
      </c>
      <c r="I45" s="66">
        <v>2.1399999999999999E-2</v>
      </c>
      <c r="J45" s="66">
        <v>2E-3</v>
      </c>
    </row>
    <row r="46" spans="1:10">
      <c r="A46" t="s">
        <v>1155</v>
      </c>
      <c r="B46" t="s">
        <v>1156</v>
      </c>
      <c r="C46" t="s">
        <v>105</v>
      </c>
      <c r="D46" t="s">
        <v>1157</v>
      </c>
      <c r="E46" s="65">
        <v>21077</v>
      </c>
      <c r="F46" s="65">
        <v>97.724050000000005</v>
      </c>
      <c r="G46" s="65">
        <v>66.220313129477503</v>
      </c>
      <c r="H46" s="66">
        <v>6.9764870000025929E-4</v>
      </c>
      <c r="I46" s="66">
        <v>6.4999999999999997E-3</v>
      </c>
      <c r="J46" s="66">
        <v>5.9999999999999995E-4</v>
      </c>
    </row>
    <row r="47" spans="1:10">
      <c r="A47" t="s">
        <v>1158</v>
      </c>
      <c r="B47" t="s">
        <v>1159</v>
      </c>
      <c r="C47" t="s">
        <v>105</v>
      </c>
      <c r="D47" t="s">
        <v>444</v>
      </c>
      <c r="E47" s="65">
        <v>22189.4</v>
      </c>
      <c r="F47" s="65">
        <v>16.23807500000007</v>
      </c>
      <c r="G47" s="65">
        <v>11.5840674961708</v>
      </c>
      <c r="H47" s="66">
        <v>1.8839213762280018E-4</v>
      </c>
      <c r="I47" s="66">
        <v>1.1000000000000001E-3</v>
      </c>
      <c r="J47" s="66">
        <v>1E-4</v>
      </c>
    </row>
    <row r="48" spans="1:10">
      <c r="A48" t="s">
        <v>1160</v>
      </c>
      <c r="B48" t="s">
        <v>1161</v>
      </c>
      <c r="C48" t="s">
        <v>105</v>
      </c>
      <c r="D48" t="s">
        <v>1162</v>
      </c>
      <c r="E48" s="65">
        <v>86561.06</v>
      </c>
      <c r="F48" s="65">
        <v>98.560506000000004</v>
      </c>
      <c r="G48" s="65">
        <v>274.28778523290799</v>
      </c>
      <c r="H48" s="66">
        <v>4.121353707787997E-3</v>
      </c>
      <c r="I48" s="66">
        <v>2.7099999999999999E-2</v>
      </c>
      <c r="J48" s="66">
        <v>2.5000000000000001E-3</v>
      </c>
    </row>
    <row r="49" spans="1:10">
      <c r="A49" t="s">
        <v>1163</v>
      </c>
      <c r="B49" t="s">
        <v>1164</v>
      </c>
      <c r="C49" t="s">
        <v>105</v>
      </c>
      <c r="D49" t="s">
        <v>1097</v>
      </c>
      <c r="E49" s="65">
        <v>54055.55</v>
      </c>
      <c r="F49" s="65">
        <v>98.639387999999826</v>
      </c>
      <c r="G49" s="65">
        <v>171.42400479560899</v>
      </c>
      <c r="H49" s="66">
        <v>4.0187863525859065E-3</v>
      </c>
      <c r="I49" s="66">
        <v>1.6899999999999998E-2</v>
      </c>
      <c r="J49" s="66">
        <v>1.6000000000000001E-3</v>
      </c>
    </row>
    <row r="50" spans="1:10">
      <c r="A50" s="87" t="s">
        <v>230</v>
      </c>
      <c r="B50" s="14"/>
    </row>
    <row r="51" spans="1:10">
      <c r="A51" s="87" t="s">
        <v>283</v>
      </c>
      <c r="B51" s="14"/>
    </row>
    <row r="52" spans="1:10">
      <c r="A52" s="87" t="s">
        <v>284</v>
      </c>
      <c r="B52" s="14"/>
    </row>
    <row r="53" spans="1:10">
      <c r="A53" s="87" t="s">
        <v>285</v>
      </c>
      <c r="B53" s="14"/>
    </row>
    <row r="54" spans="1:10" hidden="1">
      <c r="B54" s="14"/>
    </row>
    <row r="55" spans="1:10" hidden="1">
      <c r="B55" s="14"/>
    </row>
    <row r="56" spans="1:10" hidden="1">
      <c r="B56" s="14"/>
    </row>
    <row r="57" spans="1:10" hidden="1">
      <c r="B57" s="14"/>
    </row>
    <row r="58" spans="1:10" hidden="1">
      <c r="B58" s="14"/>
    </row>
    <row r="59" spans="1:10" hidden="1">
      <c r="B59" s="14"/>
    </row>
    <row r="60" spans="1:10" hidden="1">
      <c r="B60" s="14"/>
    </row>
    <row r="61" spans="1:10" hidden="1">
      <c r="B61" s="14"/>
    </row>
    <row r="62" spans="1:10" hidden="1">
      <c r="B62" s="14"/>
    </row>
    <row r="63" spans="1:10" hidden="1">
      <c r="B63" s="14"/>
    </row>
    <row r="64" spans="1:10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2"/>
      <c r="K5" s="103"/>
    </row>
    <row r="6" spans="1:58" ht="26.25" customHeight="1">
      <c r="A6" s="101" t="s">
        <v>140</v>
      </c>
      <c r="B6" s="102"/>
      <c r="C6" s="102"/>
      <c r="D6" s="102"/>
      <c r="E6" s="102"/>
      <c r="F6" s="102"/>
      <c r="G6" s="102"/>
      <c r="H6" s="102"/>
      <c r="I6" s="102"/>
      <c r="J6" s="102"/>
      <c r="K6" s="103"/>
    </row>
    <row r="7" spans="1:5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L9" s="14"/>
      <c r="M9" s="14"/>
      <c r="N9" s="14"/>
      <c r="O9" s="14"/>
      <c r="BF9" s="14"/>
    </row>
    <row r="10" spans="1:58" s="20" customFormat="1" ht="18" customHeight="1">
      <c r="A10" s="21" t="s">
        <v>96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L10" s="14"/>
      <c r="M10" s="14"/>
      <c r="N10" s="14"/>
      <c r="O10" s="14"/>
      <c r="BF10" s="14"/>
    </row>
    <row r="11" spans="1:58">
      <c r="A11" s="67" t="s">
        <v>1165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8">
      <c r="A12" t="s">
        <v>223</v>
      </c>
      <c r="B12" t="s">
        <v>223</v>
      </c>
      <c r="C12" t="s">
        <v>223</v>
      </c>
      <c r="D12" t="s">
        <v>223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K12" s="66">
        <v>0</v>
      </c>
    </row>
    <row r="13" spans="1:58">
      <c r="A13" s="67" t="s">
        <v>1021</v>
      </c>
      <c r="B13" s="14"/>
      <c r="C13" s="14"/>
      <c r="F13" s="69">
        <v>0</v>
      </c>
      <c r="H13" s="69">
        <v>0</v>
      </c>
      <c r="J13" s="68">
        <v>0</v>
      </c>
      <c r="K13" s="68">
        <v>0</v>
      </c>
    </row>
    <row r="14" spans="1:58">
      <c r="A14" t="s">
        <v>223</v>
      </c>
      <c r="B14" t="s">
        <v>223</v>
      </c>
      <c r="C14" t="s">
        <v>223</v>
      </c>
      <c r="D14" t="s">
        <v>223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8">
      <c r="A15" s="87" t="s">
        <v>230</v>
      </c>
      <c r="B15" s="14"/>
      <c r="C15" s="14"/>
    </row>
    <row r="16" spans="1:58">
      <c r="A16" s="87" t="s">
        <v>283</v>
      </c>
      <c r="B16" s="14"/>
      <c r="C16" s="14"/>
    </row>
    <row r="17" spans="1:3">
      <c r="A17" s="87" t="s">
        <v>284</v>
      </c>
      <c r="B17" s="14"/>
      <c r="C17" s="14"/>
    </row>
    <row r="18" spans="1:3">
      <c r="A18" s="87" t="s">
        <v>285</v>
      </c>
      <c r="B18" s="14"/>
      <c r="C18" s="14"/>
    </row>
    <row r="19" spans="1:3" hidden="1"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A7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</row>
    <row r="5" spans="1:51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2"/>
      <c r="K5" s="103"/>
    </row>
    <row r="6" spans="1:51" ht="26.25" customHeight="1">
      <c r="A6" s="101" t="s">
        <v>141</v>
      </c>
      <c r="B6" s="102"/>
      <c r="C6" s="102"/>
      <c r="D6" s="102"/>
      <c r="E6" s="102"/>
      <c r="F6" s="102"/>
      <c r="G6" s="102"/>
      <c r="H6" s="102"/>
      <c r="I6" s="102"/>
      <c r="J6" s="102"/>
      <c r="K6" s="103"/>
    </row>
    <row r="7" spans="1:51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AY9" s="14"/>
    </row>
    <row r="10" spans="1:51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AY10" s="14"/>
    </row>
    <row r="11" spans="1:51">
      <c r="A11" s="67" t="s">
        <v>200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1">
      <c r="A12" s="67" t="s">
        <v>1022</v>
      </c>
      <c r="B12" s="14"/>
      <c r="C12" s="14"/>
      <c r="F12" s="69">
        <v>0</v>
      </c>
      <c r="H12" s="69">
        <v>0</v>
      </c>
      <c r="J12" s="68">
        <v>0</v>
      </c>
      <c r="K12" s="68">
        <v>0</v>
      </c>
    </row>
    <row r="13" spans="1:51">
      <c r="A13" t="s">
        <v>223</v>
      </c>
      <c r="B13" t="s">
        <v>223</v>
      </c>
      <c r="C13" t="s">
        <v>223</v>
      </c>
      <c r="D13" t="s">
        <v>223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1">
      <c r="A14" s="67" t="s">
        <v>1023</v>
      </c>
      <c r="B14" s="14"/>
      <c r="C14" s="14"/>
      <c r="F14" s="69">
        <v>0</v>
      </c>
      <c r="H14" s="69">
        <v>0</v>
      </c>
      <c r="J14" s="68">
        <v>0</v>
      </c>
      <c r="K14" s="68">
        <v>0</v>
      </c>
    </row>
    <row r="15" spans="1:51">
      <c r="A15" t="s">
        <v>223</v>
      </c>
      <c r="B15" t="s">
        <v>223</v>
      </c>
      <c r="C15" t="s">
        <v>223</v>
      </c>
      <c r="D15" t="s">
        <v>223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1">
      <c r="A16" s="67" t="s">
        <v>1166</v>
      </c>
      <c r="B16" s="14"/>
      <c r="C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223</v>
      </c>
      <c r="B17" t="s">
        <v>223</v>
      </c>
      <c r="C17" t="s">
        <v>223</v>
      </c>
      <c r="D17" t="s">
        <v>223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1024</v>
      </c>
      <c r="B18" s="14"/>
      <c r="C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223</v>
      </c>
      <c r="B19" t="s">
        <v>223</v>
      </c>
      <c r="C19" t="s">
        <v>223</v>
      </c>
      <c r="D19" t="s">
        <v>223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597</v>
      </c>
      <c r="B20" s="14"/>
      <c r="C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t="s">
        <v>223</v>
      </c>
      <c r="B21" t="s">
        <v>223</v>
      </c>
      <c r="C21" t="s">
        <v>223</v>
      </c>
      <c r="D21" t="s">
        <v>223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  <c r="K21" s="66">
        <v>0</v>
      </c>
    </row>
    <row r="22" spans="1:11">
      <c r="A22" s="67" t="s">
        <v>228</v>
      </c>
      <c r="B22" s="14"/>
      <c r="C22" s="14"/>
      <c r="F22" s="69">
        <v>0</v>
      </c>
      <c r="H22" s="69">
        <v>0</v>
      </c>
      <c r="J22" s="68">
        <v>0</v>
      </c>
      <c r="K22" s="68">
        <v>0</v>
      </c>
    </row>
    <row r="23" spans="1:11">
      <c r="A23" s="67" t="s">
        <v>1022</v>
      </c>
      <c r="B23" s="14"/>
      <c r="C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223</v>
      </c>
      <c r="B24" t="s">
        <v>223</v>
      </c>
      <c r="C24" t="s">
        <v>223</v>
      </c>
      <c r="D24" t="s">
        <v>223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1027</v>
      </c>
      <c r="B25" s="14"/>
      <c r="C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223</v>
      </c>
      <c r="B26" t="s">
        <v>223</v>
      </c>
      <c r="C26" t="s">
        <v>223</v>
      </c>
      <c r="D26" t="s">
        <v>223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1024</v>
      </c>
      <c r="B27" s="14"/>
      <c r="C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223</v>
      </c>
      <c r="B28" t="s">
        <v>223</v>
      </c>
      <c r="C28" t="s">
        <v>223</v>
      </c>
      <c r="D28" t="s">
        <v>223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1028</v>
      </c>
      <c r="B29" s="14"/>
      <c r="C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223</v>
      </c>
      <c r="B30" t="s">
        <v>223</v>
      </c>
      <c r="C30" t="s">
        <v>223</v>
      </c>
      <c r="D30" t="s">
        <v>223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597</v>
      </c>
      <c r="B31" s="14"/>
      <c r="C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223</v>
      </c>
      <c r="B32" t="s">
        <v>223</v>
      </c>
      <c r="C32" t="s">
        <v>223</v>
      </c>
      <c r="D32" t="s">
        <v>223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3">
      <c r="A33" s="87" t="s">
        <v>230</v>
      </c>
      <c r="B33" s="14"/>
      <c r="C33" s="14"/>
    </row>
    <row r="34" spans="1:3">
      <c r="A34" s="87" t="s">
        <v>283</v>
      </c>
      <c r="B34" s="14"/>
      <c r="C34" s="14"/>
    </row>
    <row r="35" spans="1:3">
      <c r="A35" s="87" t="s">
        <v>284</v>
      </c>
      <c r="B35" s="14"/>
      <c r="C35" s="14"/>
    </row>
    <row r="36" spans="1:3">
      <c r="A36" s="87" t="s">
        <v>285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196</v>
      </c>
    </row>
    <row r="2" spans="1:48">
      <c r="A2" s="2" t="s">
        <v>1</v>
      </c>
    </row>
    <row r="3" spans="1:48">
      <c r="A3" s="2" t="s">
        <v>2</v>
      </c>
      <c r="B3" t="s">
        <v>197</v>
      </c>
    </row>
    <row r="4" spans="1:48">
      <c r="A4" s="2" t="s">
        <v>3</v>
      </c>
    </row>
    <row r="5" spans="1:48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3"/>
    </row>
    <row r="6" spans="1:48" ht="26.25" customHeight="1">
      <c r="A6" s="101" t="s">
        <v>142</v>
      </c>
      <c r="B6" s="102"/>
      <c r="C6" s="102"/>
      <c r="D6" s="102"/>
      <c r="E6" s="102"/>
      <c r="F6" s="102"/>
      <c r="G6" s="102"/>
      <c r="H6" s="102"/>
      <c r="I6" s="102"/>
      <c r="J6" s="103"/>
    </row>
    <row r="7" spans="1:4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56</v>
      </c>
      <c r="J7" s="42" t="s">
        <v>182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AV9" s="14"/>
    </row>
    <row r="10" spans="1:48" s="20" customFormat="1" ht="18" customHeight="1">
      <c r="A10" s="21" t="s">
        <v>143</v>
      </c>
      <c r="B10" s="7"/>
      <c r="C10" s="7"/>
      <c r="D10" s="7"/>
      <c r="E10" s="7"/>
      <c r="F10" s="63">
        <v>-3893893</v>
      </c>
      <c r="G10" s="7"/>
      <c r="H10" s="63">
        <v>460.70187950401618</v>
      </c>
      <c r="I10" s="64">
        <v>1</v>
      </c>
      <c r="J10" s="64">
        <v>4.3E-3</v>
      </c>
      <c r="AV10" s="14"/>
    </row>
    <row r="11" spans="1:48">
      <c r="A11" s="67" t="s">
        <v>200</v>
      </c>
      <c r="B11" s="14"/>
      <c r="C11" s="14"/>
      <c r="F11" s="69">
        <v>-3893893</v>
      </c>
      <c r="H11" s="69">
        <v>460.70187950401618</v>
      </c>
      <c r="I11" s="68">
        <v>1</v>
      </c>
      <c r="J11" s="68">
        <v>4.3E-3</v>
      </c>
    </row>
    <row r="12" spans="1:48">
      <c r="A12" s="67" t="s">
        <v>1022</v>
      </c>
      <c r="B12" s="14"/>
      <c r="C12" s="14"/>
      <c r="F12" s="69">
        <v>0</v>
      </c>
      <c r="H12" s="69">
        <v>0</v>
      </c>
      <c r="I12" s="68">
        <v>0</v>
      </c>
      <c r="J12" s="68">
        <v>0</v>
      </c>
    </row>
    <row r="13" spans="1:48">
      <c r="A13" t="s">
        <v>223</v>
      </c>
      <c r="B13" t="s">
        <v>223</v>
      </c>
      <c r="C13" t="s">
        <v>223</v>
      </c>
      <c r="D13" t="s">
        <v>223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</row>
    <row r="14" spans="1:48">
      <c r="A14" s="67" t="s">
        <v>1023</v>
      </c>
      <c r="B14" s="14"/>
      <c r="C14" s="14"/>
      <c r="F14" s="69">
        <v>-3893893</v>
      </c>
      <c r="H14" s="69">
        <v>460.70187950401618</v>
      </c>
      <c r="I14" s="68">
        <v>1</v>
      </c>
      <c r="J14" s="68">
        <v>4.3E-3</v>
      </c>
    </row>
    <row r="15" spans="1:48">
      <c r="A15" t="s">
        <v>1167</v>
      </c>
      <c r="B15" t="s">
        <v>1168</v>
      </c>
      <c r="C15" t="s">
        <v>122</v>
      </c>
      <c r="D15" t="s">
        <v>109</v>
      </c>
      <c r="E15" t="s">
        <v>1169</v>
      </c>
      <c r="F15" s="65">
        <v>-701000</v>
      </c>
      <c r="G15" s="65">
        <v>-3.5307607909696435</v>
      </c>
      <c r="H15" s="65">
        <v>24.750633144697201</v>
      </c>
      <c r="I15" s="66">
        <v>5.3699999999999998E-2</v>
      </c>
      <c r="J15" s="66">
        <v>2.0000000000000001E-4</v>
      </c>
    </row>
    <row r="16" spans="1:48">
      <c r="A16" t="s">
        <v>1170</v>
      </c>
      <c r="B16" t="s">
        <v>1171</v>
      </c>
      <c r="C16" t="s">
        <v>122</v>
      </c>
      <c r="D16" t="s">
        <v>105</v>
      </c>
      <c r="E16" t="s">
        <v>1172</v>
      </c>
      <c r="F16" s="65">
        <v>-190000</v>
      </c>
      <c r="G16" s="65">
        <v>-13.423006799988684</v>
      </c>
      <c r="H16" s="65">
        <v>25.503712919978501</v>
      </c>
      <c r="I16" s="66">
        <v>5.5399999999999998E-2</v>
      </c>
      <c r="J16" s="66">
        <v>2.0000000000000001E-4</v>
      </c>
    </row>
    <row r="17" spans="1:10">
      <c r="A17" t="s">
        <v>1173</v>
      </c>
      <c r="B17" t="s">
        <v>1174</v>
      </c>
      <c r="C17" t="s">
        <v>122</v>
      </c>
      <c r="D17" t="s">
        <v>105</v>
      </c>
      <c r="E17" t="s">
        <v>1169</v>
      </c>
      <c r="F17" s="65">
        <v>-2576000</v>
      </c>
      <c r="G17" s="65">
        <v>-13.963563354732687</v>
      </c>
      <c r="H17" s="65">
        <v>359.70139201791397</v>
      </c>
      <c r="I17" s="66">
        <v>0.78080000000000005</v>
      </c>
      <c r="J17" s="66">
        <v>3.3E-3</v>
      </c>
    </row>
    <row r="18" spans="1:10">
      <c r="A18" t="s">
        <v>1175</v>
      </c>
      <c r="B18" t="s">
        <v>1176</v>
      </c>
      <c r="C18" t="s">
        <v>122</v>
      </c>
      <c r="D18" t="s">
        <v>105</v>
      </c>
      <c r="E18" t="s">
        <v>1169</v>
      </c>
      <c r="F18" s="65">
        <v>-338000</v>
      </c>
      <c r="G18" s="65">
        <v>-14.348340112138313</v>
      </c>
      <c r="H18" s="65">
        <v>48.497389579027498</v>
      </c>
      <c r="I18" s="66">
        <v>0.1053</v>
      </c>
      <c r="J18" s="66">
        <v>4.0000000000000002E-4</v>
      </c>
    </row>
    <row r="19" spans="1:10">
      <c r="A19" t="s">
        <v>1177</v>
      </c>
      <c r="B19" t="s">
        <v>1178</v>
      </c>
      <c r="C19" t="s">
        <v>122</v>
      </c>
      <c r="D19" t="s">
        <v>109</v>
      </c>
      <c r="E19" t="s">
        <v>1179</v>
      </c>
      <c r="F19" s="65">
        <v>-88893</v>
      </c>
      <c r="G19" s="65">
        <v>-2.5297288227407781</v>
      </c>
      <c r="H19" s="65">
        <v>2.2487518423989599</v>
      </c>
      <c r="I19" s="66">
        <v>4.8999999999999998E-3</v>
      </c>
      <c r="J19" s="66">
        <v>0</v>
      </c>
    </row>
    <row r="20" spans="1:10">
      <c r="A20" s="67" t="s">
        <v>1166</v>
      </c>
      <c r="B20" s="14"/>
      <c r="C20" s="14"/>
      <c r="F20" s="69">
        <v>0</v>
      </c>
      <c r="H20" s="69">
        <v>0</v>
      </c>
      <c r="I20" s="68">
        <v>0</v>
      </c>
      <c r="J20" s="68">
        <v>0</v>
      </c>
    </row>
    <row r="21" spans="1:10">
      <c r="A21" t="s">
        <v>223</v>
      </c>
      <c r="B21" t="s">
        <v>223</v>
      </c>
      <c r="C21" t="s">
        <v>223</v>
      </c>
      <c r="D21" t="s">
        <v>223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</row>
    <row r="22" spans="1:10">
      <c r="A22" s="67" t="s">
        <v>1024</v>
      </c>
      <c r="B22" s="14"/>
      <c r="C22" s="14"/>
      <c r="F22" s="69">
        <v>0</v>
      </c>
      <c r="H22" s="69">
        <v>0</v>
      </c>
      <c r="I22" s="68">
        <v>0</v>
      </c>
      <c r="J22" s="68">
        <v>0</v>
      </c>
    </row>
    <row r="23" spans="1:10">
      <c r="A23" t="s">
        <v>223</v>
      </c>
      <c r="B23" t="s">
        <v>223</v>
      </c>
      <c r="C23" t="s">
        <v>223</v>
      </c>
      <c r="D23" t="s">
        <v>223</v>
      </c>
      <c r="F23" s="65">
        <v>0</v>
      </c>
      <c r="G23" s="65">
        <v>0</v>
      </c>
      <c r="H23" s="65">
        <v>0</v>
      </c>
      <c r="I23" s="66">
        <v>0</v>
      </c>
      <c r="J23" s="66">
        <v>0</v>
      </c>
    </row>
    <row r="24" spans="1:10">
      <c r="A24" s="67" t="s">
        <v>597</v>
      </c>
      <c r="B24" s="14"/>
      <c r="C24" s="14"/>
      <c r="F24" s="69">
        <v>0</v>
      </c>
      <c r="H24" s="69">
        <v>0</v>
      </c>
      <c r="I24" s="68">
        <v>0</v>
      </c>
      <c r="J24" s="68">
        <v>0</v>
      </c>
    </row>
    <row r="25" spans="1:10">
      <c r="A25" t="s">
        <v>223</v>
      </c>
      <c r="B25" t="s">
        <v>223</v>
      </c>
      <c r="C25" t="s">
        <v>223</v>
      </c>
      <c r="D25" t="s">
        <v>223</v>
      </c>
      <c r="F25" s="65">
        <v>0</v>
      </c>
      <c r="G25" s="65">
        <v>0</v>
      </c>
      <c r="H25" s="65">
        <v>0</v>
      </c>
      <c r="I25" s="66">
        <v>0</v>
      </c>
      <c r="J25" s="66">
        <v>0</v>
      </c>
    </row>
    <row r="26" spans="1:10">
      <c r="A26" s="67" t="s">
        <v>228</v>
      </c>
      <c r="B26" s="14"/>
      <c r="C26" s="14"/>
      <c r="F26" s="69">
        <v>0</v>
      </c>
      <c r="H26" s="69">
        <v>0</v>
      </c>
      <c r="I26" s="68">
        <v>0</v>
      </c>
      <c r="J26" s="68">
        <v>0</v>
      </c>
    </row>
    <row r="27" spans="1:10">
      <c r="A27" s="67" t="s">
        <v>1022</v>
      </c>
      <c r="B27" s="14"/>
      <c r="C27" s="14"/>
      <c r="F27" s="69">
        <v>0</v>
      </c>
      <c r="H27" s="69">
        <v>0</v>
      </c>
      <c r="I27" s="68">
        <v>0</v>
      </c>
      <c r="J27" s="68">
        <v>0</v>
      </c>
    </row>
    <row r="28" spans="1:10">
      <c r="A28" t="s">
        <v>223</v>
      </c>
      <c r="B28" t="s">
        <v>223</v>
      </c>
      <c r="C28" t="s">
        <v>223</v>
      </c>
      <c r="D28" t="s">
        <v>223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</row>
    <row r="29" spans="1:10">
      <c r="A29" s="67" t="s">
        <v>1027</v>
      </c>
      <c r="B29" s="14"/>
      <c r="C29" s="14"/>
      <c r="F29" s="69">
        <v>0</v>
      </c>
      <c r="H29" s="69">
        <v>0</v>
      </c>
      <c r="I29" s="68">
        <v>0</v>
      </c>
      <c r="J29" s="68">
        <v>0</v>
      </c>
    </row>
    <row r="30" spans="1:10">
      <c r="A30" t="s">
        <v>223</v>
      </c>
      <c r="B30" t="s">
        <v>223</v>
      </c>
      <c r="C30" t="s">
        <v>223</v>
      </c>
      <c r="D30" t="s">
        <v>223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</row>
    <row r="31" spans="1:10">
      <c r="A31" s="67" t="s">
        <v>1024</v>
      </c>
      <c r="B31" s="14"/>
      <c r="C31" s="14"/>
      <c r="F31" s="69">
        <v>0</v>
      </c>
      <c r="H31" s="69">
        <v>0</v>
      </c>
      <c r="I31" s="68">
        <v>0</v>
      </c>
      <c r="J31" s="68">
        <v>0</v>
      </c>
    </row>
    <row r="32" spans="1:10">
      <c r="A32" t="s">
        <v>223</v>
      </c>
      <c r="B32" t="s">
        <v>223</v>
      </c>
      <c r="C32" t="s">
        <v>223</v>
      </c>
      <c r="D32" t="s">
        <v>223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</row>
    <row r="33" spans="1:10">
      <c r="A33" s="67" t="s">
        <v>597</v>
      </c>
      <c r="B33" s="14"/>
      <c r="C33" s="14"/>
      <c r="F33" s="69">
        <v>0</v>
      </c>
      <c r="H33" s="69">
        <v>0</v>
      </c>
      <c r="I33" s="68">
        <v>0</v>
      </c>
      <c r="J33" s="68">
        <v>0</v>
      </c>
    </row>
    <row r="34" spans="1:10">
      <c r="A34" t="s">
        <v>223</v>
      </c>
      <c r="B34" t="s">
        <v>223</v>
      </c>
      <c r="C34" t="s">
        <v>223</v>
      </c>
      <c r="D34" t="s">
        <v>223</v>
      </c>
      <c r="F34" s="65">
        <v>0</v>
      </c>
      <c r="G34" s="65">
        <v>0</v>
      </c>
      <c r="H34" s="65">
        <v>0</v>
      </c>
      <c r="I34" s="66">
        <v>0</v>
      </c>
      <c r="J34" s="66">
        <v>0</v>
      </c>
    </row>
    <row r="35" spans="1:10">
      <c r="A35" s="87" t="s">
        <v>230</v>
      </c>
      <c r="B35" s="14"/>
      <c r="C35" s="14"/>
    </row>
    <row r="36" spans="1:10">
      <c r="A36" s="87" t="s">
        <v>283</v>
      </c>
      <c r="B36" s="14"/>
      <c r="C36" s="14"/>
    </row>
    <row r="37" spans="1:10">
      <c r="A37" s="87" t="s">
        <v>284</v>
      </c>
      <c r="B37" s="14"/>
      <c r="C37" s="14"/>
    </row>
    <row r="38" spans="1:10">
      <c r="A38" s="87" t="s">
        <v>285</v>
      </c>
      <c r="B38" s="14"/>
      <c r="C38" s="14"/>
    </row>
    <row r="39" spans="1:10" hidden="1">
      <c r="B39" s="14"/>
      <c r="C39" s="14"/>
    </row>
    <row r="40" spans="1:10" hidden="1">
      <c r="B40" s="14"/>
      <c r="C40" s="14"/>
    </row>
    <row r="41" spans="1:10" hidden="1">
      <c r="B41" s="14"/>
      <c r="C41" s="14"/>
    </row>
    <row r="42" spans="1:10" hidden="1">
      <c r="B42" s="14"/>
      <c r="C42" s="14"/>
    </row>
    <row r="43" spans="1:10" hidden="1">
      <c r="B43" s="14"/>
      <c r="C43" s="14"/>
    </row>
    <row r="44" spans="1:10" hidden="1">
      <c r="B44" s="14"/>
      <c r="C44" s="14"/>
    </row>
    <row r="45" spans="1:10" hidden="1">
      <c r="B45" s="14"/>
      <c r="C45" s="14"/>
    </row>
    <row r="46" spans="1:10" hidden="1">
      <c r="B46" s="14"/>
      <c r="C46" s="14"/>
    </row>
    <row r="47" spans="1:10" hidden="1">
      <c r="B47" s="14"/>
      <c r="C47" s="14"/>
    </row>
    <row r="48" spans="1:10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196</v>
      </c>
    </row>
    <row r="2" spans="1:77">
      <c r="A2" s="2" t="s">
        <v>1</v>
      </c>
    </row>
    <row r="3" spans="1:77">
      <c r="A3" s="2" t="s">
        <v>2</v>
      </c>
      <c r="B3" t="s">
        <v>197</v>
      </c>
    </row>
    <row r="4" spans="1:77">
      <c r="A4" s="2" t="s">
        <v>3</v>
      </c>
    </row>
    <row r="5" spans="1:77" ht="26.25" customHeight="1">
      <c r="A5" s="101" t="s">
        <v>135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3"/>
    </row>
    <row r="6" spans="1:77" ht="26.25" customHeight="1">
      <c r="A6" s="101" t="s">
        <v>144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3"/>
    </row>
    <row r="7" spans="1:77" s="16" customFormat="1">
      <c r="A7" s="40" t="s">
        <v>95</v>
      </c>
      <c r="B7" s="41" t="s">
        <v>48</v>
      </c>
      <c r="C7" s="41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73</v>
      </c>
      <c r="G8" s="18" t="s">
        <v>74</v>
      </c>
      <c r="H8" s="18"/>
      <c r="I8" s="18" t="s">
        <v>7</v>
      </c>
      <c r="J8" s="18" t="s">
        <v>7</v>
      </c>
      <c r="K8" s="18" t="s">
        <v>183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29" t="s">
        <v>79</v>
      </c>
      <c r="Q9" s="14"/>
      <c r="R9" s="14"/>
      <c r="S9" s="14"/>
      <c r="T9" s="14"/>
      <c r="U9" s="14"/>
    </row>
    <row r="10" spans="1:77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BY10" s="14"/>
    </row>
    <row r="11" spans="1:77">
      <c r="A11" s="67" t="s">
        <v>200</v>
      </c>
      <c r="C11" s="14"/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77">
      <c r="A12" s="67" t="s">
        <v>1043</v>
      </c>
      <c r="C12" s="14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t="s">
        <v>223</v>
      </c>
      <c r="B13" t="s">
        <v>223</v>
      </c>
      <c r="C13" s="14"/>
      <c r="D13" t="s">
        <v>223</v>
      </c>
      <c r="G13" s="65">
        <v>0</v>
      </c>
      <c r="H13" t="s">
        <v>223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77">
      <c r="A14" s="67" t="s">
        <v>1044</v>
      </c>
      <c r="C14" s="14"/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77">
      <c r="A15" t="s">
        <v>223</v>
      </c>
      <c r="B15" t="s">
        <v>223</v>
      </c>
      <c r="C15" s="14"/>
      <c r="D15" t="s">
        <v>223</v>
      </c>
      <c r="G15" s="65">
        <v>0</v>
      </c>
      <c r="H15" t="s">
        <v>223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77">
      <c r="A16" s="67" t="s">
        <v>1045</v>
      </c>
      <c r="C16" s="14"/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1046</v>
      </c>
      <c r="C17" s="14"/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223</v>
      </c>
      <c r="B18" t="s">
        <v>223</v>
      </c>
      <c r="C18" s="14"/>
      <c r="D18" t="s">
        <v>223</v>
      </c>
      <c r="G18" s="65">
        <v>0</v>
      </c>
      <c r="H18" t="s">
        <v>223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1047</v>
      </c>
      <c r="C19" s="14"/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223</v>
      </c>
      <c r="B20" t="s">
        <v>223</v>
      </c>
      <c r="C20" s="14"/>
      <c r="D20" t="s">
        <v>223</v>
      </c>
      <c r="G20" s="65">
        <v>0</v>
      </c>
      <c r="H20" t="s">
        <v>223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1048</v>
      </c>
      <c r="C21" s="14"/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223</v>
      </c>
      <c r="B22" t="s">
        <v>223</v>
      </c>
      <c r="C22" s="14"/>
      <c r="D22" t="s">
        <v>223</v>
      </c>
      <c r="G22" s="65">
        <v>0</v>
      </c>
      <c r="H22" t="s">
        <v>223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1049</v>
      </c>
      <c r="C23" s="14"/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223</v>
      </c>
      <c r="B24" t="s">
        <v>223</v>
      </c>
      <c r="C24" s="14"/>
      <c r="D24" t="s">
        <v>223</v>
      </c>
      <c r="G24" s="65">
        <v>0</v>
      </c>
      <c r="H24" t="s">
        <v>223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228</v>
      </c>
      <c r="C25" s="14"/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1043</v>
      </c>
      <c r="C26" s="14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223</v>
      </c>
      <c r="B27" t="s">
        <v>223</v>
      </c>
      <c r="C27" s="14"/>
      <c r="D27" t="s">
        <v>223</v>
      </c>
      <c r="G27" s="65">
        <v>0</v>
      </c>
      <c r="H27" t="s">
        <v>223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1044</v>
      </c>
      <c r="C28" s="14"/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223</v>
      </c>
      <c r="B29" t="s">
        <v>223</v>
      </c>
      <c r="C29" s="14"/>
      <c r="D29" t="s">
        <v>223</v>
      </c>
      <c r="G29" s="65">
        <v>0</v>
      </c>
      <c r="H29" t="s">
        <v>223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1045</v>
      </c>
      <c r="C30" s="14"/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1046</v>
      </c>
      <c r="C31" s="14"/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223</v>
      </c>
      <c r="B32" t="s">
        <v>223</v>
      </c>
      <c r="C32" s="14"/>
      <c r="D32" t="s">
        <v>223</v>
      </c>
      <c r="G32" s="65">
        <v>0</v>
      </c>
      <c r="H32" t="s">
        <v>223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1047</v>
      </c>
      <c r="C33" s="14"/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223</v>
      </c>
      <c r="B34" t="s">
        <v>223</v>
      </c>
      <c r="C34" s="14"/>
      <c r="D34" t="s">
        <v>223</v>
      </c>
      <c r="G34" s="65">
        <v>0</v>
      </c>
      <c r="H34" t="s">
        <v>223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1048</v>
      </c>
      <c r="C35" s="14"/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223</v>
      </c>
      <c r="B36" t="s">
        <v>223</v>
      </c>
      <c r="C36" s="14"/>
      <c r="D36" t="s">
        <v>223</v>
      </c>
      <c r="G36" s="65">
        <v>0</v>
      </c>
      <c r="H36" t="s">
        <v>223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1049</v>
      </c>
      <c r="C37" s="14"/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223</v>
      </c>
      <c r="B38" t="s">
        <v>223</v>
      </c>
      <c r="C38" s="14"/>
      <c r="D38" t="s">
        <v>223</v>
      </c>
      <c r="G38" s="65">
        <v>0</v>
      </c>
      <c r="H38" t="s">
        <v>223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7" t="s">
        <v>230</v>
      </c>
      <c r="C39" s="14"/>
    </row>
    <row r="40" spans="1:16">
      <c r="A40" s="87" t="s">
        <v>283</v>
      </c>
      <c r="C40" s="14"/>
    </row>
    <row r="41" spans="1:16">
      <c r="A41" s="87" t="s">
        <v>284</v>
      </c>
      <c r="C41" s="14"/>
    </row>
    <row r="42" spans="1:16">
      <c r="A42" s="87" t="s">
        <v>285</v>
      </c>
      <c r="C42" s="14"/>
    </row>
    <row r="43" spans="1:16" hidden="1"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49"/>
  <sheetViews>
    <sheetView rightToLeft="1" workbookViewId="0">
      <selection activeCell="A6" sqref="A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57" width="0" style="14" hidden="1" customWidth="1"/>
    <col min="58" max="59" width="9.140625" style="14" customWidth="1"/>
    <col min="60" max="60" width="0" style="14" hidden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101" t="s">
        <v>145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3"/>
    </row>
    <row r="6" spans="1:59" s="16" customFormat="1" ht="36">
      <c r="A6" s="40" t="s">
        <v>95</v>
      </c>
      <c r="B6" s="41" t="s">
        <v>146</v>
      </c>
      <c r="C6" s="41" t="s">
        <v>48</v>
      </c>
      <c r="D6" s="104" t="s">
        <v>49</v>
      </c>
      <c r="E6" s="104" t="s">
        <v>50</v>
      </c>
      <c r="F6" s="104" t="s">
        <v>70</v>
      </c>
      <c r="G6" s="104" t="s">
        <v>51</v>
      </c>
      <c r="H6" s="41" t="s">
        <v>71</v>
      </c>
      <c r="I6" s="41" t="s">
        <v>195</v>
      </c>
      <c r="J6" s="41" t="s">
        <v>52</v>
      </c>
      <c r="K6" s="43" t="s">
        <v>147</v>
      </c>
      <c r="L6" s="104" t="s">
        <v>54</v>
      </c>
      <c r="M6" s="41" t="s">
        <v>186</v>
      </c>
      <c r="N6" s="41" t="s">
        <v>187</v>
      </c>
      <c r="O6" s="41" t="s">
        <v>5</v>
      </c>
      <c r="P6" s="41" t="s">
        <v>56</v>
      </c>
      <c r="Q6" s="42" t="s">
        <v>182</v>
      </c>
      <c r="R6" s="14"/>
      <c r="S6" s="14"/>
      <c r="T6" s="14"/>
      <c r="U6" s="14"/>
      <c r="BF6" s="16" t="s">
        <v>148</v>
      </c>
      <c r="BG6" s="16" t="s">
        <v>101</v>
      </c>
    </row>
    <row r="7" spans="1:59" s="16" customFormat="1" ht="24" customHeight="1">
      <c r="A7" s="17"/>
      <c r="B7" s="39"/>
      <c r="C7" s="18"/>
      <c r="D7" s="18"/>
      <c r="E7" s="18"/>
      <c r="F7" s="18" t="s">
        <v>73</v>
      </c>
      <c r="G7" s="18"/>
      <c r="H7" s="18" t="s">
        <v>74</v>
      </c>
      <c r="I7" s="18"/>
      <c r="J7" s="18"/>
      <c r="K7" s="18" t="s">
        <v>7</v>
      </c>
      <c r="L7" s="18" t="s">
        <v>7</v>
      </c>
      <c r="M7" s="18" t="s">
        <v>183</v>
      </c>
      <c r="N7" s="18"/>
      <c r="O7" s="18" t="s">
        <v>184</v>
      </c>
      <c r="P7" s="26" t="s">
        <v>7</v>
      </c>
      <c r="Q7" s="36" t="s">
        <v>7</v>
      </c>
      <c r="R7" s="14"/>
      <c r="S7" s="14"/>
      <c r="T7" s="14"/>
      <c r="U7" s="14"/>
      <c r="BF7" s="16" t="s">
        <v>149</v>
      </c>
      <c r="BG7" s="16" t="s">
        <v>105</v>
      </c>
    </row>
    <row r="8" spans="1:59" s="20" customFormat="1" ht="18" customHeight="1">
      <c r="A8" s="19"/>
      <c r="B8" s="15" t="s">
        <v>9</v>
      </c>
      <c r="C8" s="15" t="s">
        <v>10</v>
      </c>
      <c r="D8" s="15" t="s">
        <v>58</v>
      </c>
      <c r="E8" s="15" t="s">
        <v>59</v>
      </c>
      <c r="F8" s="7" t="s">
        <v>60</v>
      </c>
      <c r="G8" s="7" t="s">
        <v>61</v>
      </c>
      <c r="H8" s="7" t="s">
        <v>62</v>
      </c>
      <c r="I8" s="7"/>
      <c r="J8" s="7" t="s">
        <v>63</v>
      </c>
      <c r="K8" s="7" t="s">
        <v>64</v>
      </c>
      <c r="L8" s="7" t="s">
        <v>65</v>
      </c>
      <c r="M8" s="29" t="s">
        <v>75</v>
      </c>
      <c r="N8" s="29" t="s">
        <v>76</v>
      </c>
      <c r="O8" s="29" t="s">
        <v>77</v>
      </c>
      <c r="P8" s="29" t="s">
        <v>78</v>
      </c>
      <c r="Q8" s="29" t="s">
        <v>79</v>
      </c>
      <c r="R8" s="14"/>
      <c r="S8" s="14"/>
      <c r="T8" s="14"/>
      <c r="U8" s="14"/>
      <c r="BF8" s="20" t="s">
        <v>150</v>
      </c>
      <c r="BG8" s="20" t="s">
        <v>109</v>
      </c>
    </row>
    <row r="9" spans="1:59" s="20" customFormat="1" ht="18" customHeight="1">
      <c r="A9" s="21" t="s">
        <v>151</v>
      </c>
      <c r="B9" s="15"/>
      <c r="C9" s="15"/>
      <c r="D9" s="15"/>
      <c r="E9" s="15"/>
      <c r="F9" s="15"/>
      <c r="G9" s="15"/>
      <c r="H9" s="63">
        <v>1.92</v>
      </c>
      <c r="I9" s="15"/>
      <c r="J9" s="15"/>
      <c r="K9" s="15"/>
      <c r="L9" s="64">
        <v>5.5599999999999997E-2</v>
      </c>
      <c r="M9" s="63">
        <v>1240513.92</v>
      </c>
      <c r="N9" s="7"/>
      <c r="O9" s="63">
        <v>1364.444946848738</v>
      </c>
      <c r="P9" s="64">
        <v>1</v>
      </c>
      <c r="Q9" s="64">
        <v>1.26E-2</v>
      </c>
      <c r="R9" s="14"/>
      <c r="S9" s="14"/>
      <c r="T9" s="14"/>
      <c r="U9" s="14"/>
      <c r="BF9" s="14" t="s">
        <v>122</v>
      </c>
      <c r="BG9" s="20" t="s">
        <v>112</v>
      </c>
    </row>
    <row r="10" spans="1:59">
      <c r="A10" s="67" t="s">
        <v>200</v>
      </c>
      <c r="H10" s="69">
        <v>1.92</v>
      </c>
      <c r="L10" s="68">
        <v>5.5599999999999997E-2</v>
      </c>
      <c r="M10" s="69">
        <v>1240513.92</v>
      </c>
      <c r="O10" s="69">
        <v>1364.444946848738</v>
      </c>
      <c r="P10" s="68">
        <v>1</v>
      </c>
      <c r="Q10" s="68">
        <v>1.26E-2</v>
      </c>
    </row>
    <row r="11" spans="1:59">
      <c r="A11" s="67" t="s">
        <v>1180</v>
      </c>
      <c r="H11" s="69">
        <v>0</v>
      </c>
      <c r="L11" s="68">
        <v>0</v>
      </c>
      <c r="M11" s="69">
        <v>0</v>
      </c>
      <c r="O11" s="69">
        <v>0</v>
      </c>
      <c r="P11" s="68">
        <v>0</v>
      </c>
      <c r="Q11" s="68">
        <v>0</v>
      </c>
    </row>
    <row r="12" spans="1:59">
      <c r="A12" t="s">
        <v>223</v>
      </c>
      <c r="C12" t="s">
        <v>223</v>
      </c>
      <c r="E12" t="s">
        <v>223</v>
      </c>
      <c r="H12" s="65">
        <v>0</v>
      </c>
      <c r="I12" t="s">
        <v>223</v>
      </c>
      <c r="J12" t="s">
        <v>223</v>
      </c>
      <c r="K12" s="66">
        <v>0</v>
      </c>
      <c r="L12" s="66">
        <v>0</v>
      </c>
      <c r="M12" s="65">
        <v>0</v>
      </c>
      <c r="N12" s="65">
        <v>0</v>
      </c>
      <c r="O12" s="65">
        <v>0</v>
      </c>
      <c r="P12" s="66">
        <v>0</v>
      </c>
      <c r="Q12" s="66">
        <v>0</v>
      </c>
    </row>
    <row r="13" spans="1:59">
      <c r="A13" s="67" t="s">
        <v>1181</v>
      </c>
      <c r="H13" s="69">
        <v>1.26</v>
      </c>
      <c r="L13" s="68">
        <v>5.0700000000000002E-2</v>
      </c>
      <c r="M13" s="69">
        <v>326228.87</v>
      </c>
      <c r="O13" s="69">
        <v>336.15230728</v>
      </c>
      <c r="P13" s="68">
        <v>0.24640000000000001</v>
      </c>
      <c r="Q13" s="68">
        <v>3.0999999999999999E-3</v>
      </c>
    </row>
    <row r="14" spans="1:59">
      <c r="A14" t="s">
        <v>1182</v>
      </c>
      <c r="B14" t="s">
        <v>1183</v>
      </c>
      <c r="C14" t="s">
        <v>1184</v>
      </c>
      <c r="D14" t="s">
        <v>1185</v>
      </c>
      <c r="E14" t="s">
        <v>1186</v>
      </c>
      <c r="F14" t="s">
        <v>1187</v>
      </c>
      <c r="G14" t="s">
        <v>206</v>
      </c>
      <c r="H14" s="65">
        <v>0</v>
      </c>
      <c r="I14" t="s">
        <v>483</v>
      </c>
      <c r="J14" t="s">
        <v>101</v>
      </c>
      <c r="K14" s="66">
        <v>6.9500000000000006E-2</v>
      </c>
      <c r="L14" s="66">
        <v>0</v>
      </c>
      <c r="M14" s="65">
        <v>4373.24</v>
      </c>
      <c r="N14" s="65">
        <v>100</v>
      </c>
      <c r="O14" s="65">
        <v>4.37324</v>
      </c>
      <c r="P14" s="66">
        <v>3.2000000000000002E-3</v>
      </c>
      <c r="Q14" s="66">
        <v>0</v>
      </c>
    </row>
    <row r="15" spans="1:59">
      <c r="A15" t="s">
        <v>1188</v>
      </c>
      <c r="B15" t="s">
        <v>1183</v>
      </c>
      <c r="C15" t="s">
        <v>1189</v>
      </c>
      <c r="D15" t="s">
        <v>1185</v>
      </c>
      <c r="E15" t="s">
        <v>1186</v>
      </c>
      <c r="F15" t="s">
        <v>1190</v>
      </c>
      <c r="G15" t="s">
        <v>206</v>
      </c>
      <c r="H15" s="65">
        <v>0</v>
      </c>
      <c r="I15" t="s">
        <v>483</v>
      </c>
      <c r="J15" t="s">
        <v>101</v>
      </c>
      <c r="K15" s="66">
        <v>6.9500000000000006E-2</v>
      </c>
      <c r="L15" s="66">
        <v>0</v>
      </c>
      <c r="M15" s="65">
        <v>1744.75</v>
      </c>
      <c r="N15" s="65">
        <v>100</v>
      </c>
      <c r="O15" s="65">
        <v>1.74475</v>
      </c>
      <c r="P15" s="66">
        <v>1.2999999999999999E-3</v>
      </c>
      <c r="Q15" s="66">
        <v>0</v>
      </c>
    </row>
    <row r="16" spans="1:59">
      <c r="A16" t="s">
        <v>1191</v>
      </c>
      <c r="B16" t="s">
        <v>1183</v>
      </c>
      <c r="C16" t="s">
        <v>1192</v>
      </c>
      <c r="D16" t="s">
        <v>1193</v>
      </c>
      <c r="E16" t="s">
        <v>1186</v>
      </c>
      <c r="F16" t="s">
        <v>1194</v>
      </c>
      <c r="G16" t="s">
        <v>206</v>
      </c>
      <c r="H16" s="65">
        <v>1.28</v>
      </c>
      <c r="I16" t="s">
        <v>483</v>
      </c>
      <c r="J16" t="s">
        <v>101</v>
      </c>
      <c r="K16" s="66">
        <v>7.0000000000000007E-2</v>
      </c>
      <c r="L16" s="66">
        <v>5.16E-2</v>
      </c>
      <c r="M16" s="65">
        <v>320110.88</v>
      </c>
      <c r="N16" s="65">
        <v>103.1</v>
      </c>
      <c r="O16" s="65">
        <v>330.03431727999998</v>
      </c>
      <c r="P16" s="66">
        <v>0.2419</v>
      </c>
      <c r="Q16" s="66">
        <v>3.0999999999999999E-3</v>
      </c>
    </row>
    <row r="17" spans="1:17">
      <c r="A17" s="67" t="s">
        <v>1195</v>
      </c>
      <c r="H17" s="69">
        <v>0</v>
      </c>
      <c r="L17" s="68">
        <v>0</v>
      </c>
      <c r="M17" s="69">
        <v>0</v>
      </c>
      <c r="O17" s="69">
        <v>0</v>
      </c>
      <c r="P17" s="68">
        <v>0</v>
      </c>
      <c r="Q17" s="68">
        <v>0</v>
      </c>
    </row>
    <row r="18" spans="1:17">
      <c r="A18" t="s">
        <v>223</v>
      </c>
      <c r="C18" t="s">
        <v>223</v>
      </c>
      <c r="E18" t="s">
        <v>223</v>
      </c>
      <c r="H18" s="65">
        <v>0</v>
      </c>
      <c r="I18" t="s">
        <v>223</v>
      </c>
      <c r="J18" t="s">
        <v>223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</row>
    <row r="19" spans="1:17">
      <c r="A19" s="67" t="s">
        <v>1196</v>
      </c>
      <c r="H19" s="69">
        <v>1.65</v>
      </c>
      <c r="L19" s="68">
        <v>6.3500000000000001E-2</v>
      </c>
      <c r="M19" s="69">
        <v>569285.05000000005</v>
      </c>
      <c r="O19" s="69">
        <v>676.46163956873795</v>
      </c>
      <c r="P19" s="68">
        <v>0.49580000000000002</v>
      </c>
      <c r="Q19" s="68">
        <v>6.3E-3</v>
      </c>
    </row>
    <row r="20" spans="1:17">
      <c r="A20" t="s">
        <v>1197</v>
      </c>
      <c r="B20" t="s">
        <v>1183</v>
      </c>
      <c r="C20" t="s">
        <v>1198</v>
      </c>
      <c r="D20" t="s">
        <v>1073</v>
      </c>
      <c r="E20" t="s">
        <v>1199</v>
      </c>
      <c r="F20" t="s">
        <v>513</v>
      </c>
      <c r="G20" t="s">
        <v>1200</v>
      </c>
      <c r="I20" t="s">
        <v>695</v>
      </c>
      <c r="J20" t="s">
        <v>101</v>
      </c>
      <c r="K20" s="66">
        <v>0</v>
      </c>
      <c r="L20" s="66">
        <v>0</v>
      </c>
      <c r="M20" s="65">
        <v>42612.5</v>
      </c>
      <c r="N20" s="65">
        <v>333.72548999999998</v>
      </c>
      <c r="O20" s="65">
        <v>142.20877442624999</v>
      </c>
      <c r="P20" s="66">
        <v>0.1042</v>
      </c>
      <c r="Q20" s="66">
        <v>1.2999999999999999E-3</v>
      </c>
    </row>
    <row r="21" spans="1:17">
      <c r="A21" t="s">
        <v>1201</v>
      </c>
      <c r="B21" t="s">
        <v>1183</v>
      </c>
      <c r="C21" t="s">
        <v>1202</v>
      </c>
      <c r="D21" t="s">
        <v>1073</v>
      </c>
      <c r="E21" t="s">
        <v>1199</v>
      </c>
      <c r="F21" t="s">
        <v>1203</v>
      </c>
      <c r="G21" t="s">
        <v>1200</v>
      </c>
      <c r="H21" s="65">
        <v>2.0699999999999998</v>
      </c>
      <c r="I21" t="s">
        <v>695</v>
      </c>
      <c r="J21" t="s">
        <v>101</v>
      </c>
      <c r="K21" s="66">
        <v>7.0000000000000007E-2</v>
      </c>
      <c r="L21" s="66">
        <v>6.7199999999999996E-2</v>
      </c>
      <c r="M21" s="65">
        <v>285305.68</v>
      </c>
      <c r="N21" s="65">
        <v>102.65691</v>
      </c>
      <c r="O21" s="65">
        <v>292.88599514248801</v>
      </c>
      <c r="P21" s="66">
        <v>0.2147</v>
      </c>
      <c r="Q21" s="66">
        <v>2.7000000000000001E-3</v>
      </c>
    </row>
    <row r="22" spans="1:17">
      <c r="A22" t="s">
        <v>1204</v>
      </c>
      <c r="B22" t="s">
        <v>1183</v>
      </c>
      <c r="C22" t="s">
        <v>1205</v>
      </c>
      <c r="D22" t="s">
        <v>1073</v>
      </c>
      <c r="E22" t="s">
        <v>223</v>
      </c>
      <c r="F22" t="s">
        <v>1101</v>
      </c>
      <c r="G22" t="s">
        <v>1002</v>
      </c>
      <c r="H22" s="65">
        <v>2.04</v>
      </c>
      <c r="I22" t="s">
        <v>695</v>
      </c>
      <c r="J22" t="s">
        <v>101</v>
      </c>
      <c r="K22" s="66">
        <v>0.08</v>
      </c>
      <c r="L22" s="66">
        <v>9.2899999999999996E-2</v>
      </c>
      <c r="M22" s="65">
        <v>250662</v>
      </c>
      <c r="N22" s="65">
        <v>100</v>
      </c>
      <c r="O22" s="65">
        <v>250.66200000000001</v>
      </c>
      <c r="P22" s="66">
        <v>0.1837</v>
      </c>
      <c r="Q22" s="66">
        <v>2.3E-3</v>
      </c>
    </row>
    <row r="23" spans="1:17">
      <c r="A23" t="s">
        <v>1206</v>
      </c>
      <c r="B23" t="s">
        <v>1183</v>
      </c>
      <c r="C23" t="s">
        <v>1207</v>
      </c>
      <c r="D23" t="s">
        <v>1073</v>
      </c>
      <c r="E23" t="s">
        <v>223</v>
      </c>
      <c r="F23" t="s">
        <v>1208</v>
      </c>
      <c r="G23" t="s">
        <v>1002</v>
      </c>
      <c r="I23" t="s">
        <v>695</v>
      </c>
      <c r="J23" t="s">
        <v>101</v>
      </c>
      <c r="K23" s="66">
        <v>0</v>
      </c>
      <c r="L23" s="66">
        <v>0</v>
      </c>
      <c r="M23" s="65">
        <v>-9295.1299999999992</v>
      </c>
      <c r="N23" s="65">
        <v>100</v>
      </c>
      <c r="O23" s="65">
        <v>-9.2951300000000003</v>
      </c>
      <c r="P23" s="66">
        <v>-6.7999999999999996E-3</v>
      </c>
      <c r="Q23" s="66">
        <v>-1E-4</v>
      </c>
    </row>
    <row r="24" spans="1:17">
      <c r="A24" s="67" t="s">
        <v>1209</v>
      </c>
      <c r="H24" s="69">
        <v>0</v>
      </c>
      <c r="L24" s="68">
        <v>0</v>
      </c>
      <c r="M24" s="69">
        <v>0</v>
      </c>
      <c r="O24" s="69">
        <v>0</v>
      </c>
      <c r="P24" s="68">
        <v>0</v>
      </c>
      <c r="Q24" s="68">
        <v>0</v>
      </c>
    </row>
    <row r="25" spans="1:17">
      <c r="A25" t="s">
        <v>223</v>
      </c>
      <c r="C25" t="s">
        <v>223</v>
      </c>
      <c r="E25" t="s">
        <v>223</v>
      </c>
      <c r="H25" s="65">
        <v>0</v>
      </c>
      <c r="I25" t="s">
        <v>223</v>
      </c>
      <c r="J25" t="s">
        <v>223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</row>
    <row r="26" spans="1:17">
      <c r="A26" s="67" t="s">
        <v>1210</v>
      </c>
      <c r="H26" s="69">
        <v>0</v>
      </c>
      <c r="L26" s="68">
        <v>0</v>
      </c>
      <c r="M26" s="69">
        <v>0</v>
      </c>
      <c r="O26" s="69">
        <v>0</v>
      </c>
      <c r="P26" s="68">
        <v>0</v>
      </c>
      <c r="Q26" s="68">
        <v>0</v>
      </c>
    </row>
    <row r="27" spans="1:17">
      <c r="A27" s="67" t="s">
        <v>1211</v>
      </c>
      <c r="H27" s="69">
        <v>0</v>
      </c>
      <c r="L27" s="68">
        <v>0</v>
      </c>
      <c r="M27" s="69">
        <v>0</v>
      </c>
      <c r="O27" s="69">
        <v>0</v>
      </c>
      <c r="P27" s="68">
        <v>0</v>
      </c>
      <c r="Q27" s="68">
        <v>0</v>
      </c>
    </row>
    <row r="28" spans="1:17">
      <c r="A28" t="s">
        <v>223</v>
      </c>
      <c r="C28" t="s">
        <v>223</v>
      </c>
      <c r="E28" t="s">
        <v>223</v>
      </c>
      <c r="H28" s="65">
        <v>0</v>
      </c>
      <c r="I28" t="s">
        <v>223</v>
      </c>
      <c r="J28" t="s">
        <v>223</v>
      </c>
      <c r="K28" s="66">
        <v>0</v>
      </c>
      <c r="L28" s="66">
        <v>0</v>
      </c>
      <c r="M28" s="65">
        <v>0</v>
      </c>
      <c r="N28" s="65">
        <v>0</v>
      </c>
      <c r="O28" s="65">
        <v>0</v>
      </c>
      <c r="P28" s="66">
        <v>0</v>
      </c>
      <c r="Q28" s="66">
        <v>0</v>
      </c>
    </row>
    <row r="29" spans="1:17">
      <c r="A29" s="67" t="s">
        <v>1212</v>
      </c>
      <c r="H29" s="69">
        <v>0</v>
      </c>
      <c r="L29" s="68">
        <v>0</v>
      </c>
      <c r="M29" s="69">
        <v>0</v>
      </c>
      <c r="O29" s="69">
        <v>0</v>
      </c>
      <c r="P29" s="68">
        <v>0</v>
      </c>
      <c r="Q29" s="68">
        <v>0</v>
      </c>
    </row>
    <row r="30" spans="1:17">
      <c r="A30" t="s">
        <v>223</v>
      </c>
      <c r="C30" t="s">
        <v>223</v>
      </c>
      <c r="E30" t="s">
        <v>223</v>
      </c>
      <c r="H30" s="65">
        <v>0</v>
      </c>
      <c r="I30" t="s">
        <v>223</v>
      </c>
      <c r="J30" t="s">
        <v>223</v>
      </c>
      <c r="K30" s="66">
        <v>0</v>
      </c>
      <c r="L30" s="66">
        <v>0</v>
      </c>
      <c r="M30" s="65">
        <v>0</v>
      </c>
      <c r="N30" s="65">
        <v>0</v>
      </c>
      <c r="O30" s="65">
        <v>0</v>
      </c>
      <c r="P30" s="66">
        <v>0</v>
      </c>
      <c r="Q30" s="66">
        <v>0</v>
      </c>
    </row>
    <row r="31" spans="1:17">
      <c r="A31" s="67" t="s">
        <v>1213</v>
      </c>
      <c r="H31" s="69">
        <v>0</v>
      </c>
      <c r="L31" s="68">
        <v>0</v>
      </c>
      <c r="M31" s="69">
        <v>0</v>
      </c>
      <c r="O31" s="69">
        <v>0</v>
      </c>
      <c r="P31" s="68">
        <v>0</v>
      </c>
      <c r="Q31" s="68">
        <v>0</v>
      </c>
    </row>
    <row r="32" spans="1:17">
      <c r="A32" t="s">
        <v>223</v>
      </c>
      <c r="C32" t="s">
        <v>223</v>
      </c>
      <c r="E32" t="s">
        <v>223</v>
      </c>
      <c r="H32" s="65">
        <v>0</v>
      </c>
      <c r="I32" t="s">
        <v>223</v>
      </c>
      <c r="J32" t="s">
        <v>223</v>
      </c>
      <c r="K32" s="66">
        <v>0</v>
      </c>
      <c r="L32" s="66">
        <v>0</v>
      </c>
      <c r="M32" s="65">
        <v>0</v>
      </c>
      <c r="N32" s="65">
        <v>0</v>
      </c>
      <c r="O32" s="65">
        <v>0</v>
      </c>
      <c r="P32" s="66">
        <v>0</v>
      </c>
      <c r="Q32" s="66">
        <v>0</v>
      </c>
    </row>
    <row r="33" spans="1:17">
      <c r="A33" s="67" t="s">
        <v>1214</v>
      </c>
      <c r="H33" s="69">
        <v>3.07</v>
      </c>
      <c r="L33" s="68">
        <v>4.5199999999999997E-2</v>
      </c>
      <c r="M33" s="69">
        <v>345000</v>
      </c>
      <c r="O33" s="69">
        <v>351.83100000000002</v>
      </c>
      <c r="P33" s="68">
        <v>0.25790000000000002</v>
      </c>
      <c r="Q33" s="68">
        <v>3.3E-3</v>
      </c>
    </row>
    <row r="34" spans="1:17">
      <c r="A34" t="s">
        <v>1215</v>
      </c>
      <c r="B34" t="s">
        <v>1183</v>
      </c>
      <c r="C34" t="s">
        <v>1216</v>
      </c>
      <c r="D34" t="s">
        <v>1061</v>
      </c>
      <c r="E34" t="s">
        <v>403</v>
      </c>
      <c r="F34" t="s">
        <v>1217</v>
      </c>
      <c r="G34" t="s">
        <v>149</v>
      </c>
      <c r="H34" s="65">
        <v>3.07</v>
      </c>
      <c r="I34" t="s">
        <v>127</v>
      </c>
      <c r="J34" t="s">
        <v>101</v>
      </c>
      <c r="K34" s="66">
        <v>5.1799999999999999E-2</v>
      </c>
      <c r="L34" s="66">
        <v>4.5199999999999997E-2</v>
      </c>
      <c r="M34" s="65">
        <v>345000</v>
      </c>
      <c r="N34" s="65">
        <v>101.98</v>
      </c>
      <c r="O34" s="65">
        <v>351.83100000000002</v>
      </c>
      <c r="P34" s="66">
        <v>0.25790000000000002</v>
      </c>
      <c r="Q34" s="66">
        <v>3.3E-3</v>
      </c>
    </row>
    <row r="35" spans="1:17">
      <c r="A35" s="67" t="s">
        <v>228</v>
      </c>
      <c r="H35" s="69">
        <v>0</v>
      </c>
      <c r="L35" s="68">
        <v>0</v>
      </c>
      <c r="M35" s="69">
        <v>0</v>
      </c>
      <c r="O35" s="69">
        <v>0</v>
      </c>
      <c r="P35" s="68">
        <v>0</v>
      </c>
      <c r="Q35" s="68">
        <v>0</v>
      </c>
    </row>
    <row r="36" spans="1:17">
      <c r="A36" s="67" t="s">
        <v>1218</v>
      </c>
      <c r="H36" s="69">
        <v>0</v>
      </c>
      <c r="L36" s="68">
        <v>0</v>
      </c>
      <c r="M36" s="69">
        <v>0</v>
      </c>
      <c r="O36" s="69">
        <v>0</v>
      </c>
      <c r="P36" s="68">
        <v>0</v>
      </c>
      <c r="Q36" s="68">
        <v>0</v>
      </c>
    </row>
    <row r="37" spans="1:17">
      <c r="A37" t="s">
        <v>223</v>
      </c>
      <c r="C37" t="s">
        <v>223</v>
      </c>
      <c r="E37" t="s">
        <v>223</v>
      </c>
      <c r="H37" s="65">
        <v>0</v>
      </c>
      <c r="I37" t="s">
        <v>223</v>
      </c>
      <c r="J37" t="s">
        <v>223</v>
      </c>
      <c r="K37" s="66">
        <v>0</v>
      </c>
      <c r="L37" s="66">
        <v>0</v>
      </c>
      <c r="M37" s="65">
        <v>0</v>
      </c>
      <c r="N37" s="65">
        <v>0</v>
      </c>
      <c r="O37" s="65">
        <v>0</v>
      </c>
      <c r="P37" s="66">
        <v>0</v>
      </c>
      <c r="Q37" s="66">
        <v>0</v>
      </c>
    </row>
    <row r="38" spans="1:17">
      <c r="A38" s="67" t="s">
        <v>1195</v>
      </c>
      <c r="H38" s="69">
        <v>0</v>
      </c>
      <c r="L38" s="68">
        <v>0</v>
      </c>
      <c r="M38" s="69">
        <v>0</v>
      </c>
      <c r="O38" s="69">
        <v>0</v>
      </c>
      <c r="P38" s="68">
        <v>0</v>
      </c>
      <c r="Q38" s="68">
        <v>0</v>
      </c>
    </row>
    <row r="39" spans="1:17">
      <c r="A39" t="s">
        <v>223</v>
      </c>
      <c r="C39" t="s">
        <v>223</v>
      </c>
      <c r="E39" t="s">
        <v>223</v>
      </c>
      <c r="H39" s="65">
        <v>0</v>
      </c>
      <c r="I39" t="s">
        <v>223</v>
      </c>
      <c r="J39" t="s">
        <v>223</v>
      </c>
      <c r="K39" s="66">
        <v>0</v>
      </c>
      <c r="L39" s="66">
        <v>0</v>
      </c>
      <c r="M39" s="65">
        <v>0</v>
      </c>
      <c r="N39" s="65">
        <v>0</v>
      </c>
      <c r="O39" s="65">
        <v>0</v>
      </c>
      <c r="P39" s="66">
        <v>0</v>
      </c>
      <c r="Q39" s="66">
        <v>0</v>
      </c>
    </row>
    <row r="40" spans="1:17">
      <c r="A40" s="67" t="s">
        <v>1196</v>
      </c>
      <c r="H40" s="69">
        <v>0</v>
      </c>
      <c r="L40" s="68">
        <v>0</v>
      </c>
      <c r="M40" s="69">
        <v>0</v>
      </c>
      <c r="O40" s="69">
        <v>0</v>
      </c>
      <c r="P40" s="68">
        <v>0</v>
      </c>
      <c r="Q40" s="68">
        <v>0</v>
      </c>
    </row>
    <row r="41" spans="1:17">
      <c r="A41" t="s">
        <v>223</v>
      </c>
      <c r="C41" t="s">
        <v>223</v>
      </c>
      <c r="E41" t="s">
        <v>223</v>
      </c>
      <c r="H41" s="65">
        <v>0</v>
      </c>
      <c r="I41" t="s">
        <v>223</v>
      </c>
      <c r="J41" t="s">
        <v>223</v>
      </c>
      <c r="K41" s="66">
        <v>0</v>
      </c>
      <c r="L41" s="66">
        <v>0</v>
      </c>
      <c r="M41" s="65">
        <v>0</v>
      </c>
      <c r="N41" s="65">
        <v>0</v>
      </c>
      <c r="O41" s="65">
        <v>0</v>
      </c>
      <c r="P41" s="66">
        <v>0</v>
      </c>
      <c r="Q41" s="66">
        <v>0</v>
      </c>
    </row>
    <row r="42" spans="1:17">
      <c r="A42" s="67" t="s">
        <v>1214</v>
      </c>
      <c r="H42" s="69">
        <v>0</v>
      </c>
      <c r="L42" s="68">
        <v>0</v>
      </c>
      <c r="M42" s="69">
        <v>0</v>
      </c>
      <c r="O42" s="69">
        <v>0</v>
      </c>
      <c r="P42" s="68">
        <v>0</v>
      </c>
      <c r="Q42" s="68">
        <v>0</v>
      </c>
    </row>
    <row r="43" spans="1:17">
      <c r="A43" t="s">
        <v>223</v>
      </c>
      <c r="C43" t="s">
        <v>223</v>
      </c>
      <c r="E43" t="s">
        <v>223</v>
      </c>
      <c r="H43" s="65">
        <v>0</v>
      </c>
      <c r="I43" t="s">
        <v>223</v>
      </c>
      <c r="J43" t="s">
        <v>223</v>
      </c>
      <c r="K43" s="66">
        <v>0</v>
      </c>
      <c r="L43" s="66">
        <v>0</v>
      </c>
      <c r="M43" s="65">
        <v>0</v>
      </c>
      <c r="N43" s="65">
        <v>0</v>
      </c>
      <c r="O43" s="65">
        <v>0</v>
      </c>
      <c r="P43" s="66">
        <v>0</v>
      </c>
      <c r="Q43" s="66">
        <v>0</v>
      </c>
    </row>
    <row r="44" spans="1:17">
      <c r="A44" s="87" t="s">
        <v>230</v>
      </c>
    </row>
    <row r="45" spans="1:17">
      <c r="A45" s="87" t="s">
        <v>283</v>
      </c>
    </row>
    <row r="46" spans="1:17">
      <c r="A46" s="87" t="s">
        <v>284</v>
      </c>
    </row>
    <row r="47" spans="1:17">
      <c r="A47" s="87" t="s">
        <v>285</v>
      </c>
    </row>
    <row r="48" spans="1:17" hidden="1"/>
    <row r="4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196</v>
      </c>
    </row>
    <row r="2" spans="1:63">
      <c r="A2" s="2" t="s">
        <v>1</v>
      </c>
    </row>
    <row r="3" spans="1:63">
      <c r="A3" s="2" t="s">
        <v>2</v>
      </c>
      <c r="B3" t="s">
        <v>197</v>
      </c>
    </row>
    <row r="4" spans="1:63">
      <c r="A4" s="2" t="s">
        <v>3</v>
      </c>
    </row>
    <row r="5" spans="1:63" ht="26.25" customHeight="1">
      <c r="A5" s="106" t="s">
        <v>152</v>
      </c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8"/>
    </row>
    <row r="6" spans="1:63" s="16" customFormat="1" ht="63">
      <c r="A6" s="40" t="s">
        <v>95</v>
      </c>
      <c r="B6" s="41" t="s">
        <v>48</v>
      </c>
      <c r="C6" s="41" t="s">
        <v>49</v>
      </c>
      <c r="D6" s="41" t="s">
        <v>50</v>
      </c>
      <c r="E6" s="41" t="s">
        <v>51</v>
      </c>
      <c r="F6" s="41" t="s">
        <v>71</v>
      </c>
      <c r="G6" s="41" t="s">
        <v>52</v>
      </c>
      <c r="H6" s="41" t="s">
        <v>153</v>
      </c>
      <c r="I6" s="41" t="s">
        <v>54</v>
      </c>
      <c r="J6" s="41" t="s">
        <v>186</v>
      </c>
      <c r="K6" s="41" t="s">
        <v>187</v>
      </c>
      <c r="L6" s="41" t="s">
        <v>5</v>
      </c>
      <c r="M6" s="41" t="s">
        <v>56</v>
      </c>
      <c r="N6" s="42" t="s">
        <v>182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74</v>
      </c>
      <c r="G7" s="26"/>
      <c r="H7" s="26" t="s">
        <v>7</v>
      </c>
      <c r="I7" s="26" t="s">
        <v>7</v>
      </c>
      <c r="J7" s="26" t="s">
        <v>183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29" t="s">
        <v>76</v>
      </c>
      <c r="N8" s="29" t="s">
        <v>77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154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4">
        <v>0</v>
      </c>
      <c r="N9" s="64">
        <v>0</v>
      </c>
      <c r="O9" s="14"/>
      <c r="P9" s="14"/>
      <c r="Q9" s="14"/>
      <c r="R9" s="14"/>
      <c r="S9" s="14"/>
      <c r="T9" s="14"/>
      <c r="BK9" s="14"/>
    </row>
    <row r="10" spans="1:63">
      <c r="A10" s="67" t="s">
        <v>200</v>
      </c>
      <c r="F10" s="69">
        <v>0</v>
      </c>
      <c r="I10" s="68">
        <v>0</v>
      </c>
      <c r="J10" s="69">
        <v>0</v>
      </c>
      <c r="L10" s="69">
        <v>0</v>
      </c>
      <c r="M10" s="68">
        <v>0</v>
      </c>
      <c r="N10" s="68">
        <v>0</v>
      </c>
    </row>
    <row r="11" spans="1:63">
      <c r="A11" s="67" t="s">
        <v>1055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t="s">
        <v>223</v>
      </c>
      <c r="B12" t="s">
        <v>223</v>
      </c>
      <c r="D12" t="s">
        <v>223</v>
      </c>
      <c r="F12" s="65">
        <v>0</v>
      </c>
      <c r="G12" t="s">
        <v>223</v>
      </c>
      <c r="H12" s="66">
        <v>0</v>
      </c>
      <c r="I12" s="66">
        <v>0</v>
      </c>
      <c r="J12" s="65">
        <v>0</v>
      </c>
      <c r="K12" s="65">
        <v>0</v>
      </c>
      <c r="L12" s="65">
        <v>0</v>
      </c>
      <c r="M12" s="66">
        <v>0</v>
      </c>
      <c r="N12" s="66">
        <v>0</v>
      </c>
    </row>
    <row r="13" spans="1:63">
      <c r="A13" s="67" t="s">
        <v>1056</v>
      </c>
      <c r="F13" s="69">
        <v>0</v>
      </c>
      <c r="I13" s="68">
        <v>0</v>
      </c>
      <c r="J13" s="69">
        <v>0</v>
      </c>
      <c r="L13" s="69">
        <v>0</v>
      </c>
      <c r="M13" s="68">
        <v>0</v>
      </c>
      <c r="N13" s="68">
        <v>0</v>
      </c>
    </row>
    <row r="14" spans="1:63">
      <c r="A14" t="s">
        <v>223</v>
      </c>
      <c r="B14" t="s">
        <v>223</v>
      </c>
      <c r="D14" t="s">
        <v>223</v>
      </c>
      <c r="F14" s="65">
        <v>0</v>
      </c>
      <c r="G14" t="s">
        <v>223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</row>
    <row r="15" spans="1:63">
      <c r="A15" s="67" t="s">
        <v>1219</v>
      </c>
      <c r="F15" s="69">
        <v>0</v>
      </c>
      <c r="I15" s="68">
        <v>0</v>
      </c>
      <c r="J15" s="69">
        <v>0</v>
      </c>
      <c r="L15" s="69">
        <v>0</v>
      </c>
      <c r="M15" s="68">
        <v>0</v>
      </c>
      <c r="N15" s="68">
        <v>0</v>
      </c>
    </row>
    <row r="16" spans="1:63">
      <c r="A16" t="s">
        <v>223</v>
      </c>
      <c r="B16" t="s">
        <v>223</v>
      </c>
      <c r="D16" t="s">
        <v>223</v>
      </c>
      <c r="F16" s="65">
        <v>0</v>
      </c>
      <c r="G16" t="s">
        <v>223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</row>
    <row r="17" spans="1:14">
      <c r="A17" s="67" t="s">
        <v>1220</v>
      </c>
      <c r="F17" s="69">
        <v>0</v>
      </c>
      <c r="I17" s="68">
        <v>0</v>
      </c>
      <c r="J17" s="69">
        <v>0</v>
      </c>
      <c r="L17" s="69">
        <v>0</v>
      </c>
      <c r="M17" s="68">
        <v>0</v>
      </c>
      <c r="N17" s="68">
        <v>0</v>
      </c>
    </row>
    <row r="18" spans="1:14">
      <c r="A18" t="s">
        <v>223</v>
      </c>
      <c r="B18" t="s">
        <v>223</v>
      </c>
      <c r="D18" t="s">
        <v>223</v>
      </c>
      <c r="F18" s="65">
        <v>0</v>
      </c>
      <c r="G18" t="s">
        <v>223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</row>
    <row r="19" spans="1:14">
      <c r="A19" s="67" t="s">
        <v>597</v>
      </c>
      <c r="F19" s="69">
        <v>0</v>
      </c>
      <c r="I19" s="68">
        <v>0</v>
      </c>
      <c r="J19" s="69">
        <v>0</v>
      </c>
      <c r="L19" s="69">
        <v>0</v>
      </c>
      <c r="M19" s="68">
        <v>0</v>
      </c>
      <c r="N19" s="68">
        <v>0</v>
      </c>
    </row>
    <row r="20" spans="1:14">
      <c r="A20" t="s">
        <v>223</v>
      </c>
      <c r="B20" t="s">
        <v>223</v>
      </c>
      <c r="D20" t="s">
        <v>223</v>
      </c>
      <c r="F20" s="65">
        <v>0</v>
      </c>
      <c r="G20" t="s">
        <v>223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</row>
    <row r="21" spans="1:14">
      <c r="A21" s="67" t="s">
        <v>228</v>
      </c>
      <c r="F21" s="69">
        <v>0</v>
      </c>
      <c r="I21" s="68">
        <v>0</v>
      </c>
      <c r="J21" s="69">
        <v>0</v>
      </c>
      <c r="L21" s="69">
        <v>0</v>
      </c>
      <c r="M21" s="68">
        <v>0</v>
      </c>
      <c r="N21" s="68">
        <v>0</v>
      </c>
    </row>
    <row r="22" spans="1:14">
      <c r="A22" t="s">
        <v>223</v>
      </c>
      <c r="B22" t="s">
        <v>223</v>
      </c>
      <c r="D22" t="s">
        <v>223</v>
      </c>
      <c r="F22" s="65">
        <v>0</v>
      </c>
      <c r="G22" t="s">
        <v>223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</row>
    <row r="23" spans="1:14">
      <c r="A23" s="87" t="s">
        <v>230</v>
      </c>
    </row>
    <row r="24" spans="1:14">
      <c r="A24" s="87" t="s">
        <v>283</v>
      </c>
    </row>
    <row r="25" spans="1:14">
      <c r="A25" s="87" t="s">
        <v>284</v>
      </c>
    </row>
    <row r="26" spans="1:14">
      <c r="A26" s="87" t="s">
        <v>285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106" t="s">
        <v>155</v>
      </c>
      <c r="B5" s="107"/>
      <c r="C5" s="107"/>
      <c r="D5" s="107"/>
      <c r="E5" s="107"/>
      <c r="F5" s="107"/>
      <c r="G5" s="107"/>
      <c r="H5" s="107"/>
      <c r="I5" s="108"/>
    </row>
    <row r="6" spans="1:54" s="16" customFormat="1" ht="63">
      <c r="A6" s="40" t="s">
        <v>95</v>
      </c>
      <c r="B6" s="43" t="s">
        <v>156</v>
      </c>
      <c r="C6" s="43" t="s">
        <v>157</v>
      </c>
      <c r="D6" s="43" t="s">
        <v>158</v>
      </c>
      <c r="E6" s="43" t="s">
        <v>52</v>
      </c>
      <c r="F6" s="43" t="s">
        <v>159</v>
      </c>
      <c r="G6" s="43" t="s">
        <v>56</v>
      </c>
      <c r="H6" s="44" t="s">
        <v>57</v>
      </c>
      <c r="I6" s="62" t="s">
        <v>180</v>
      </c>
    </row>
    <row r="7" spans="1:54" s="16" customFormat="1" ht="22.5" customHeight="1">
      <c r="A7" s="17"/>
      <c r="B7" s="18" t="s">
        <v>73</v>
      </c>
      <c r="C7" s="18"/>
      <c r="D7" s="18" t="s">
        <v>7</v>
      </c>
      <c r="E7" s="18"/>
      <c r="F7" s="18" t="s">
        <v>181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29" t="s">
        <v>61</v>
      </c>
      <c r="H8" s="29" t="s">
        <v>62</v>
      </c>
      <c r="I8" s="29" t="s">
        <v>63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160</v>
      </c>
      <c r="B9" s="7"/>
      <c r="C9" s="7"/>
      <c r="D9" s="7"/>
      <c r="E9" s="7"/>
      <c r="F9" s="63">
        <v>0</v>
      </c>
      <c r="G9" s="64">
        <v>0</v>
      </c>
      <c r="H9" s="64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7" t="s">
        <v>200</v>
      </c>
      <c r="D10" s="68">
        <v>0</v>
      </c>
      <c r="E10" s="16"/>
      <c r="F10" s="69">
        <v>0</v>
      </c>
      <c r="G10" s="68">
        <v>0</v>
      </c>
      <c r="H10" s="68">
        <v>0</v>
      </c>
    </row>
    <row r="11" spans="1:54">
      <c r="A11" s="67" t="s">
        <v>1221</v>
      </c>
      <c r="D11" s="68">
        <v>0</v>
      </c>
      <c r="E11" s="16"/>
      <c r="F11" s="69">
        <v>0</v>
      </c>
      <c r="G11" s="68">
        <v>0</v>
      </c>
      <c r="H11" s="68">
        <v>0</v>
      </c>
    </row>
    <row r="12" spans="1:54">
      <c r="A12" t="s">
        <v>223</v>
      </c>
      <c r="D12" s="66">
        <v>0</v>
      </c>
      <c r="E12" t="s">
        <v>223</v>
      </c>
      <c r="F12" s="65">
        <v>0</v>
      </c>
      <c r="G12" s="66">
        <v>0</v>
      </c>
      <c r="H12" s="66">
        <v>0</v>
      </c>
    </row>
    <row r="13" spans="1:54">
      <c r="A13" s="67" t="s">
        <v>1222</v>
      </c>
      <c r="D13" s="68">
        <v>0</v>
      </c>
      <c r="E13" s="16"/>
      <c r="F13" s="69">
        <v>0</v>
      </c>
      <c r="G13" s="68">
        <v>0</v>
      </c>
      <c r="H13" s="68">
        <v>0</v>
      </c>
    </row>
    <row r="14" spans="1:54">
      <c r="A14" t="s">
        <v>223</v>
      </c>
      <c r="D14" s="66">
        <v>0</v>
      </c>
      <c r="E14" t="s">
        <v>223</v>
      </c>
      <c r="F14" s="65">
        <v>0</v>
      </c>
      <c r="G14" s="66">
        <v>0</v>
      </c>
      <c r="H14" s="66">
        <v>0</v>
      </c>
    </row>
    <row r="15" spans="1:54">
      <c r="A15" s="67" t="s">
        <v>228</v>
      </c>
      <c r="D15" s="68">
        <v>0</v>
      </c>
      <c r="E15" s="16"/>
      <c r="F15" s="69">
        <v>0</v>
      </c>
      <c r="G15" s="68">
        <v>0</v>
      </c>
      <c r="H15" s="68">
        <v>0</v>
      </c>
    </row>
    <row r="16" spans="1:54">
      <c r="A16" s="67" t="s">
        <v>1221</v>
      </c>
      <c r="D16" s="68">
        <v>0</v>
      </c>
      <c r="E16" s="16"/>
      <c r="F16" s="69">
        <v>0</v>
      </c>
      <c r="G16" s="68">
        <v>0</v>
      </c>
      <c r="H16" s="68">
        <v>0</v>
      </c>
    </row>
    <row r="17" spans="1:8">
      <c r="A17" t="s">
        <v>223</v>
      </c>
      <c r="D17" s="66">
        <v>0</v>
      </c>
      <c r="E17" t="s">
        <v>223</v>
      </c>
      <c r="F17" s="65">
        <v>0</v>
      </c>
      <c r="G17" s="66">
        <v>0</v>
      </c>
      <c r="H17" s="66">
        <v>0</v>
      </c>
    </row>
    <row r="18" spans="1:8">
      <c r="A18" s="67" t="s">
        <v>1222</v>
      </c>
      <c r="D18" s="68">
        <v>0</v>
      </c>
      <c r="E18" s="16"/>
      <c r="F18" s="69">
        <v>0</v>
      </c>
      <c r="G18" s="68">
        <v>0</v>
      </c>
      <c r="H18" s="68">
        <v>0</v>
      </c>
    </row>
    <row r="19" spans="1:8">
      <c r="A19" t="s">
        <v>223</v>
      </c>
      <c r="D19" s="66">
        <v>0</v>
      </c>
      <c r="E19" t="s">
        <v>223</v>
      </c>
      <c r="F19" s="65">
        <v>0</v>
      </c>
      <c r="G19" s="66">
        <v>0</v>
      </c>
      <c r="H19" s="66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106" t="s">
        <v>161</v>
      </c>
      <c r="B5" s="107"/>
      <c r="C5" s="107"/>
      <c r="D5" s="107"/>
      <c r="E5" s="107"/>
      <c r="F5" s="107"/>
      <c r="G5" s="107"/>
      <c r="H5" s="107"/>
      <c r="I5" s="107"/>
      <c r="J5" s="108"/>
    </row>
    <row r="6" spans="1:59" s="16" customFormat="1" ht="66">
      <c r="A6" s="40" t="s">
        <v>95</v>
      </c>
      <c r="B6" s="40" t="s">
        <v>49</v>
      </c>
      <c r="C6" s="40" t="s">
        <v>50</v>
      </c>
      <c r="D6" s="40" t="s">
        <v>162</v>
      </c>
      <c r="E6" s="40" t="s">
        <v>163</v>
      </c>
      <c r="F6" s="40" t="s">
        <v>52</v>
      </c>
      <c r="G6" s="40" t="s">
        <v>164</v>
      </c>
      <c r="H6" s="40" t="s">
        <v>5</v>
      </c>
      <c r="I6" s="40" t="s">
        <v>56</v>
      </c>
      <c r="J6" s="40" t="s">
        <v>57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29" t="s">
        <v>63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165</v>
      </c>
      <c r="B9" s="7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200</v>
      </c>
      <c r="C10" s="16"/>
      <c r="D10" s="16"/>
      <c r="E10" s="16"/>
      <c r="F10" s="16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223</v>
      </c>
      <c r="C11" t="s">
        <v>223</v>
      </c>
      <c r="D11" s="16"/>
      <c r="E11" s="66">
        <v>0</v>
      </c>
      <c r="F11" t="s">
        <v>223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228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223</v>
      </c>
      <c r="C13" t="s">
        <v>223</v>
      </c>
      <c r="D13" s="16"/>
      <c r="E13" s="66">
        <v>0</v>
      </c>
      <c r="F13" t="s">
        <v>223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106" t="s">
        <v>166</v>
      </c>
      <c r="B5" s="107"/>
      <c r="C5" s="107"/>
      <c r="D5" s="107"/>
      <c r="E5" s="107"/>
      <c r="F5" s="107"/>
      <c r="G5" s="107"/>
      <c r="H5" s="107"/>
      <c r="I5" s="107"/>
      <c r="J5" s="108"/>
    </row>
    <row r="6" spans="1:59" s="16" customFormat="1" ht="63">
      <c r="A6" s="40" t="s">
        <v>95</v>
      </c>
      <c r="B6" s="43" t="s">
        <v>48</v>
      </c>
      <c r="C6" s="43" t="s">
        <v>50</v>
      </c>
      <c r="D6" s="43" t="s">
        <v>162</v>
      </c>
      <c r="E6" s="43" t="s">
        <v>163</v>
      </c>
      <c r="F6" s="43" t="s">
        <v>52</v>
      </c>
      <c r="G6" s="43" t="s">
        <v>164</v>
      </c>
      <c r="H6" s="43" t="s">
        <v>5</v>
      </c>
      <c r="I6" s="43" t="s">
        <v>56</v>
      </c>
      <c r="J6" s="44" t="s">
        <v>57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29" t="s">
        <v>63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167</v>
      </c>
      <c r="B9" s="22"/>
      <c r="C9" s="7"/>
      <c r="D9" s="7"/>
      <c r="E9" s="7"/>
      <c r="F9" s="7"/>
      <c r="G9" s="64">
        <v>0</v>
      </c>
      <c r="H9" s="63">
        <v>2838.6523045570002</v>
      </c>
      <c r="I9" s="64">
        <v>1</v>
      </c>
      <c r="J9" s="64">
        <v>2.63E-2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200</v>
      </c>
      <c r="B10" s="13"/>
      <c r="C10" s="13"/>
      <c r="D10" s="13"/>
      <c r="E10" s="13"/>
      <c r="F10" s="13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223</v>
      </c>
      <c r="B11" t="s">
        <v>223</v>
      </c>
      <c r="C11" t="s">
        <v>223</v>
      </c>
      <c r="D11" s="16"/>
      <c r="E11" s="66">
        <v>0</v>
      </c>
      <c r="F11" t="s">
        <v>223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228</v>
      </c>
      <c r="C12" s="16"/>
      <c r="D12" s="16"/>
      <c r="E12" s="16"/>
      <c r="F12" s="16"/>
      <c r="G12" s="68">
        <v>0</v>
      </c>
      <c r="H12" s="69">
        <v>2838.6523045570002</v>
      </c>
      <c r="I12" s="68">
        <v>1</v>
      </c>
      <c r="J12" s="68">
        <v>2.63E-2</v>
      </c>
    </row>
    <row r="13" spans="1:59">
      <c r="A13" t="s">
        <v>1223</v>
      </c>
      <c r="B13" t="s">
        <v>1224</v>
      </c>
      <c r="C13" t="s">
        <v>223</v>
      </c>
      <c r="D13" t="s">
        <v>1002</v>
      </c>
      <c r="E13" s="66">
        <v>0</v>
      </c>
      <c r="F13" t="s">
        <v>105</v>
      </c>
      <c r="G13" s="66">
        <v>0</v>
      </c>
      <c r="H13" s="65">
        <v>-32.15</v>
      </c>
      <c r="I13" s="66">
        <v>-1.1299999999999999E-2</v>
      </c>
      <c r="J13" s="66">
        <v>-2.9999999999999997E-4</v>
      </c>
    </row>
    <row r="14" spans="1:59">
      <c r="A14" t="s">
        <v>1225</v>
      </c>
      <c r="B14" t="s">
        <v>1226</v>
      </c>
      <c r="C14" t="s">
        <v>223</v>
      </c>
      <c r="D14" t="s">
        <v>1002</v>
      </c>
      <c r="E14" s="66">
        <v>0</v>
      </c>
      <c r="F14" t="s">
        <v>199</v>
      </c>
      <c r="G14" s="66">
        <v>0</v>
      </c>
      <c r="H14" s="65">
        <v>23.473542708</v>
      </c>
      <c r="I14" s="66">
        <v>8.3000000000000001E-3</v>
      </c>
      <c r="J14" s="66">
        <v>2.0000000000000001E-4</v>
      </c>
    </row>
    <row r="15" spans="1:59">
      <c r="A15" t="s">
        <v>1227</v>
      </c>
      <c r="B15" t="s">
        <v>1228</v>
      </c>
      <c r="C15" t="s">
        <v>223</v>
      </c>
      <c r="D15" t="s">
        <v>1002</v>
      </c>
      <c r="E15" s="66">
        <v>0</v>
      </c>
      <c r="F15" t="s">
        <v>109</v>
      </c>
      <c r="G15" s="66">
        <v>0</v>
      </c>
      <c r="H15" s="65">
        <v>142.40326869899999</v>
      </c>
      <c r="I15" s="66">
        <v>5.0200000000000002E-2</v>
      </c>
      <c r="J15" s="66">
        <v>1.2999999999999999E-3</v>
      </c>
    </row>
    <row r="16" spans="1:59">
      <c r="A16" t="s">
        <v>1229</v>
      </c>
      <c r="B16" t="s">
        <v>1230</v>
      </c>
      <c r="C16" t="s">
        <v>223</v>
      </c>
      <c r="D16" t="s">
        <v>1002</v>
      </c>
      <c r="E16" s="66">
        <v>0</v>
      </c>
      <c r="F16" t="s">
        <v>105</v>
      </c>
      <c r="G16" s="66">
        <v>0</v>
      </c>
      <c r="H16" s="65">
        <v>2704.92549315</v>
      </c>
      <c r="I16" s="66">
        <v>0.95289999999999997</v>
      </c>
      <c r="J16" s="66">
        <v>2.5100000000000001E-2</v>
      </c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27"/>
  <sheetViews>
    <sheetView rightToLeft="1" workbookViewId="0">
      <selection activeCell="D1" sqref="D1:XFD104857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196</v>
      </c>
    </row>
    <row r="2" spans="1:16">
      <c r="A2" s="2" t="s">
        <v>1</v>
      </c>
    </row>
    <row r="3" spans="1:16">
      <c r="A3" s="2" t="s">
        <v>2</v>
      </c>
      <c r="B3" t="s">
        <v>197</v>
      </c>
    </row>
    <row r="4" spans="1:16">
      <c r="A4" s="2" t="s">
        <v>3</v>
      </c>
    </row>
    <row r="5" spans="1:16" ht="26.25" customHeight="1">
      <c r="A5" s="106" t="s">
        <v>168</v>
      </c>
      <c r="B5" s="107"/>
      <c r="C5" s="107"/>
    </row>
    <row r="6" spans="1:16" s="16" customFormat="1" ht="47.25">
      <c r="A6" s="40" t="s">
        <v>95</v>
      </c>
      <c r="B6" s="46" t="s">
        <v>169</v>
      </c>
      <c r="C6" s="47" t="s">
        <v>170</v>
      </c>
    </row>
    <row r="7" spans="1:16" s="16" customFormat="1">
      <c r="A7" s="17"/>
      <c r="B7" s="26" t="s">
        <v>184</v>
      </c>
      <c r="C7" s="36" t="s">
        <v>73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171</v>
      </c>
      <c r="B9" s="63">
        <f>B10+B16</f>
        <v>4166.4106821235773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71" t="s">
        <v>200</v>
      </c>
      <c r="B10" s="72">
        <f>SUM(B11:B15)</f>
        <v>1842.7112406235772</v>
      </c>
      <c r="C10" s="73"/>
    </row>
    <row r="11" spans="1:16">
      <c r="A11" s="74" t="s">
        <v>1231</v>
      </c>
      <c r="B11" s="77">
        <v>125.01848999999997</v>
      </c>
      <c r="C11" s="75">
        <v>44252</v>
      </c>
      <c r="D11" s="76"/>
    </row>
    <row r="12" spans="1:16">
      <c r="A12" s="74" t="s">
        <v>1232</v>
      </c>
      <c r="B12" s="77">
        <v>313.392</v>
      </c>
      <c r="C12" s="75">
        <v>44854</v>
      </c>
    </row>
    <row r="13" spans="1:16">
      <c r="A13" s="74" t="s">
        <v>1233</v>
      </c>
      <c r="B13" s="77">
        <v>262.01775062357706</v>
      </c>
      <c r="C13" s="75">
        <v>45307</v>
      </c>
    </row>
    <row r="14" spans="1:16">
      <c r="A14" s="74" t="s">
        <v>1234</v>
      </c>
      <c r="B14" s="77">
        <v>954.94500000000005</v>
      </c>
      <c r="C14" s="75">
        <v>44926</v>
      </c>
    </row>
    <row r="15" spans="1:16">
      <c r="A15" s="74" t="s">
        <v>1235</v>
      </c>
      <c r="B15" s="77">
        <v>187.33799999999999</v>
      </c>
      <c r="C15" s="75">
        <v>44926</v>
      </c>
    </row>
    <row r="16" spans="1:16">
      <c r="A16" s="71" t="s">
        <v>228</v>
      </c>
      <c r="B16" s="72">
        <f>SUM(B17:B25)</f>
        <v>2323.6994414999999</v>
      </c>
      <c r="C16" s="73"/>
    </row>
    <row r="17" spans="1:3">
      <c r="A17" s="74" t="s">
        <v>1236</v>
      </c>
      <c r="B17" s="77">
        <v>192.71674499999997</v>
      </c>
      <c r="C17" s="75">
        <v>44926</v>
      </c>
    </row>
    <row r="18" spans="1:3">
      <c r="A18" s="74" t="s">
        <v>1237</v>
      </c>
      <c r="B18" s="77">
        <v>446.10054000000002</v>
      </c>
      <c r="C18" s="75">
        <v>44926</v>
      </c>
    </row>
    <row r="19" spans="1:3">
      <c r="A19" s="74" t="s">
        <v>1238</v>
      </c>
      <c r="B19" s="77">
        <v>226.35529</v>
      </c>
      <c r="C19" s="75">
        <v>44926</v>
      </c>
    </row>
    <row r="20" spans="1:3">
      <c r="A20" s="74" t="s">
        <v>1239</v>
      </c>
      <c r="B20" s="77">
        <v>115.26096499999997</v>
      </c>
      <c r="C20" s="75">
        <v>44926</v>
      </c>
    </row>
    <row r="21" spans="1:3">
      <c r="A21" s="74" t="s">
        <v>1240</v>
      </c>
      <c r="B21" s="77">
        <v>95.399659500000013</v>
      </c>
      <c r="C21" s="75">
        <v>44977</v>
      </c>
    </row>
    <row r="22" spans="1:3">
      <c r="A22" s="74" t="s">
        <v>1241</v>
      </c>
      <c r="B22" s="77">
        <v>148.33305915</v>
      </c>
      <c r="C22" s="75">
        <v>45859</v>
      </c>
    </row>
    <row r="23" spans="1:3">
      <c r="A23" s="74" t="s">
        <v>1242</v>
      </c>
      <c r="B23" s="77">
        <v>256.48401949999999</v>
      </c>
      <c r="C23" s="75">
        <v>45658</v>
      </c>
    </row>
    <row r="24" spans="1:3">
      <c r="A24" s="74" t="s">
        <v>1147</v>
      </c>
      <c r="B24" s="77">
        <v>587.61638454999991</v>
      </c>
      <c r="C24" s="75">
        <v>45748</v>
      </c>
    </row>
    <row r="25" spans="1:3">
      <c r="A25" s="74" t="s">
        <v>1243</v>
      </c>
      <c r="B25" s="77">
        <v>255.43277879999997</v>
      </c>
      <c r="C25" s="75">
        <v>45748</v>
      </c>
    </row>
    <row r="26" spans="1:3" hidden="1"/>
    <row r="27" spans="1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101" t="s">
        <v>172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3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189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29" t="s">
        <v>77</v>
      </c>
      <c r="O8" s="29" t="s">
        <v>78</v>
      </c>
      <c r="P8" s="30"/>
    </row>
    <row r="9" spans="1:17" s="20" customFormat="1" ht="18" customHeight="1">
      <c r="A9" s="21" t="s">
        <v>175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200</v>
      </c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287</v>
      </c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223</v>
      </c>
      <c r="B12" t="s">
        <v>223</v>
      </c>
      <c r="C12" t="s">
        <v>223</v>
      </c>
      <c r="D12" t="s">
        <v>223</v>
      </c>
      <c r="G12" s="65">
        <v>0</v>
      </c>
      <c r="H12" t="s">
        <v>223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251</v>
      </c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223</v>
      </c>
      <c r="B14" t="s">
        <v>223</v>
      </c>
      <c r="C14" t="s">
        <v>223</v>
      </c>
      <c r="D14" t="s">
        <v>223</v>
      </c>
      <c r="G14" s="65">
        <v>0</v>
      </c>
      <c r="H14" t="s">
        <v>223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288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223</v>
      </c>
      <c r="B16" t="s">
        <v>223</v>
      </c>
      <c r="C16" t="s">
        <v>223</v>
      </c>
      <c r="D16" t="s">
        <v>223</v>
      </c>
      <c r="G16" s="65">
        <v>0</v>
      </c>
      <c r="H16" t="s">
        <v>223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597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223</v>
      </c>
      <c r="B18" t="s">
        <v>223</v>
      </c>
      <c r="C18" t="s">
        <v>223</v>
      </c>
      <c r="D18" t="s">
        <v>223</v>
      </c>
      <c r="G18" s="65">
        <v>0</v>
      </c>
      <c r="H18" t="s">
        <v>223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228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289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223</v>
      </c>
      <c r="B21" t="s">
        <v>223</v>
      </c>
      <c r="C21" t="s">
        <v>223</v>
      </c>
      <c r="D21" t="s">
        <v>223</v>
      </c>
      <c r="G21" s="65">
        <v>0</v>
      </c>
      <c r="H21" t="s">
        <v>223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290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223</v>
      </c>
      <c r="B23" t="s">
        <v>223</v>
      </c>
      <c r="C23" t="s">
        <v>223</v>
      </c>
      <c r="D23" t="s">
        <v>223</v>
      </c>
      <c r="G23" s="65">
        <v>0</v>
      </c>
      <c r="H23" t="s">
        <v>223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7" t="s">
        <v>230</v>
      </c>
      <c r="C24" s="14"/>
    </row>
    <row r="25" spans="1:15">
      <c r="A25" s="87" t="s">
        <v>283</v>
      </c>
      <c r="C25" s="14"/>
    </row>
    <row r="26" spans="1:15">
      <c r="A26" s="87" t="s">
        <v>285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101" t="s">
        <v>176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3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17" s="20" customFormat="1" ht="18" customHeight="1">
      <c r="A9" s="21" t="s">
        <v>177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200</v>
      </c>
      <c r="B10" s="14"/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1055</v>
      </c>
      <c r="B11" s="14"/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223</v>
      </c>
      <c r="B12" t="s">
        <v>223</v>
      </c>
      <c r="C12" t="s">
        <v>223</v>
      </c>
      <c r="D12" t="s">
        <v>223</v>
      </c>
      <c r="G12" s="65">
        <v>0</v>
      </c>
      <c r="H12" t="s">
        <v>223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1056</v>
      </c>
      <c r="B13" s="14"/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223</v>
      </c>
      <c r="B14" t="s">
        <v>223</v>
      </c>
      <c r="C14" t="s">
        <v>223</v>
      </c>
      <c r="D14" t="s">
        <v>223</v>
      </c>
      <c r="G14" s="65">
        <v>0</v>
      </c>
      <c r="H14" t="s">
        <v>223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288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223</v>
      </c>
      <c r="B16" t="s">
        <v>223</v>
      </c>
      <c r="C16" t="s">
        <v>223</v>
      </c>
      <c r="D16" t="s">
        <v>223</v>
      </c>
      <c r="G16" s="65">
        <v>0</v>
      </c>
      <c r="H16" t="s">
        <v>223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597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223</v>
      </c>
      <c r="B18" t="s">
        <v>223</v>
      </c>
      <c r="C18" t="s">
        <v>223</v>
      </c>
      <c r="D18" t="s">
        <v>223</v>
      </c>
      <c r="G18" s="65">
        <v>0</v>
      </c>
      <c r="H18" t="s">
        <v>223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228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289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223</v>
      </c>
      <c r="B21" t="s">
        <v>223</v>
      </c>
      <c r="C21" t="s">
        <v>223</v>
      </c>
      <c r="D21" t="s">
        <v>223</v>
      </c>
      <c r="G21" s="65">
        <v>0</v>
      </c>
      <c r="H21" t="s">
        <v>223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290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223</v>
      </c>
      <c r="B23" t="s">
        <v>223</v>
      </c>
      <c r="C23" t="s">
        <v>223</v>
      </c>
      <c r="D23" t="s">
        <v>223</v>
      </c>
      <c r="G23" s="65">
        <v>0</v>
      </c>
      <c r="H23" t="s">
        <v>223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7" t="s">
        <v>230</v>
      </c>
      <c r="C24" s="14"/>
    </row>
    <row r="25" spans="1:15">
      <c r="A25" s="87" t="s">
        <v>283</v>
      </c>
      <c r="C25" s="14"/>
    </row>
    <row r="26" spans="1:15">
      <c r="A26" s="87" t="s">
        <v>285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196</v>
      </c>
    </row>
    <row r="2" spans="1:22">
      <c r="A2" s="2" t="s">
        <v>1</v>
      </c>
    </row>
    <row r="3" spans="1:22">
      <c r="A3" s="2" t="s">
        <v>2</v>
      </c>
      <c r="B3" t="s">
        <v>197</v>
      </c>
    </row>
    <row r="4" spans="1:22">
      <c r="A4" s="2" t="s">
        <v>3</v>
      </c>
    </row>
    <row r="5" spans="1:22" ht="26.25" customHeight="1">
      <c r="A5" s="101" t="s">
        <v>178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3"/>
    </row>
    <row r="6" spans="1:22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22" s="20" customFormat="1" ht="18" customHeight="1">
      <c r="A9" s="21" t="s">
        <v>179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22">
      <c r="A10" s="67" t="s">
        <v>200</v>
      </c>
      <c r="D10" s="13"/>
      <c r="E10" s="13"/>
      <c r="F10" s="13"/>
      <c r="G10" s="69">
        <v>0</v>
      </c>
      <c r="H10" s="13"/>
      <c r="I10" s="13"/>
      <c r="J10" s="13"/>
      <c r="K10" s="69">
        <v>0</v>
      </c>
      <c r="L10" s="69">
        <v>0</v>
      </c>
      <c r="M10" s="13"/>
      <c r="N10" s="68">
        <v>0</v>
      </c>
      <c r="O10" s="68">
        <v>0</v>
      </c>
      <c r="P10" s="13"/>
      <c r="Q10" s="13"/>
      <c r="R10" s="13"/>
      <c r="S10" s="13"/>
      <c r="T10" s="13"/>
      <c r="U10" s="13"/>
      <c r="V10" s="13"/>
    </row>
    <row r="11" spans="1:22">
      <c r="A11" s="67" t="s">
        <v>1055</v>
      </c>
      <c r="D11" s="13"/>
      <c r="E11" s="13"/>
      <c r="F11" s="13"/>
      <c r="G11" s="69">
        <v>0</v>
      </c>
      <c r="H11" s="13"/>
      <c r="I11" s="13"/>
      <c r="J11" s="13"/>
      <c r="K11" s="69">
        <v>0</v>
      </c>
      <c r="L11" s="69">
        <v>0</v>
      </c>
      <c r="M11" s="13"/>
      <c r="N11" s="68">
        <v>0</v>
      </c>
      <c r="O11" s="68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223</v>
      </c>
      <c r="B12" t="s">
        <v>223</v>
      </c>
      <c r="C12" t="s">
        <v>223</v>
      </c>
      <c r="D12" t="s">
        <v>223</v>
      </c>
      <c r="E12" s="13"/>
      <c r="F12" s="13"/>
      <c r="G12" s="65">
        <v>0</v>
      </c>
      <c r="H12" t="s">
        <v>223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  <c r="P12" s="13"/>
      <c r="Q12" s="13"/>
      <c r="R12" s="13"/>
      <c r="S12" s="13"/>
      <c r="T12" s="13"/>
      <c r="U12" s="13"/>
      <c r="V12" s="13"/>
    </row>
    <row r="13" spans="1:22">
      <c r="A13" s="67" t="s">
        <v>1056</v>
      </c>
      <c r="D13" s="13"/>
      <c r="E13" s="13"/>
      <c r="F13" s="13"/>
      <c r="G13" s="69">
        <v>0</v>
      </c>
      <c r="H13" s="13"/>
      <c r="I13" s="13"/>
      <c r="J13" s="13"/>
      <c r="K13" s="69">
        <v>0</v>
      </c>
      <c r="L13" s="69">
        <v>0</v>
      </c>
      <c r="M13" s="13"/>
      <c r="N13" s="68">
        <v>0</v>
      </c>
      <c r="O13" s="68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223</v>
      </c>
      <c r="B14" t="s">
        <v>223</v>
      </c>
      <c r="C14" t="s">
        <v>223</v>
      </c>
      <c r="D14" t="s">
        <v>223</v>
      </c>
      <c r="E14" s="13"/>
      <c r="F14" s="13"/>
      <c r="G14" s="65">
        <v>0</v>
      </c>
      <c r="H14" t="s">
        <v>223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  <c r="P14" s="13"/>
      <c r="Q14" s="13"/>
      <c r="R14" s="13"/>
      <c r="S14" s="13"/>
      <c r="T14" s="13"/>
      <c r="U14" s="13"/>
      <c r="V14" s="13"/>
    </row>
    <row r="15" spans="1:22">
      <c r="A15" s="67" t="s">
        <v>288</v>
      </c>
      <c r="D15" s="13"/>
      <c r="E15" s="13"/>
      <c r="F15" s="13"/>
      <c r="G15" s="69">
        <v>0</v>
      </c>
      <c r="H15" s="13"/>
      <c r="I15" s="13"/>
      <c r="J15" s="13"/>
      <c r="K15" s="69">
        <v>0</v>
      </c>
      <c r="L15" s="69">
        <v>0</v>
      </c>
      <c r="M15" s="13"/>
      <c r="N15" s="68">
        <v>0</v>
      </c>
      <c r="O15" s="68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223</v>
      </c>
      <c r="B16" t="s">
        <v>223</v>
      </c>
      <c r="C16" t="s">
        <v>223</v>
      </c>
      <c r="D16" t="s">
        <v>223</v>
      </c>
      <c r="E16" s="13"/>
      <c r="F16" s="13"/>
      <c r="G16" s="65">
        <v>0</v>
      </c>
      <c r="H16" t="s">
        <v>223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  <c r="P16" s="13"/>
      <c r="Q16" s="13"/>
      <c r="R16" s="13"/>
      <c r="S16" s="13"/>
      <c r="T16" s="13"/>
      <c r="U16" s="13"/>
      <c r="V16" s="13"/>
    </row>
    <row r="17" spans="1:22">
      <c r="A17" s="67" t="s">
        <v>597</v>
      </c>
      <c r="D17" s="13"/>
      <c r="E17" s="13"/>
      <c r="F17" s="13"/>
      <c r="G17" s="69">
        <v>0</v>
      </c>
      <c r="H17" s="13"/>
      <c r="I17" s="13"/>
      <c r="J17" s="13"/>
      <c r="K17" s="69">
        <v>0</v>
      </c>
      <c r="L17" s="69">
        <v>0</v>
      </c>
      <c r="M17" s="13"/>
      <c r="N17" s="68">
        <v>0</v>
      </c>
      <c r="O17" s="68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223</v>
      </c>
      <c r="B18" t="s">
        <v>223</v>
      </c>
      <c r="C18" t="s">
        <v>223</v>
      </c>
      <c r="D18" t="s">
        <v>223</v>
      </c>
      <c r="E18" s="13"/>
      <c r="F18" s="13"/>
      <c r="G18" s="65">
        <v>0</v>
      </c>
      <c r="H18" t="s">
        <v>223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  <c r="P18" s="13"/>
      <c r="Q18" s="13"/>
      <c r="R18" s="13"/>
      <c r="S18" s="13"/>
      <c r="T18" s="13"/>
      <c r="U18" s="13"/>
      <c r="V18" s="13"/>
    </row>
    <row r="19" spans="1:22">
      <c r="A19" s="67" t="s">
        <v>228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22">
      <c r="A20" s="67" t="s">
        <v>289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t="s">
        <v>223</v>
      </c>
      <c r="B21" t="s">
        <v>223</v>
      </c>
      <c r="C21" t="s">
        <v>223</v>
      </c>
      <c r="D21" t="s">
        <v>223</v>
      </c>
      <c r="G21" s="65">
        <v>0</v>
      </c>
      <c r="H21" t="s">
        <v>223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22">
      <c r="A22" s="67" t="s">
        <v>290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22">
      <c r="A23" t="s">
        <v>223</v>
      </c>
      <c r="B23" t="s">
        <v>223</v>
      </c>
      <c r="C23" t="s">
        <v>223</v>
      </c>
      <c r="D23" t="s">
        <v>223</v>
      </c>
      <c r="G23" s="65">
        <v>0</v>
      </c>
      <c r="H23" t="s">
        <v>223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22">
      <c r="A24" s="87" t="s">
        <v>230</v>
      </c>
      <c r="C24" s="14"/>
    </row>
    <row r="25" spans="1:22">
      <c r="A25" s="87" t="s">
        <v>283</v>
      </c>
      <c r="C25" s="14"/>
    </row>
    <row r="26" spans="1:22">
      <c r="A26" s="87" t="s">
        <v>284</v>
      </c>
      <c r="C26" s="14"/>
    </row>
    <row r="27" spans="1:22">
      <c r="A27" s="87" t="s">
        <v>285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isFileInUse xmlns="1ca4df27-5183-4bee-9dbd-0c46c9c4aa40">true</isFileInUse>
    <IsAccessible xmlns="1ca4df27-5183-4bee-9dbd-0c46c9c4aa40">כן</IsAccessible>
  </documentManagement>
</p:properties>
</file>

<file path=customXml/itemProps1.xml><?xml version="1.0" encoding="utf-8"?>
<ds:datastoreItem xmlns:ds="http://schemas.openxmlformats.org/officeDocument/2006/customXml" ds:itemID="{535FD501-76E0-4300-8EA4-113E977FD1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51814B8-7BF2-4130-8B91-FD13C90B9E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1E0723-E449-4428-AC45-94E5AFE9AF94}">
  <ds:schemaRefs>
    <ds:schemaRef ds:uri="http://schemas.microsoft.com/office/2006/metadata/properties"/>
    <ds:schemaRef ds:uri="http://schemas.microsoft.com/office/infopath/2007/PartnerControls"/>
    <ds:schemaRef ds:uri="1ca4df27-5183-4bee-9dbd-0c46c9c4aa40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520042177_b9630_0420</dc:title>
  <dc:creator>Yuli</dc:creator>
  <cp:lastModifiedBy>User</cp:lastModifiedBy>
  <dcterms:created xsi:type="dcterms:W3CDTF">2015-11-10T09:34:27Z</dcterms:created>
  <dcterms:modified xsi:type="dcterms:W3CDTF">2022-02-06T22:31:30Z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