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0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L24" i="16" l="1"/>
  <c r="L23" i="16"/>
  <c r="L22" i="16"/>
  <c r="L21" i="16"/>
  <c r="L20" i="16"/>
  <c r="L19" i="16"/>
  <c r="L18" i="16"/>
  <c r="L17" i="16"/>
  <c r="L16" i="16"/>
  <c r="L15" i="16"/>
  <c r="L14" i="16"/>
  <c r="L13" i="16"/>
  <c r="L12" i="16"/>
  <c r="G11" i="16"/>
  <c r="G10" i="16" s="1"/>
  <c r="I18" i="16"/>
  <c r="I17" i="16"/>
  <c r="I11" i="16" l="1"/>
  <c r="L11" i="16" s="1"/>
  <c r="I10" i="16" l="1"/>
  <c r="L10" i="16" s="1"/>
  <c r="I13" i="2"/>
  <c r="I11" i="2" s="1"/>
  <c r="I10" i="2" s="1"/>
  <c r="I9" i="2" s="1"/>
  <c r="K24" i="16" l="1"/>
  <c r="K20" i="16"/>
  <c r="K16" i="16"/>
  <c r="K12" i="16"/>
  <c r="K22" i="16"/>
  <c r="K14" i="16"/>
  <c r="K10" i="16"/>
  <c r="K17" i="16"/>
  <c r="K23" i="16"/>
  <c r="K19" i="16"/>
  <c r="K15" i="16"/>
  <c r="K21" i="16"/>
  <c r="K13" i="16"/>
  <c r="K18" i="16"/>
  <c r="K11" i="16"/>
  <c r="B16" i="27"/>
  <c r="B10" i="27"/>
</calcChain>
</file>

<file path=xl/sharedStrings.xml><?xml version="1.0" encoding="utf-8"?>
<sst xmlns="http://schemas.openxmlformats.org/spreadsheetml/2006/main" count="4276" uniqueCount="1179">
  <si>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</si>
  <si>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</si>
  <si>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</si>
  <si>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</si>
  <si>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</si>
  <si>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</si>
  <si>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</si>
  <si>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</si>
  <si>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</si>
  <si>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</si>
  <si>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</si>
  <si>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</si>
  <si>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</si>
  <si>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</si>
  <si>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</si>
  <si>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</si>
  <si>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</si>
  <si>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</si>
  <si>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</si>
  <si>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</si>
  <si>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</si>
  <si>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</si>
  <si>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</si>
  <si>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</si>
  <si>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</si>
  <si>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</si>
  <si>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</si>
  <si>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</si>
  <si>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</si>
  <si>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</si>
  <si>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</si>
  <si>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</si>
  <si>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</si>
  <si>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</si>
  <si>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</si>
  <si>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</si>
  <si>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</si>
  <si>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</si>
  <si>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</si>
  <si>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</si>
  <si>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</si>
  <si>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</si>
  <si>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</si>
  <si>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</si>
  <si>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</si>
  <si>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</si>
  <si>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</si>
  <si>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</si>
  <si>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</si>
  <si>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</si>
  <si>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</si>
  <si>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</si>
  <si>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</si>
  <si>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</si>
  <si>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</si>
  <si>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</si>
  <si>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</si>
  <si>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</si>
  <si>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</si>
  <si>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</si>
  <si>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</si>
  <si>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</si>
  <si>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</si>
  <si>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</si>
  <si>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</si>
  <si>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</si>
  <si>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</si>
  <si>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</si>
  <si>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</si>
  <si>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</si>
  <si>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</si>
  <si>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</si>
  <si>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</si>
  <si>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</si>
  <si>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</si>
  <si>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</si>
  <si>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</si>
  <si>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</si>
  <si>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</si>
  <si>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</si>
  <si>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</si>
  <si>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</si>
  <si>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</si>
  <si>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</si>
  <si>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</si>
  <si>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</si>
  <si>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</si>
  <si>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</si>
  <si>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</si>
  <si>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</si>
  <si>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</si>
  <si>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</si>
  <si>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</si>
  <si>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</si>
  <si>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</si>
  <si>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</si>
  <si>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</si>
  <si>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</si>
  <si>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</si>
  <si>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</si>
  <si>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</si>
  <si>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</si>
  <si>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</si>
  <si>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</si>
  <si>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</si>
  <si>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</si>
  <si>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</si>
  <si>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</si>
  <si>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</si>
  <si>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</si>
  <si>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</si>
  <si>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</si>
  <si>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</si>
  <si>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</si>
  <si>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</si>
  <si>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</si>
  <si>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</si>
  <si>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</si>
  <si>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</si>
  <si>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</si>
  <si>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</si>
  <si>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</si>
  <si>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</si>
  <si>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</si>
  <si>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</si>
  <si>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</si>
  <si>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</si>
  <si>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</si>
  <si>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</si>
  <si>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</si>
  <si>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</si>
  <si>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</si>
  <si>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</si>
  <si>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</si>
  <si>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</si>
  <si>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</si>
  <si>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</si>
  <si>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</si>
  <si>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</si>
  <si>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</si>
  <si>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</si>
  <si>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</si>
  <si>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</si>
  <si>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</si>
  <si>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</si>
  <si>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</si>
  <si>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</si>
  <si>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</si>
  <si>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</si>
  <si>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</si>
  <si>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</si>
  <si>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</si>
  <si>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</si>
  <si>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</si>
  <si>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</si>
  <si>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</si>
  <si>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</si>
  <si>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</si>
  <si>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</si>
  <si>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</si>
  <si>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</si>
  <si>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</si>
  <si>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</si>
  <si>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</si>
  <si>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</si>
  <si>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</si>
  <si>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</si>
  <si>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</si>
  <si>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</si>
  <si>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</si>
  <si>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</si>
  <si>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</si>
  <si>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</si>
  <si>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</si>
  <si>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</si>
  <si>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</si>
  <si>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</si>
  <si>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</si>
  <si>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</si>
  <si>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</si>
  <si>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</si>
  <si>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</si>
  <si>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</si>
  <si>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</si>
  <si>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</si>
  <si>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</si>
  <si>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</si>
  <si>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</si>
  <si>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</si>
  <si>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</si>
  <si>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</si>
  <si>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</si>
  <si>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</si>
  <si>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</si>
  <si>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</si>
  <si>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</si>
  <si>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</si>
  <si>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הכשרה לבני 50-60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</si>
  <si>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</si>
  <si>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</si>
  <si>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</si>
  <si>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</si>
  <si>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</si>
  <si>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</si>
  <si>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</si>
  <si>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</si>
  <si>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</si>
  <si>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</si>
  <si>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</si>
  <si>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</si>
  <si>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</si>
  <si>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</si>
  <si>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</si>
  <si>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</si>
  <si>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</si>
  <si>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</si>
  <si>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</si>
  <si>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</si>
  <si>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</si>
  <si>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</si>
  <si>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</si>
  <si>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</si>
  <si>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</si>
  <si>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</si>
  <si>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</si>
  <si>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</si>
  <si>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</si>
  <si>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</si>
  <si>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</si>
  <si>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</si>
  <si>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</si>
  <si>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</si>
  <si>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</si>
  <si>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</si>
  <si>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</si>
  <si>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</si>
  <si>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</si>
  <si>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</si>
  <si>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</si>
  <si>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</si>
  <si>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09/07/20</t>
  </si>
  <si>
    <t>ממצמ0841- האוצר - ממשלתית צמודה</t>
  </si>
  <si>
    <t>1120583</t>
  </si>
  <si>
    <t>16/01/20</t>
  </si>
  <si>
    <t>ממצמ0922- האוצר - ממשלתית צמודה</t>
  </si>
  <si>
    <t>1124056</t>
  </si>
  <si>
    <t>ממצמ0923</t>
  </si>
  <si>
    <t>1128081</t>
  </si>
  <si>
    <t>02/09/20</t>
  </si>
  <si>
    <t>סה"כ לא צמודות</t>
  </si>
  <si>
    <t>סה"כ מלווה קצר מועד</t>
  </si>
  <si>
    <t>מ.ק.מ. 112- בנק ישראל- מק"מ</t>
  </si>
  <si>
    <t>8220113</t>
  </si>
  <si>
    <t>05/01/21</t>
  </si>
  <si>
    <t>סה"כ שחר</t>
  </si>
  <si>
    <t>ממשל שקלית 0327</t>
  </si>
  <si>
    <t>1139344</t>
  </si>
  <si>
    <t>20/01/21</t>
  </si>
  <si>
    <t>ממשל שקלית 0330- האוצר - ממשלתית שקלית</t>
  </si>
  <si>
    <t>1160985</t>
  </si>
  <si>
    <t>22/12/20</t>
  </si>
  <si>
    <t>ממשל שקלית 0347</t>
  </si>
  <si>
    <t>1140193</t>
  </si>
  <si>
    <t>10/01/21</t>
  </si>
  <si>
    <t>ממשל שקלית 0537- האוצר - ממשלתית שקלית</t>
  </si>
  <si>
    <t>1166180</t>
  </si>
  <si>
    <t>18/05/20</t>
  </si>
  <si>
    <t>ממשל שקלית 0928</t>
  </si>
  <si>
    <t>1150879</t>
  </si>
  <si>
    <t>08/12/19</t>
  </si>
  <si>
    <t>ממשלתי 0323</t>
  </si>
  <si>
    <t>1126747</t>
  </si>
  <si>
    <t>10/09/20</t>
  </si>
  <si>
    <t>ממשלתי 0825- האוצר - ממשלתית שקלית</t>
  </si>
  <si>
    <t>1135557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</si>
  <si>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</si>
  <si>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</si>
  <si>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</si>
  <si>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</si>
  <si>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</si>
  <si>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</si>
  <si>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</si>
  <si>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</si>
  <si>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</si>
  <si>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09/01/19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</si>
  <si>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</si>
  <si>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</si>
  <si>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</si>
  <si>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</si>
  <si>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</si>
  <si>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</si>
  <si>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</si>
  <si>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</si>
  <si>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</si>
  <si>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</si>
  <si>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</si>
  <si>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</si>
  <si>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</si>
  <si>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</si>
  <si>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</si>
  <si>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30/10/17</t>
  </si>
  <si>
    <t>מזרחי הנפקות אג"ח 49- מזרחי טפחות הנפק</t>
  </si>
  <si>
    <t>2310282</t>
  </si>
  <si>
    <t>520032046</t>
  </si>
  <si>
    <t>בנקים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</si>
  <si>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</si>
  <si>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</si>
  <si>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</si>
  <si>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</si>
  <si>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</si>
  <si>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</si>
  <si>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</si>
  <si>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</si>
  <si>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</si>
  <si>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</si>
  <si>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</si>
  <si>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</si>
  <si>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</si>
  <si>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</si>
  <si>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</si>
  <si>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</si>
  <si>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ilAA+</t>
  </si>
  <si>
    <t>29/03/20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</si>
  <si>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</si>
  <si>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</si>
  <si>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</si>
  <si>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</si>
  <si>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</si>
  <si>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אג"ח ד</t>
  </si>
  <si>
    <t>1138650</t>
  </si>
  <si>
    <t>510960719</t>
  </si>
  <si>
    <t>אמות אג2- אמות</t>
  </si>
  <si>
    <t>1126630</t>
  </si>
  <si>
    <t>520026683</t>
  </si>
  <si>
    <t>ilAA</t>
  </si>
  <si>
    <t>16/11/17</t>
  </si>
  <si>
    <t>אמות אג4- אמות</t>
  </si>
  <si>
    <t>1133149</t>
  </si>
  <si>
    <t>19/09/17</t>
  </si>
  <si>
    <t>ארפורט סיטי אג"ח 5- איירפורט סיטי</t>
  </si>
  <si>
    <t>1133487</t>
  </si>
  <si>
    <t>511659401</t>
  </si>
  <si>
    <t>23/12/20</t>
  </si>
  <si>
    <t>פועלים הנ שה נד 1- פועלים הנפקות</t>
  </si>
  <si>
    <t>1940444</t>
  </si>
  <si>
    <t>18/06/17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</si>
  <si>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</si>
  <si>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</si>
  <si>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</si>
  <si>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</si>
  <si>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</si>
  <si>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</si>
  <si>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</si>
  <si>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</si>
  <si>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</si>
  <si>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</si>
  <si>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</si>
  <si>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</si>
  <si>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</si>
  <si>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גזית גלוב אג11- גזית גלוב</t>
  </si>
  <si>
    <t>1260546</t>
  </si>
  <si>
    <t>520033234</t>
  </si>
  <si>
    <t>נדלן מניב בחו"ל</t>
  </si>
  <si>
    <t>20/10/20</t>
  </si>
  <si>
    <t>גזית גלוב אגח יג- גזית גלוב</t>
  </si>
  <si>
    <t>1260652</t>
  </si>
  <si>
    <t>18/12/18</t>
  </si>
  <si>
    <t>מבני תעש  אגח כ- מבנה נדל"ן (כ.ד)</t>
  </si>
  <si>
    <t>2260495</t>
  </si>
  <si>
    <t>520024126</t>
  </si>
  <si>
    <t>26/12/18</t>
  </si>
  <si>
    <t>מזרחי טפחות שה 1</t>
  </si>
  <si>
    <t>6950083</t>
  </si>
  <si>
    <t>520000522</t>
  </si>
  <si>
    <t>17/08/17</t>
  </si>
  <si>
    <t>סלע נדל"ן אג3</t>
  </si>
  <si>
    <t>1138973</t>
  </si>
  <si>
    <t>513992529</t>
  </si>
  <si>
    <t>Aa3.il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</si>
  <si>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</si>
  <si>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</si>
  <si>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</si>
  <si>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</si>
  <si>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</si>
  <si>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</si>
  <si>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אגוד כ"א- אגוד הנפקות</t>
  </si>
  <si>
    <t>1141878</t>
  </si>
  <si>
    <t>513668277</t>
  </si>
  <si>
    <t>A1.il</t>
  </si>
  <si>
    <t>10/09/17</t>
  </si>
  <si>
    <t>מגה אור אגח ט- מגה אור</t>
  </si>
  <si>
    <t>1165141</t>
  </si>
  <si>
    <t>513257873</t>
  </si>
  <si>
    <t>ilA+</t>
  </si>
  <si>
    <t>23/02/20</t>
  </si>
  <si>
    <t>רבוע נדלן אגח ו- רבוע נדלן</t>
  </si>
  <si>
    <t>1140607</t>
  </si>
  <si>
    <t>513765859</t>
  </si>
  <si>
    <t>08/12/20</t>
  </si>
  <si>
    <t>אפריקה ישראל נכסים בע"מ אג"ח 7</t>
  </si>
  <si>
    <t>1132232</t>
  </si>
  <si>
    <t>510560188</t>
  </si>
  <si>
    <t>A2.il</t>
  </si>
  <si>
    <t>אשטרום נכ אגח10</t>
  </si>
  <si>
    <t>2510204</t>
  </si>
  <si>
    <t>520036617</t>
  </si>
  <si>
    <t>ilA</t>
  </si>
  <si>
    <t>25/12/18</t>
  </si>
  <si>
    <t>אשטרום נכסים אגח 8- אשטרום נכסים</t>
  </si>
  <si>
    <t>2510162</t>
  </si>
  <si>
    <t>24/05/17</t>
  </si>
  <si>
    <t>אדגר אג"ח 9- אדגר השקעות</t>
  </si>
  <si>
    <t>1820190</t>
  </si>
  <si>
    <t>520035171</t>
  </si>
  <si>
    <t>A3.il</t>
  </si>
  <si>
    <t>אדגר אגח יא</t>
  </si>
  <si>
    <t>1820281</t>
  </si>
  <si>
    <t>15/12/20</t>
  </si>
  <si>
    <t>הכשרת הישוב אג23- הכשרת הישוב</t>
  </si>
  <si>
    <t>6120323</t>
  </si>
  <si>
    <t>520020116</t>
  </si>
  <si>
    <t>ilA-</t>
  </si>
  <si>
    <t>17/12/20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</si>
  <si>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</si>
  <si>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</si>
  <si>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</si>
  <si>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</si>
  <si>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</si>
  <si>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</si>
  <si>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</si>
  <si>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</si>
  <si>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</si>
  <si>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01/03/17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</si>
  <si>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</si>
  <si>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</si>
  <si>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</si>
  <si>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</si>
  <si>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</si>
  <si>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</si>
  <si>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</si>
  <si>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</si>
  <si>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</si>
  <si>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</si>
  <si>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</si>
  <si>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פז נפט אגח ח- פז חברת הנפט</t>
  </si>
  <si>
    <t>1162817</t>
  </si>
  <si>
    <t>18/02/20</t>
  </si>
  <si>
    <t>דמרי אג"ח 8- דמרי</t>
  </si>
  <si>
    <t>1153725</t>
  </si>
  <si>
    <t>511399388</t>
  </si>
  <si>
    <t>בנייה</t>
  </si>
  <si>
    <t>09/03/20</t>
  </si>
  <si>
    <t>דמרי אגח ט</t>
  </si>
  <si>
    <t>1168368</t>
  </si>
  <si>
    <t>09/09/20</t>
  </si>
  <si>
    <t>יוניברסל  אגח ד- יוניברסל מוטורס</t>
  </si>
  <si>
    <t>1172253</t>
  </si>
  <si>
    <t>511809071</t>
  </si>
  <si>
    <t>מסחר</t>
  </si>
  <si>
    <t>02/02/21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</si>
  <si>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</si>
  <si>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</si>
  <si>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</si>
  <si>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</si>
  <si>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</si>
  <si>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</si>
  <si>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26/10/16</t>
  </si>
  <si>
    <t>אזורים אגח 13- אזורים</t>
  </si>
  <si>
    <t>7150410</t>
  </si>
  <si>
    <t>520025990</t>
  </si>
  <si>
    <t>25/07/19</t>
  </si>
  <si>
    <t>אלדן תחבורה אג3- אלדן תחבורה</t>
  </si>
  <si>
    <t>1140813</t>
  </si>
  <si>
    <t>510454333</t>
  </si>
  <si>
    <t>31/08/20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</si>
  <si>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</si>
  <si>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</si>
  <si>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</si>
  <si>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</si>
  <si>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</si>
  <si>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</si>
  <si>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</si>
  <si>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</si>
  <si>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</si>
  <si>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</si>
  <si>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</si>
  <si>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</si>
  <si>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</si>
  <si>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</si>
  <si>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</si>
  <si>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</si>
  <si>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</si>
  <si>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אגח14- חברה לישראל</t>
  </si>
  <si>
    <t>5760301</t>
  </si>
  <si>
    <t>520028010</t>
  </si>
  <si>
    <t>השקעה ואחזקות</t>
  </si>
  <si>
    <t>סאות'רן אג"ח ג- סאותרן פרופרטיס</t>
  </si>
  <si>
    <t>1159474</t>
  </si>
  <si>
    <t>1921080</t>
  </si>
  <si>
    <t>סלקום    אגח יב- סלקום</t>
  </si>
  <si>
    <t>1143080</t>
  </si>
  <si>
    <t>511930125</t>
  </si>
  <si>
    <t>אלון רבוע אגח ד- אלון רבוע כחול</t>
  </si>
  <si>
    <t>1139583</t>
  </si>
  <si>
    <t>520042847</t>
  </si>
  <si>
    <t>01/02/18</t>
  </si>
  <si>
    <t>אלון רבוע כחול אג"ח ה- אלון רבוע כחול</t>
  </si>
  <si>
    <t>1155621</t>
  </si>
  <si>
    <t>27/11/18</t>
  </si>
  <si>
    <t>אפקון החזקות אג"ח א- אפקון החזקות</t>
  </si>
  <si>
    <t>5780135</t>
  </si>
  <si>
    <t>520033473</t>
  </si>
  <si>
    <t>חשמל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</si>
  <si>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</si>
  <si>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</si>
  <si>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</si>
  <si>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</si>
  <si>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</si>
  <si>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</si>
  <si>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</si>
  <si>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</si>
  <si>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</si>
  <si>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צמח המרמן אגח ו- צמח המרמן</t>
  </si>
  <si>
    <t>1158633</t>
  </si>
  <si>
    <t>512531203</t>
  </si>
  <si>
    <t>Baa1.il</t>
  </si>
  <si>
    <t>03/07/19</t>
  </si>
  <si>
    <t>אאורה אגח יד- אאורה</t>
  </si>
  <si>
    <t>3730488</t>
  </si>
  <si>
    <t>520038274</t>
  </si>
  <si>
    <t>ilBBB</t>
  </si>
  <si>
    <t>04/07/19</t>
  </si>
  <si>
    <t>אלה פקדון אג1- אלה פקדונות</t>
  </si>
  <si>
    <t>1141662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</si>
  <si>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</si>
  <si>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</si>
  <si>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</si>
  <si>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</si>
  <si>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</si>
  <si>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</si>
  <si>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</si>
  <si>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</si>
  <si>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513623314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</si>
  <si>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</si>
  <si>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</si>
  <si>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</si>
  <si>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</si>
  <si>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</si>
  <si>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</si>
  <si>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</si>
  <si>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</si>
  <si>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</si>
  <si>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חברה לישראל אג"ח 13</t>
  </si>
  <si>
    <t>5760269</t>
  </si>
  <si>
    <t>בזן       אגח ט- בזן (בתי זיקוק)</t>
  </si>
  <si>
    <t>2590461</t>
  </si>
  <si>
    <t>27/04/17</t>
  </si>
  <si>
    <t>סה"כ אחר</t>
  </si>
  <si>
    <t>CNC INDUSTRIES 5.375 6/26</t>
  </si>
  <si>
    <t>US15137TAA88</t>
  </si>
  <si>
    <t>NYSE</t>
  </si>
  <si>
    <t>בלומברג</t>
  </si>
  <si>
    <t>4885</t>
  </si>
  <si>
    <t>Health Care Equip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</si>
  <si>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</si>
  <si>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</si>
  <si>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</si>
  <si>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</si>
  <si>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</si>
  <si>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</si>
  <si>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</si>
  <si>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</si>
  <si>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</si>
  <si>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</si>
  <si>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</si>
  <si>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</si>
  <si>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</si>
  <si>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</si>
  <si>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</si>
  <si>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</si>
  <si>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</si>
  <si>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</si>
  <si>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</si>
  <si>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</si>
  <si>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</si>
  <si>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</si>
  <si>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</si>
  <si>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</si>
  <si>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</si>
  <si>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פועלים</t>
  </si>
  <si>
    <t>662577</t>
  </si>
  <si>
    <t>520000118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</si>
  <si>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</si>
  <si>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</si>
  <si>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</si>
  <si>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</si>
  <si>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</si>
  <si>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</si>
  <si>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</si>
  <si>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</si>
  <si>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520003781</t>
  </si>
  <si>
    <t>מזון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</si>
  <si>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</si>
  <si>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</si>
  <si>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</si>
  <si>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</si>
  <si>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</si>
  <si>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</si>
  <si>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</si>
  <si>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</si>
  <si>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</si>
  <si>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</si>
  <si>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</si>
  <si>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</si>
  <si>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</si>
  <si>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מבנה נדל"ן (כ.ד)</t>
  </si>
  <si>
    <t>226019</t>
  </si>
  <si>
    <t>מליסרון- מליסרון</t>
  </si>
  <si>
    <t>323014</t>
  </si>
  <si>
    <t>520037789</t>
  </si>
  <si>
    <t>עזריאלי קבוצה</t>
  </si>
  <si>
    <t>1119478</t>
  </si>
  <si>
    <t>אורמת טכנו- אורמת טכנו</t>
  </si>
  <si>
    <t>1134402</t>
  </si>
  <si>
    <t>880326081</t>
  </si>
  <si>
    <t>אנרג'יקס- אנרג'יקס</t>
  </si>
  <si>
    <t>1123355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</si>
  <si>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</si>
  <si>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</si>
  <si>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</si>
  <si>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</si>
  <si>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</si>
  <si>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</si>
  <si>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</si>
  <si>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</si>
  <si>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</si>
  <si>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בזן- בזן (בתי זיקוק)</t>
  </si>
  <si>
    <t>2590248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</si>
  <si>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</si>
  <si>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</si>
  <si>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</si>
  <si>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</si>
  <si>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</si>
  <si>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</si>
  <si>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</si>
  <si>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</si>
  <si>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</si>
  <si>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</si>
  <si>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</si>
  <si>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</si>
  <si>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</si>
  <si>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</si>
  <si>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</si>
  <si>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</si>
  <si>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</si>
  <si>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</si>
  <si>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</si>
  <si>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</si>
  <si>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רמי לוי</t>
  </si>
  <si>
    <t>1104249</t>
  </si>
  <si>
    <t>513770669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</si>
  <si>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</si>
  <si>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</si>
  <si>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</si>
  <si>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</si>
  <si>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</si>
  <si>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</si>
  <si>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</si>
  <si>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גזית גלוב- גזית גלוב</t>
  </si>
  <si>
    <t>126011</t>
  </si>
  <si>
    <t>סאמיט</t>
  </si>
  <si>
    <t>1081686</t>
  </si>
  <si>
    <t>ביג</t>
  </si>
  <si>
    <t>1097260</t>
  </si>
  <si>
    <t>מגה אור- מגה אור</t>
  </si>
  <si>
    <t>1104488</t>
  </si>
  <si>
    <t>ריט 1- ריט1</t>
  </si>
  <si>
    <t>1098920</t>
  </si>
  <si>
    <t>אלקטריאון</t>
  </si>
  <si>
    <t>368019</t>
  </si>
  <si>
    <t>520038126</t>
  </si>
  <si>
    <t>אנלייט אנרגיה- אנלייט אנרגיה</t>
  </si>
  <si>
    <t>720011</t>
  </si>
  <si>
    <t>520041146</t>
  </si>
  <si>
    <t>ג'נסל</t>
  </si>
  <si>
    <t>1169689</t>
  </si>
  <si>
    <t>514579887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</si>
  <si>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</si>
  <si>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</si>
  <si>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</si>
  <si>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</si>
  <si>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</si>
  <si>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</si>
  <si>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</si>
  <si>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</si>
  <si>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</si>
  <si>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</si>
  <si>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</si>
  <si>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</si>
  <si>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</si>
  <si>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</si>
  <si>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</si>
  <si>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</si>
  <si>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</si>
  <si>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</si>
  <si>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</si>
  <si>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</si>
  <si>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</si>
  <si>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איירטאצ- איירטאצ' סולאר</t>
  </si>
  <si>
    <t>1173376</t>
  </si>
  <si>
    <t>515509347</t>
  </si>
  <si>
    <t>אלקטרוניקה ואופטיקה</t>
  </si>
  <si>
    <t>הייקון מערכות- הייקון מערכות בע"מ</t>
  </si>
  <si>
    <t>1169945</t>
  </si>
  <si>
    <t>514347160</t>
  </si>
  <si>
    <t>מאסיבית- מאסיבית</t>
  </si>
  <si>
    <t>1172972</t>
  </si>
  <si>
    <t>514919810</t>
  </si>
  <si>
    <t>ארקו קורפ</t>
  </si>
  <si>
    <t>1170901</t>
  </si>
  <si>
    <t>3535148</t>
  </si>
  <si>
    <t>איי.איי.אם. יהש</t>
  </si>
  <si>
    <t>1171230</t>
  </si>
  <si>
    <t>540299518</t>
  </si>
  <si>
    <t>ביוטכנולוגיה</t>
  </si>
  <si>
    <t>ווישור גלובלטק- ווישור גלובלטק</t>
  </si>
  <si>
    <t>1173228</t>
  </si>
  <si>
    <t>515559169</t>
  </si>
  <si>
    <t>חג'ג' נדל"ן- חג'ג' נדלן</t>
  </si>
  <si>
    <t>823013</t>
  </si>
  <si>
    <t>520033309</t>
  </si>
  <si>
    <t>פיט השקעות יהש- פיט השקעות</t>
  </si>
  <si>
    <t>1173178</t>
  </si>
  <si>
    <t>540300522</t>
  </si>
  <si>
    <t>השקעות בהיי טק</t>
  </si>
  <si>
    <t>פליינג ספארק- פליינג ספארק</t>
  </si>
  <si>
    <t>1173582</t>
  </si>
  <si>
    <t>515259307</t>
  </si>
  <si>
    <t>אלמדה יהש</t>
  </si>
  <si>
    <t>1168962</t>
  </si>
  <si>
    <t>540296795</t>
  </si>
  <si>
    <t>השקעות במדעי החיים</t>
  </si>
  <si>
    <t>רציו פטרוליום יהש- רציו פטרוליום</t>
  </si>
  <si>
    <t>1139864</t>
  </si>
  <si>
    <t>550268411</t>
  </si>
  <si>
    <t>יומן אקסטנשנס</t>
  </si>
  <si>
    <t>1170000</t>
  </si>
  <si>
    <t>514707736</t>
  </si>
  <si>
    <t>מכשור רפואי</t>
  </si>
  <si>
    <t>דיפלומט אחזקות- דיפלומט</t>
  </si>
  <si>
    <t>1173491</t>
  </si>
  <si>
    <t>510400740</t>
  </si>
  <si>
    <t>בית שמש- מנועי בית שמש</t>
  </si>
  <si>
    <t>1081561</t>
  </si>
  <si>
    <t>520043480</t>
  </si>
  <si>
    <t>מגוריט- מגוריט</t>
  </si>
  <si>
    <t>1139195</t>
  </si>
  <si>
    <t>515434074</t>
  </si>
  <si>
    <t>סולאיר- סולאיר</t>
  </si>
  <si>
    <t>1172287</t>
  </si>
  <si>
    <t>516046307</t>
  </si>
  <si>
    <t>אופל בלאנס- אופל בלאנס השקעות בע"מ</t>
  </si>
  <si>
    <t>1094986</t>
  </si>
  <si>
    <t>513734566</t>
  </si>
  <si>
    <t>מור השקעות- מור השקעות</t>
  </si>
  <si>
    <t>1141464</t>
  </si>
  <si>
    <t>513834606</t>
  </si>
  <si>
    <t>אנרג'ין- אנרג'ין</t>
  </si>
  <si>
    <t>1172071</t>
  </si>
  <si>
    <t>514240779</t>
  </si>
  <si>
    <t>בלנדר- בלנדר טכנולוגיות פיננסיות</t>
  </si>
  <si>
    <t>1172097</t>
  </si>
  <si>
    <t>515005502</t>
  </si>
  <si>
    <t>פורסייט- פורסייט אוטונומס</t>
  </si>
  <si>
    <t>199018</t>
  </si>
  <si>
    <t>520036062</t>
  </si>
  <si>
    <t>סה"כ call 001 אופציות</t>
  </si>
  <si>
    <t>Rada Electronic Industries</t>
  </si>
  <si>
    <t>IL0010826506</t>
  </si>
  <si>
    <t>NASDAQ</t>
  </si>
  <si>
    <t>5204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</si>
  <si>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</si>
  <si>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</si>
  <si>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</si>
  <si>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</si>
  <si>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</si>
  <si>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</si>
  <si>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</si>
  <si>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SOLAREDGE</t>
  </si>
  <si>
    <t>US83417M1045</t>
  </si>
  <si>
    <t>4744</t>
  </si>
  <si>
    <t>Technology Hardware &amp; Equip</t>
  </si>
  <si>
    <t>WALMART INC</t>
  </si>
  <si>
    <t>US9311421039</t>
  </si>
  <si>
    <t>5184</t>
  </si>
  <si>
    <t>Commercial &amp; Pro Services</t>
  </si>
  <si>
    <t>COCA COLA</t>
  </si>
  <si>
    <t>US1912161007</t>
  </si>
  <si>
    <t>5208</t>
  </si>
  <si>
    <t>Food Beverage &amp; Tobacco</t>
  </si>
  <si>
    <t>DARIOHEALTH</t>
  </si>
  <si>
    <t>US23725P2092</t>
  </si>
  <si>
    <t>5233</t>
  </si>
  <si>
    <t>SMSN LI - SAMSUNG</t>
  </si>
  <si>
    <t>US7960508882</t>
  </si>
  <si>
    <t>FWB</t>
  </si>
  <si>
    <t>5093</t>
  </si>
  <si>
    <t>Media</t>
  </si>
  <si>
    <t>AIRBUS GROUP</t>
  </si>
  <si>
    <t>NL0000235190</t>
  </si>
  <si>
    <t>5137</t>
  </si>
  <si>
    <t>Other</t>
  </si>
  <si>
    <t>AMAZON-AMZN COM</t>
  </si>
  <si>
    <t>US0231351067</t>
  </si>
  <si>
    <t>4865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</si>
  <si>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</si>
  <si>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</si>
  <si>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</si>
  <si>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</si>
  <si>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</si>
  <si>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</si>
  <si>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</si>
  <si>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</si>
  <si>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</si>
  <si>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</si>
  <si>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</si>
  <si>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</si>
  <si>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</si>
  <si>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</si>
  <si>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</si>
  <si>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ALIBABA GROUP H</t>
  </si>
  <si>
    <t>US01609W1027</t>
  </si>
  <si>
    <t>4806</t>
  </si>
  <si>
    <t>MSFT -  MICROSOFT- MICROSOFT</t>
  </si>
  <si>
    <t>us5949181045</t>
  </si>
  <si>
    <t>5083</t>
  </si>
  <si>
    <t>PYPL US- PYPL</t>
  </si>
  <si>
    <t>US70450Y1038</t>
  </si>
  <si>
    <t>4673</t>
  </si>
  <si>
    <t>*TENCENT HOLDING ADR-TCEHY</t>
  </si>
  <si>
    <t>US88032Q1094</t>
  </si>
  <si>
    <t>4856</t>
  </si>
  <si>
    <t>AAPL - Apple</t>
  </si>
  <si>
    <t>US0378331005</t>
  </si>
  <si>
    <t>930</t>
  </si>
  <si>
    <t>GOOG GOOGLE C Class - GOOGLE</t>
  </si>
  <si>
    <t>US38259P7069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</si>
  <si>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</si>
  <si>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</si>
  <si>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</si>
  <si>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</si>
  <si>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</si>
  <si>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קרנות סל מניות</t>
  </si>
  <si>
    <t>תכלית סל (4A) ת"א בנקים- מיטב תכלית</t>
  </si>
  <si>
    <t>1143726</t>
  </si>
  <si>
    <t>513534974</t>
  </si>
  <si>
    <t>קסם ETF ת"א בנקים- קסם קרנות נאמנות</t>
  </si>
  <si>
    <t>1146430</t>
  </si>
  <si>
    <t>510938608</t>
  </si>
  <si>
    <t>סה"כ שמחקות מדדי מניות בחו"ל</t>
  </si>
  <si>
    <t>סה"כ שמחקות מדדים אחרים בישראל</t>
  </si>
  <si>
    <t>תכלית תל בונד מאגר</t>
  </si>
  <si>
    <t>1132513</t>
  </si>
  <si>
    <t>קרנות סל אג"ח</t>
  </si>
  <si>
    <t>פסגות סל תל בונד 60 סדרה 3</t>
  </si>
  <si>
    <t>1134550</t>
  </si>
  <si>
    <t>513765339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</si>
  <si>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</si>
  <si>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</si>
  <si>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</si>
  <si>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</si>
  <si>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</si>
  <si>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</si>
  <si>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Global X China Clean Energy ETF</t>
  </si>
  <si>
    <t>HK0000562667</t>
  </si>
  <si>
    <t>5249</t>
  </si>
  <si>
    <t>FXI - CHINA 50- ISHARES</t>
  </si>
  <si>
    <t>US4642871846</t>
  </si>
  <si>
    <t>4601</t>
  </si>
  <si>
    <t>iShares Healthcare Innovation</t>
  </si>
  <si>
    <t>IE00BYZK4776</t>
  </si>
  <si>
    <t>XME - METALS AND MINING</t>
  </si>
  <si>
    <t>US78464A7550</t>
  </si>
  <si>
    <t>970</t>
  </si>
  <si>
    <t>EWA - AUSTRALIA- BlackRock</t>
  </si>
  <si>
    <t>US4642861037</t>
  </si>
  <si>
    <t>2235</t>
  </si>
  <si>
    <t>EWY - SOUTH KOREA- BlackRock</t>
  </si>
  <si>
    <t>US4642867729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</si>
  <si>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</si>
  <si>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</si>
  <si>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</si>
  <si>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</si>
  <si>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</si>
  <si>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</si>
  <si>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</si>
  <si>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</si>
  <si>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</si>
  <si>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</si>
  <si>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</si>
  <si>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</si>
  <si>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Emerging Markets - EEM</t>
  </si>
  <si>
    <t>US4642872349</t>
  </si>
  <si>
    <t>ISHARE JAPAN EWJ- ISHARES</t>
  </si>
  <si>
    <t>US4642868487</t>
  </si>
  <si>
    <t>JETS ETF- JETS</t>
  </si>
  <si>
    <t>US26922A8421</t>
  </si>
  <si>
    <t>4992</t>
  </si>
  <si>
    <t>CSI-KWEB CHINA</t>
  </si>
  <si>
    <t>US5007673065</t>
  </si>
  <si>
    <t>4868</t>
  </si>
  <si>
    <t>WISDOMTREE INDIA</t>
  </si>
  <si>
    <t>US97717W422</t>
  </si>
  <si>
    <t>3115</t>
  </si>
  <si>
    <t>סה"כ שמחקות מדדים אחרים</t>
  </si>
  <si>
    <t>ISHARES JPM EM - IEMB LN</t>
  </si>
  <si>
    <t>IE00B2NPKV68</t>
  </si>
  <si>
    <t>PIMCO EM ADVANTAGE -EMLB LN</t>
  </si>
  <si>
    <t>IE00B4P11460</t>
  </si>
  <si>
    <t>5198</t>
  </si>
  <si>
    <t>INVESCO DB AGRICOLTURE</t>
  </si>
  <si>
    <t>US46140H1068</t>
  </si>
  <si>
    <t>1290</t>
  </si>
  <si>
    <t>סה"כ אג"ח ממשלתי</t>
  </si>
  <si>
    <t>סה"כ אגח קונצרני</t>
  </si>
  <si>
    <t>איביאי טכנולוגיוה עלית</t>
  </si>
  <si>
    <t>1142538</t>
  </si>
  <si>
    <t>510791031</t>
  </si>
  <si>
    <t>קרנות נאמנות מניות בארץ</t>
  </si>
  <si>
    <t>ASHOKA INDIA OPPORT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</si>
  <si>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</si>
  <si>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</si>
  <si>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</si>
  <si>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</si>
  <si>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</si>
  <si>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</si>
  <si>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</si>
  <si>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</si>
  <si>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</si>
  <si>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</si>
  <si>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</si>
  <si>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</si>
  <si>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</si>
  <si>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פליינג ספרק אופציה 1 04/03/2024- פליינג ספארק</t>
  </si>
  <si>
    <t>1173590</t>
  </si>
  <si>
    <t>אלמדה  אופציה 1 5/4/22</t>
  </si>
  <si>
    <t>1168970</t>
  </si>
  <si>
    <t>אלמדה  אופציה 2 10/10/23</t>
  </si>
  <si>
    <t>1168988</t>
  </si>
  <si>
    <t>רציו      אפ 19 20/07/21- רציו יהש</t>
  </si>
  <si>
    <t>3940319</t>
  </si>
  <si>
    <t>בלנדר אופציה 1 29/01/2023- בלנדר טכנולוגיות פיננסיות</t>
  </si>
  <si>
    <t>1172113</t>
  </si>
  <si>
    <t>בלנדר אופציה 2 28/01/24- בלנדר טכנולוגיות פיננסיות</t>
  </si>
  <si>
    <t>1172121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</si>
  <si>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</si>
  <si>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</si>
  <si>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</si>
  <si>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</si>
  <si>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</si>
  <si>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</si>
  <si>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FTSE - Z M1 - 18/06/2021</t>
  </si>
  <si>
    <t>GB00J7WH8275</t>
  </si>
  <si>
    <t>FUT VAL EUR HSB -רוו"ה מח</t>
  </si>
  <si>
    <t>333740</t>
  </si>
  <si>
    <t>FUT VAL USD - רוו"ה מחוזים</t>
  </si>
  <si>
    <t>415349</t>
  </si>
  <si>
    <t>NASDAQ 100 EMINI -NQM1-18/6/2021</t>
  </si>
  <si>
    <t>BBG00SBY30C4</t>
  </si>
  <si>
    <t>P500 EMINI -ESM1 - 18/06/2021ַַַ&amp;S</t>
  </si>
  <si>
    <t>BBG00SBY3025</t>
  </si>
  <si>
    <t>RUSSELL 2000 - RTYM1 - 18/06/2021</t>
  </si>
  <si>
    <t>BBG00SBY32Z5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</si>
  <si>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</si>
  <si>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</si>
  <si>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</si>
  <si>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</si>
  <si>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</si>
  <si>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</si>
  <si>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</si>
  <si>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</si>
  <si>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</si>
  <si>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</si>
  <si>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</si>
  <si>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</si>
  <si>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</si>
  <si>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</si>
  <si>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</si>
  <si>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</si>
  <si>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דליה אנ אגחא-רמ- דליה אנרגיה</t>
  </si>
  <si>
    <t>1171362</t>
  </si>
  <si>
    <t>516269248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</si>
  <si>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</si>
  <si>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</si>
  <si>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</si>
  <si>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</si>
  <si>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</si>
  <si>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</si>
  <si>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</si>
  <si>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</si>
  <si>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</si>
  <si>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</si>
  <si>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</si>
  <si>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</si>
  <si>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איי.איי.אם. יהש - שותף כללי</t>
  </si>
  <si>
    <t>SMART SHOOTER LTD-מניה לא סחירה- סמארט שוטר</t>
  </si>
  <si>
    <t>74213</t>
  </si>
  <si>
    <t>514615590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</si>
  <si>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</si>
  <si>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</si>
  <si>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</si>
  <si>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</si>
  <si>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</si>
  <si>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</si>
  <si>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</si>
  <si>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</si>
  <si>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</si>
  <si>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</si>
  <si>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</si>
  <si>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</si>
  <si>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</si>
  <si>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</si>
  <si>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</si>
  <si>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</si>
  <si>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</si>
  <si>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</si>
  <si>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</si>
  <si>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סה"כ קרנות נדל"ן</t>
  </si>
  <si>
    <t>קרן 2 JTLV  אלעד מגורים- קרן 2 JTLV</t>
  </si>
  <si>
    <t>קרן 2 JTLV- קרן 2 JTLV</t>
  </si>
  <si>
    <t>01/12/20</t>
  </si>
  <si>
    <t>סה"כ קרנות השקעה אחרות</t>
  </si>
  <si>
    <t>קרן First Time</t>
  </si>
  <si>
    <t>25/01/21</t>
  </si>
  <si>
    <t>קרן ION</t>
  </si>
  <si>
    <t>07/07/20</t>
  </si>
  <si>
    <t>IDE קרן אלפא 2- קרן אלפא</t>
  </si>
  <si>
    <t>28/02/19</t>
  </si>
  <si>
    <t>IDE קרן אלפא 3- קרן אלפא</t>
  </si>
  <si>
    <t>קרן קיסטון- קיסטון ריט בע"מ</t>
  </si>
  <si>
    <t>11/10/20</t>
  </si>
  <si>
    <t>קרן הליוס 4- קרן הליוס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</si>
  <si>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</si>
  <si>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</si>
  <si>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</si>
  <si>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</si>
  <si>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</si>
  <si>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</si>
  <si>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</si>
  <si>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</si>
  <si>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</si>
  <si>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</si>
  <si>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</si>
  <si>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</si>
  <si>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21/12/20</t>
  </si>
  <si>
    <t>אלקטרה נדל"ן (MF) קרן מספר 1- Electra Multifamily Investments Fund LP</t>
  </si>
  <si>
    <t>04/06/19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</si>
  <si>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</si>
  <si>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</si>
  <si>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</si>
  <si>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</si>
  <si>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27/08/20</t>
  </si>
  <si>
    <t>SG VC 4 קרן- SG VC</t>
  </si>
  <si>
    <t>קרן חוב פונטיפקס 4- Pontifax Medison Debt Financing</t>
  </si>
  <si>
    <t>15/02/21</t>
  </si>
  <si>
    <t>קרן COLLER 8</t>
  </si>
  <si>
    <t>08/02/21</t>
  </si>
  <si>
    <t>LPA  Nordic Power- LPA  Nordic Power</t>
  </si>
  <si>
    <t>24/11/20</t>
  </si>
  <si>
    <t>אלקטרה נדל"ן קרן חוב- Electra Capital PM Fund LP</t>
  </si>
  <si>
    <t>FUSE 11 FUND- FUSE 11 FUND</t>
  </si>
  <si>
    <t>15/01/21</t>
  </si>
  <si>
    <t>קרן REVOLVER- REVOLVER</t>
  </si>
  <si>
    <t>קרן הפניקס קו-אינווסט- הפניקס</t>
  </si>
  <si>
    <t>22/03/21</t>
  </si>
  <si>
    <t>קרן ויולה קרדיט 6- קרן ויולה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</si>
  <si>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</si>
  <si>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</si>
  <si>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</si>
  <si>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</si>
  <si>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</si>
  <si>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פורוורד אירו/שקל 08/06/21 3.95 153803</t>
  </si>
  <si>
    <t>153803</t>
  </si>
  <si>
    <t>10/03/21</t>
  </si>
  <si>
    <t>פורוורד דולר/שקל 08/06/21 3.3141 153802</t>
  </si>
  <si>
    <t>153802</t>
  </si>
  <si>
    <t>פורוורד דולר/שקל 08/06/21 3.3145 153801</t>
  </si>
  <si>
    <t>153801</t>
  </si>
  <si>
    <t>סה"כ כנגד חסכון עמיתים/מבוטחים</t>
  </si>
  <si>
    <t>סה"כ מבוטחות במשכנתא או תיקי משכנתאות</t>
  </si>
  <si>
    <t>הלוואה – א.פ.י נתיב פיתוח בע"מ 30.04.2022</t>
  </si>
  <si>
    <t>לא</t>
  </si>
  <si>
    <t>96029</t>
  </si>
  <si>
    <t>511519134</t>
  </si>
  <si>
    <t>ilNR1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</si>
  <si>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</si>
  <si>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</si>
  <si>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</si>
  <si>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</si>
  <si>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</si>
  <si>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</si>
  <si>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</si>
  <si>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</si>
  <si>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</si>
  <si>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</si>
  <si>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</si>
  <si>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</si>
  <si>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</si>
  <si>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ריבית מראש בן סירא</t>
  </si>
  <si>
    <t>96032</t>
  </si>
  <si>
    <t>31/12/20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</si>
  <si>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</si>
  <si>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</si>
  <si>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</si>
  <si>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</si>
  <si>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</si>
  <si>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</si>
  <si>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</si>
  <si>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</si>
  <si>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</si>
  <si>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</si>
  <si>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</si>
  <si>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</si>
  <si>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</si>
  <si>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</si>
  <si>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</si>
  <si>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</si>
  <si>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</si>
  <si>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</si>
  <si>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</si>
  <si>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</si>
  <si>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</si>
  <si>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</si>
  <si>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 
</t>
  </si>
  <si>
    <t xml:space="preserve">קרן הליוס
</t>
  </si>
  <si>
    <t xml:space="preserve">ION 
</t>
  </si>
  <si>
    <t>JTLV2</t>
  </si>
  <si>
    <t>JTLV2 אלעד מגורים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</si>
  <si>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</si>
  <si>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</si>
  <si>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</si>
  <si>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</si>
  <si>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</si>
  <si>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</si>
  <si>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</si>
  <si>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 xml:space="preserve">Electra America 
Multifamily 3
</t>
  </si>
  <si>
    <t>דאון טאון חיפה</t>
  </si>
  <si>
    <t>נדל"ן מניב בישראל</t>
  </si>
  <si>
    <t>מע"מ להחזר דאון טאון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</si>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</sst>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0" xfId="0" applyFont="1"/>
    <xf numFmtId="3" fontId="17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7" tableBorderDxfId="416">
  <autoFilter ref="B6:D42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2" headerRowBorderDxfId="411" tableBorderDxfId="410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395" dataDxfId="396" headerRowBorderDxfId="408" tableBorderDxfId="409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1" totalsRowShown="0" headerRowDxfId="374" dataDxfId="375" headerRowBorderDxfId="393" tableBorderDxfId="394">
  <autoFilter ref="A7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0" dataDxfId="351" headerRowBorderDxfId="372" tableBorderDxfId="37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88" totalsRowShown="0" headerRowDxfId="326" dataDxfId="327" headerRowBorderDxfId="348" tableBorderDxfId="349">
  <autoFilter ref="A7:T8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7"/>
    <tableColumn id="2" name="מספר ני&quot;ע" dataDxfId="346"/>
    <tableColumn id="3" name="זירת מסחר" dataDxfId="345"/>
    <tableColumn id="4" name="ספק מידע" dataDxfId="344"/>
    <tableColumn id="5" name="מספר מנפיק" dataDxfId="343"/>
    <tableColumn id="6" name="ענף מסחר" dataDxfId="342"/>
    <tableColumn id="7" name="דירוג" dataDxfId="341"/>
    <tableColumn id="8" name="שם מדרג" dataDxfId="340"/>
    <tableColumn id="9" name="תאריך רכישה" dataDxfId="339"/>
    <tableColumn id="10" name="מח&quot;מ" dataDxfId="338"/>
    <tableColumn id="11" name="סוג מטבע" dataDxfId="337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11" totalsRowShown="0" headerRowDxfId="315" dataDxfId="316" headerRowBorderDxfId="324" tableBorderDxfId="325">
  <autoFilter ref="A7:N1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2" totalsRowShown="0" headerRowDxfId="303" dataDxfId="304" headerRowBorderDxfId="313" tableBorderDxfId="314">
  <autoFilter ref="A7:M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/>
    <tableColumn id="10" name="שווי שוק" dataDxfId="308"/>
    <tableColumn id="11" name="שעור מערך נקוב מונפק" dataDxfId="307"/>
    <tableColumn id="12" name="שעור מנכסי אפיק ההשקעה" dataDxfId="306"/>
    <tableColumn id="13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293" dataDxfId="294" headerRowBorderDxfId="301" tableBorderDxfId="302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0"/>
    <tableColumn id="10" name="שער***" dataDxfId="299"/>
    <tableColumn id="11" name="שווי שוק" dataDxfId="298"/>
    <tableColumn id="12" name="שעור מערך נקוב מונפק" dataDxfId="297"/>
    <tableColumn id="13" name="שעור מנכסי אפיק ההשקעה" dataDxfId="296"/>
    <tableColumn id="14" name="שעור מסך נכסי השקעה**" dataDxfId="2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21" totalsRowShown="0" headerRowDxfId="282" dataDxfId="283" headerRowBorderDxfId="291" tableBorderDxfId="292">
  <autoFilter ref="A7:K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0"/>
    <tableColumn id="4" name="ענף מסחר"/>
    <tableColumn id="5" name="סוג מטבע"/>
    <tableColumn id="6" name="ערך נקוב****" dataDxfId="289"/>
    <tableColumn id="7" name="שער***" dataDxfId="288"/>
    <tableColumn id="8" name="שווי שוק" dataDxfId="287"/>
    <tableColumn id="9" name="שעור מערך נקוב מונפק" dataDxfId="286"/>
    <tableColumn id="10" name="שעור מנכסי אפיק ההשקעה" dataDxfId="285"/>
    <tableColumn id="11" name="שעור מסך נכסי השקעה**" dataDxfId="2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1" dataDxfId="272" headerRowBorderDxfId="280" tableBorderDxfId="281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9"/>
    <tableColumn id="4" name="ענף מסחר"/>
    <tableColumn id="5" name="סוג מטבע"/>
    <tableColumn id="6" name="ערך נקוב****" dataDxfId="278"/>
    <tableColumn id="7" name="שער***" dataDxfId="277"/>
    <tableColumn id="8" name="שווי שוק" dataDxfId="276"/>
    <tableColumn id="9" name="שעור מערך נקוב מונפק" dataDxfId="275"/>
    <tableColumn id="10" name="שעור מנכסי אפיק ההשקעה" dataDxfId="274"/>
    <tableColumn id="11" name="שעור מסך נכסי השקעה**" dataDxfId="2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9" totalsRowShown="0" headerRowDxfId="262" dataDxfId="263" headerRowBorderDxfId="269" tableBorderDxfId="270">
  <autoFilter ref="A7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נכסי אפיק ההשקעה" dataDxfId="265"/>
    <tableColumn id="10" name="שעור מסך נכסי השקעה**" dataDxfId="2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6" dataDxfId="247" headerRowBorderDxfId="260" tableBorderDxfId="261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9"/>
    <tableColumn id="4" name="דירוג"/>
    <tableColumn id="5" name="שם מדרג" dataDxfId="258"/>
    <tableColumn id="6" name="תאריך רכישה" dataDxfId="257"/>
    <tableColumn id="7" name="מח&quot;מ" dataDxfId="256"/>
    <tableColumn id="8" name="סוג מטבע"/>
    <tableColumn id="9" name="שיעור ריבית" dataDxfId="255"/>
    <tableColumn id="10" name="תשואה לפידיון" dataDxfId="254"/>
    <tableColumn id="11" name="ערך נקוב****" dataDxfId="253"/>
    <tableColumn id="12" name="שער***" dataDxfId="252"/>
    <tableColumn id="13" name="שווי שוק" dataDxfId="251"/>
    <tableColumn id="14" name="שעור מערך נקוב מונפק" dataDxfId="250"/>
    <tableColumn id="15" name="שעור מנכסי אפיק ההשקעה" dataDxfId="249"/>
    <tableColumn id="16" name="שעור מסך נכסי השקעה**" dataDxfId="2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7" dataDxfId="228" headerRowBorderDxfId="244" tableBorderDxfId="245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3"/>
    <tableColumn id="2" name="מספר ני&quot;ע" dataDxfId="242"/>
    <tableColumn id="3" name="דירוג" dataDxfId="241"/>
    <tableColumn id="4" name="שם מדרג" dataDxfId="240"/>
    <tableColumn id="5" name="תאריך רכישה" dataDxfId="239"/>
    <tableColumn id="6" name="מח&quot;מ" dataDxfId="238"/>
    <tableColumn id="7" name="סוג מטבע" dataDxfId="237"/>
    <tableColumn id="8" name="שיעור ריבית" dataDxfId="236"/>
    <tableColumn id="9" name="תשואה לפידיון" dataDxfId="235"/>
    <tableColumn id="10" name="ערך נקוב****" dataDxfId="234"/>
    <tableColumn id="11" name="שער***" dataDxfId="233"/>
    <tableColumn id="12" name="שווי הוגן" dataDxfId="232"/>
    <tableColumn id="13" name="שעור מערך נקוב מונפק" dataDxfId="231"/>
    <tableColumn id="14" name="שעור מנכסי אפיק ההשקעה" dataDxfId="230"/>
    <tableColumn id="15" name="שעור מסך נכסי השקעה**" dataDxfId="2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5" dataDxfId="206" headerRowBorderDxfId="225" tableBorderDxfId="226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4"/>
    <tableColumn id="2" name="מספר ני&quot;ע" dataDxfId="223"/>
    <tableColumn id="3" name="ספק המידע" dataDxfId="222"/>
    <tableColumn id="4" name="מספר מנפיק" dataDxfId="221"/>
    <tableColumn id="5" name="ענף מסחר" dataDxfId="220"/>
    <tableColumn id="6" name="דירוג" dataDxfId="219"/>
    <tableColumn id="7" name="שם מדרג" dataDxfId="218"/>
    <tableColumn id="8" name="תאריך רכישה" dataDxfId="217"/>
    <tableColumn id="9" name="מח&quot;מ" dataDxfId="216"/>
    <tableColumn id="10" name="סוג מטבע" dataDxfId="215"/>
    <tableColumn id="11" name="שיעור ריבית" dataDxfId="214"/>
    <tableColumn id="12" name="תשואה לפידיון" dataDxfId="213"/>
    <tableColumn id="13" name="ערך נקוב****" dataDxfId="212"/>
    <tableColumn id="14" name="שער***" dataDxfId="211"/>
    <tableColumn id="15" name="שווי הוגן" dataDxfId="210"/>
    <tableColumn id="16" name="שעור מערך נקוב מונפק" dataDxfId="209"/>
    <tableColumn id="17" name="שעור מנכסי אפיק ההשקעה" dataDxfId="208"/>
    <tableColumn id="18" name="שעור מסך נכסי השקעה**" dataDxfId="2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183" dataDxfId="184" headerRowBorderDxfId="203" tableBorderDxfId="204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2"/>
    <tableColumn id="2" name="מספר ני&quot;ע" dataDxfId="201"/>
    <tableColumn id="3" name="ספק המידע" dataDxfId="200"/>
    <tableColumn id="4" name="מספר מנפיק" dataDxfId="199"/>
    <tableColumn id="5" name="ענף מסחר" dataDxfId="198"/>
    <tableColumn id="6" name="דירוג" dataDxfId="197"/>
    <tableColumn id="7" name="שם מדרג" dataDxfId="196"/>
    <tableColumn id="8" name="תאריך רכישה" dataDxfId="195"/>
    <tableColumn id="9" name="מח&quot;מ" dataDxfId="194"/>
    <tableColumn id="10" name="סוג מטבע" dataDxfId="193"/>
    <tableColumn id="11" name="שיעור ריבית" dataDxfId="192"/>
    <tableColumn id="12" name="תשואה לפידיון" dataDxfId="191"/>
    <tableColumn id="13" name="ערך נקוב****" dataDxfId="190"/>
    <tableColumn id="14" name="שער***" dataDxfId="189"/>
    <tableColumn id="15" name="שווי הוגן" dataDxfId="188"/>
    <tableColumn id="16" name="שעור מערך נקוב מונפק" dataDxfId="187"/>
    <tableColumn id="17" name="שעור מנכסי אפיק ההשקעה" dataDxfId="186"/>
    <tableColumn id="18" name="שעור מסך נכסי השקעה**" dataDxfId="1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4" totalsRowShown="0" headerRowDxfId="171" dataDxfId="172" headerRowBorderDxfId="181" tableBorderDxfId="182">
  <autoFilter ref="A7:L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0"/>
    <tableColumn id="4" name="מספר מנפיק" dataDxfId="179"/>
    <tableColumn id="5" name="ענף מסחר"/>
    <tableColumn id="6" name="סוג מטבע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>
      <calculatedColumnFormula>I8/$I$10</calculatedColumnFormula>
    </tableColumn>
    <tableColumn id="12" name="שעור מסך נכסי השקעה**" dataDxfId="173">
      <calculatedColumnFormula>I8/'סכום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49" totalsRowShown="0" headerRowDxfId="160" dataDxfId="161" headerRowBorderDxfId="169" tableBorderDxfId="170">
  <autoFilter ref="A7:J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68"/>
    <tableColumn id="3" name="סוג מטבע"/>
    <tableColumn id="4" name="תאריך רכישה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6" headerRowBorderDxfId="158" tableBorderDxfId="159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7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5" dataDxfId="146" headerRowBorderDxfId="154" tableBorderDxfId="15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3"/>
    <tableColumn id="6" name="ערך נקוב****" dataDxfId="152"/>
    <tableColumn id="7" name="שער***" dataDxfId="151"/>
    <tableColumn id="8" name="שווי הוגן" dataDxfId="150"/>
    <tableColumn id="9" name="שעור מערך נקוב מונפק" dataDxfId="149"/>
    <tableColumn id="10" name="שעור מנכסי אפיק ההשקעה" dataDxfId="148"/>
    <tableColumn id="11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2" totalsRowShown="0" headerRowDxfId="135" dataDxfId="136" headerRowBorderDxfId="143" tableBorderDxfId="144">
  <autoFilter ref="A7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2"/>
    <tableColumn id="6" name="ערך נקוב****" dataDxfId="141"/>
    <tableColumn id="7" name="שער***" dataDxfId="140"/>
    <tableColumn id="8" name="שווי הוגן" dataDxfId="139"/>
    <tableColumn id="9" name="שעור מנכסי אפיק ההשקעה" dataDxfId="138"/>
    <tableColumn id="10" name="שעור מסך נכסי השקעה**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9" dataDxfId="120" headerRowBorderDxfId="133" tableBorderDxfId="13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2"/>
    <tableColumn id="4" name="דירוג"/>
    <tableColumn id="5" name="שם מדרג" dataDxfId="131"/>
    <tableColumn id="6" name="תאריך רכישה" dataDxfId="130"/>
    <tableColumn id="7" name="מח&quot;מ" dataDxfId="129"/>
    <tableColumn id="8" name="סוג מטבע"/>
    <tableColumn id="9" name="שיעור ריבית" dataDxfId="128"/>
    <tableColumn id="10" name="תשואה לפידיון" dataDxfId="127"/>
    <tableColumn id="11" name="ערך נקוב****" dataDxfId="126"/>
    <tableColumn id="12" name="שער***" dataDxfId="125"/>
    <tableColumn id="13" name="שווי הוגן" dataDxfId="124"/>
    <tableColumn id="14" name="שעור מערך נקוב מונפק" dataDxfId="123"/>
    <tableColumn id="15" name="שעור מנכסי אפיק ההשקעה" dataDxfId="122"/>
    <tableColumn id="16" name="שעור מסך נכסי השקעה**" dataDxfId="1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1" totalsRowShown="0" headerRowDxfId="103" dataDxfId="104" headerRowBorderDxfId="117" tableBorderDxfId="118">
  <autoFilter ref="A6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6"/>
    <tableColumn id="3" name="מספר ני&quot;ע"/>
    <tableColumn id="4" name="מספר מנפיק" dataDxfId="115"/>
    <tableColumn id="5" name="דירוג"/>
    <tableColumn id="6" name="תאריך רכישה" dataDxfId="114"/>
    <tableColumn id="7" name="שם מדרג" dataDxfId="113"/>
    <tableColumn id="8" name="מח&quot;מ" dataDxfId="112"/>
    <tableColumn id="9" name="ענף משק"/>
    <tableColumn id="10" name="סוג מטבע"/>
    <tableColumn id="11" name="שיעור ריבית ממוצע" dataDxfId="111"/>
    <tableColumn id="12" name="תשואה לפידיון" dataDxfId="110"/>
    <tableColumn id="13" name="ערך נקוב****" dataDxfId="109"/>
    <tableColumn id="14" name="שער***" dataDxfId="108"/>
    <tableColumn id="15" name="שווי הוגן" dataDxfId="107"/>
    <tableColumn id="16" name="שעור מנכסי אפיק ההשקעה" dataDxfId="106"/>
    <tableColumn id="17" name="שעור מסך נכסי השקעה**" dataDxfId="1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9" dataDxfId="90" headerRowBorderDxfId="101" tableBorderDxfId="10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0"/>
    <tableColumn id="4" name="דירוג"/>
    <tableColumn id="5" name="שם מדרג" dataDxfId="99"/>
    <tableColumn id="6" name="מח&quot;מ" dataDxfId="98"/>
    <tableColumn id="7" name="סוג מטבע"/>
    <tableColumn id="8" name="תנאי ושיעור ריבית" dataDxfId="97"/>
    <tableColumn id="9" name="תשואה לפידיון" dataDxfId="96"/>
    <tableColumn id="10" name="ערך נקוב****" dataDxfId="95"/>
    <tableColumn id="11" name="שער***" dataDxfId="94"/>
    <tableColumn id="12" name="שווי הוגן" dataDxfId="93"/>
    <tableColumn id="13" name="שעור מנכסי אפיק ההשקעה" dataDxfId="92"/>
    <tableColumn id="14" name="שעור מסך נכסי השקעה**" dataDxfId="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6" dataDxfId="77" headerRowBorderDxfId="87" tableBorderDxfId="88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6"/>
    <tableColumn id="2" name="תאריך שערוך אחרון" dataDxfId="85"/>
    <tableColumn id="3" name="אופי הנכס" dataDxfId="84"/>
    <tableColumn id="4" name="שעור תשואה במהלך התקופה" dataDxfId="83"/>
    <tableColumn id="5" name="סוג מטבע" dataDxfId="82"/>
    <tableColumn id="6" name="שווי משוערך" dataDxfId="81"/>
    <tableColumn id="7" name="שעור מנכסי אפיק ההשקעה" dataDxfId="80"/>
    <tableColumn id="8" name="שעור מסך נכסי השקעה" dataDxfId="79"/>
    <tableColumn id="9" name="כתובת הנכס" dataDxfId="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1" headerRowBorderDxfId="74" tableBorderDxfId="75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3"/>
    <tableColumn id="3" name="דירוג"/>
    <tableColumn id="4" name="שם המדרג" dataDxfId="7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6" totalsRowShown="0" headerRowDxfId="62" dataDxfId="63" headerRowBorderDxfId="69" tableBorderDxfId="70">
  <autoFilter ref="A6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8"/>
    <tableColumn id="6" name="סוג מטבע"/>
    <tableColumn id="7" name="תשואה לפדיון" dataDxfId="67"/>
    <tableColumn id="8" name="שווי הוגן" dataDxfId="66"/>
    <tableColumn id="9" name="שעור מנכסי אפיק ההשקעה" dataDxfId="65"/>
    <tableColumn id="10" name="שעור מסך נכסי השקעה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5" totalsRowShown="0" headerRowBorderDxfId="60" tableBorderDxfId="61">
  <autoFilter ref="A6:C25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A12" sqref="A12"/>
    </sheetView>
  </sheetViews>
  <sheetFormatPr defaultColWidth="0" defaultRowHeight="18" zeroHeight="1"/>
  <cols>
    <col min="1" max="1" width="30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5" t="s">
        <v>4</v>
      </c>
      <c r="C5" s="76"/>
      <c r="D5" s="77"/>
    </row>
    <row r="6" spans="1:36" s="3" customFormat="1">
      <c r="B6" s="40" t="s">
        <v>1178</v>
      </c>
      <c r="C6" s="78" t="s">
        <v>5</v>
      </c>
      <c r="D6" s="79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1149</v>
      </c>
      <c r="B10" s="57" t="s">
        <v>13</v>
      </c>
      <c r="C10" s="63">
        <v>18218.925349258981</v>
      </c>
      <c r="D10" s="64">
        <v>0.1583490165113858</v>
      </c>
    </row>
    <row r="11" spans="1:36">
      <c r="B11" s="57" t="s">
        <v>14</v>
      </c>
      <c r="C11" s="50"/>
      <c r="D11" s="50"/>
    </row>
    <row r="12" spans="1:36">
      <c r="A12" s="9" t="s">
        <v>1150</v>
      </c>
      <c r="B12" s="58" t="s">
        <v>15</v>
      </c>
      <c r="C12" s="65">
        <v>21257.3226875</v>
      </c>
      <c r="D12" s="66">
        <v>0.18475711803537864</v>
      </c>
    </row>
    <row r="13" spans="1:36">
      <c r="A13" s="9" t="s">
        <v>1151</v>
      </c>
      <c r="B13" s="58" t="s">
        <v>16</v>
      </c>
      <c r="C13" s="65">
        <v>0</v>
      </c>
      <c r="D13" s="66">
        <v>0</v>
      </c>
    </row>
    <row r="14" spans="1:36">
      <c r="A14" s="9" t="s">
        <v>1152</v>
      </c>
      <c r="B14" s="58" t="s">
        <v>17</v>
      </c>
      <c r="C14" s="65">
        <v>10912.479477619199</v>
      </c>
      <c r="D14" s="66">
        <v>9.484535228374287E-2</v>
      </c>
    </row>
    <row r="15" spans="1:36">
      <c r="A15" s="9" t="s">
        <v>1153</v>
      </c>
      <c r="B15" s="58" t="s">
        <v>18</v>
      </c>
      <c r="C15" s="65">
        <v>24047.276254997025</v>
      </c>
      <c r="D15" s="66">
        <v>0.20900588106922874</v>
      </c>
    </row>
    <row r="16" spans="1:36">
      <c r="A16" s="9" t="s">
        <v>1154</v>
      </c>
      <c r="B16" s="58" t="s">
        <v>194</v>
      </c>
      <c r="C16" s="65">
        <v>15540.948488313999</v>
      </c>
      <c r="D16" s="66">
        <v>0.13507349427054552</v>
      </c>
    </row>
    <row r="17" spans="1:4">
      <c r="A17" s="9" t="s">
        <v>1155</v>
      </c>
      <c r="B17" s="58" t="s">
        <v>19</v>
      </c>
      <c r="C17" s="65">
        <v>1665.6284167104</v>
      </c>
      <c r="D17" s="66">
        <v>1.447673869909325E-2</v>
      </c>
    </row>
    <row r="18" spans="1:4">
      <c r="A18" s="9" t="s">
        <v>1156</v>
      </c>
      <c r="B18" s="58" t="s">
        <v>20</v>
      </c>
      <c r="C18" s="65">
        <v>65.514870310000006</v>
      </c>
      <c r="D18" s="66">
        <v>5.6941971502624551E-4</v>
      </c>
    </row>
    <row r="19" spans="1:4">
      <c r="A19" s="9" t="s">
        <v>1157</v>
      </c>
      <c r="B19" s="58" t="s">
        <v>21</v>
      </c>
      <c r="C19" s="65">
        <v>0</v>
      </c>
      <c r="D19" s="66">
        <v>0</v>
      </c>
    </row>
    <row r="20" spans="1:4">
      <c r="A20" s="9" t="s">
        <v>1158</v>
      </c>
      <c r="B20" s="58" t="s">
        <v>22</v>
      </c>
      <c r="C20" s="65">
        <v>-111.50622408907449</v>
      </c>
      <c r="D20" s="66">
        <v>-9.6915161464895632E-4</v>
      </c>
    </row>
    <row r="21" spans="1:4">
      <c r="A21" s="9" t="s">
        <v>1159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1160</v>
      </c>
      <c r="B23" s="58" t="s">
        <v>25</v>
      </c>
      <c r="C23" s="65">
        <v>0</v>
      </c>
      <c r="D23" s="66">
        <v>0</v>
      </c>
    </row>
    <row r="24" spans="1:4">
      <c r="A24" s="9" t="s">
        <v>1161</v>
      </c>
      <c r="B24" s="58" t="s">
        <v>26</v>
      </c>
      <c r="C24" s="65">
        <v>0</v>
      </c>
      <c r="D24" s="66">
        <v>0</v>
      </c>
    </row>
    <row r="25" spans="1:4">
      <c r="A25" s="9" t="s">
        <v>1162</v>
      </c>
      <c r="B25" s="58" t="s">
        <v>17</v>
      </c>
      <c r="C25" s="65">
        <v>1108.7380024500001</v>
      </c>
      <c r="D25" s="66">
        <v>9.6365492964653274E-3</v>
      </c>
    </row>
    <row r="26" spans="1:4">
      <c r="A26" s="9" t="s">
        <v>1163</v>
      </c>
      <c r="B26" s="58" t="s">
        <v>27</v>
      </c>
      <c r="C26" s="65">
        <v>8692.677749875189</v>
      </c>
      <c r="D26" s="66">
        <v>7.555203976941087E-2</v>
      </c>
    </row>
    <row r="27" spans="1:4">
      <c r="A27" s="9" t="s">
        <v>1164</v>
      </c>
      <c r="B27" s="58" t="s">
        <v>28</v>
      </c>
      <c r="C27" s="65">
        <v>10662.828481166118</v>
      </c>
      <c r="D27" s="66">
        <v>9.2675521242581008E-2</v>
      </c>
    </row>
    <row r="28" spans="1:4">
      <c r="A28" s="9" t="s">
        <v>1165</v>
      </c>
      <c r="B28" s="58" t="s">
        <v>29</v>
      </c>
      <c r="C28" s="65">
        <v>17.120304496224001</v>
      </c>
      <c r="D28" s="66">
        <v>1.4880039998971679E-4</v>
      </c>
    </row>
    <row r="29" spans="1:4">
      <c r="A29" s="9" t="s">
        <v>1166</v>
      </c>
      <c r="B29" s="58" t="s">
        <v>30</v>
      </c>
      <c r="C29" s="65">
        <v>0</v>
      </c>
      <c r="D29" s="66">
        <v>0</v>
      </c>
    </row>
    <row r="30" spans="1:4">
      <c r="A30" s="9" t="s">
        <v>1167</v>
      </c>
      <c r="B30" s="58" t="s">
        <v>31</v>
      </c>
      <c r="C30" s="65">
        <v>-34.608857498309519</v>
      </c>
      <c r="D30" s="66">
        <v>-3.0080141624066271E-4</v>
      </c>
    </row>
    <row r="31" spans="1:4">
      <c r="A31" s="9" t="s">
        <v>1168</v>
      </c>
      <c r="B31" s="58" t="s">
        <v>32</v>
      </c>
      <c r="C31" s="65">
        <v>0</v>
      </c>
      <c r="D31" s="66">
        <v>0</v>
      </c>
    </row>
    <row r="32" spans="1:4">
      <c r="A32" s="9" t="s">
        <v>1169</v>
      </c>
      <c r="B32" s="57" t="s">
        <v>33</v>
      </c>
      <c r="C32" s="65">
        <v>1395.2397393158631</v>
      </c>
      <c r="D32" s="66">
        <v>1.2126666984079569E-2</v>
      </c>
    </row>
    <row r="33" spans="1:4">
      <c r="A33" s="9" t="s">
        <v>1170</v>
      </c>
      <c r="B33" s="57" t="s">
        <v>34</v>
      </c>
      <c r="C33" s="65">
        <v>0</v>
      </c>
      <c r="D33" s="66">
        <v>0</v>
      </c>
    </row>
    <row r="34" spans="1:4">
      <c r="A34" s="9" t="s">
        <v>1171</v>
      </c>
      <c r="B34" s="57" t="s">
        <v>35</v>
      </c>
      <c r="C34" s="65">
        <v>0</v>
      </c>
      <c r="D34" s="66">
        <v>0</v>
      </c>
    </row>
    <row r="35" spans="1:4">
      <c r="A35" s="9" t="s">
        <v>1172</v>
      </c>
      <c r="B35" s="57" t="s">
        <v>36</v>
      </c>
      <c r="C35" s="65">
        <v>0</v>
      </c>
      <c r="D35" s="66">
        <v>0</v>
      </c>
    </row>
    <row r="36" spans="1:4">
      <c r="A36" s="9" t="s">
        <v>1173</v>
      </c>
      <c r="B36" s="57" t="s">
        <v>37</v>
      </c>
      <c r="C36" s="65">
        <v>1616.91576214</v>
      </c>
      <c r="D36" s="66">
        <v>1.4053354729127348E-2</v>
      </c>
    </row>
    <row r="37" spans="1:4">
      <c r="A37" s="9"/>
      <c r="B37" s="59" t="s">
        <v>38</v>
      </c>
      <c r="C37" s="50"/>
      <c r="D37" s="50"/>
    </row>
    <row r="38" spans="1:4">
      <c r="A38" s="9" t="s">
        <v>1174</v>
      </c>
      <c r="B38" s="60" t="s">
        <v>39</v>
      </c>
      <c r="C38" s="65">
        <v>0</v>
      </c>
      <c r="D38" s="66">
        <v>0</v>
      </c>
    </row>
    <row r="39" spans="1:4">
      <c r="A39" s="9" t="s">
        <v>1175</v>
      </c>
      <c r="B39" s="60" t="s">
        <v>40</v>
      </c>
      <c r="C39" s="65">
        <v>0</v>
      </c>
      <c r="D39" s="66">
        <v>0</v>
      </c>
    </row>
    <row r="40" spans="1:4">
      <c r="A40" s="9" t="s">
        <v>1176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115055.50050542298</v>
      </c>
      <c r="D41" s="66">
        <v>1</v>
      </c>
    </row>
    <row r="42" spans="1:4">
      <c r="A42" s="9" t="s">
        <v>1177</v>
      </c>
      <c r="B42" s="61" t="s">
        <v>43</v>
      </c>
      <c r="C42" s="65">
        <v>4332.5936253501732</v>
      </c>
      <c r="D42" s="66">
        <v>0</v>
      </c>
    </row>
    <row r="43" spans="1:4">
      <c r="B43" s="10" t="s">
        <v>198</v>
      </c>
    </row>
    <row r="44" spans="1:4">
      <c r="C44" s="80" t="s">
        <v>44</v>
      </c>
      <c r="D44" s="79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3.5387</v>
      </c>
    </row>
    <row r="47" spans="1:4">
      <c r="C47" t="s">
        <v>109</v>
      </c>
      <c r="D47">
        <v>3.9127000000000001</v>
      </c>
    </row>
    <row r="48" spans="1:4">
      <c r="C48" t="s">
        <v>105</v>
      </c>
      <c r="D48">
        <v>3.3340000000000001</v>
      </c>
    </row>
    <row r="49" spans="3:4">
      <c r="C49" t="s">
        <v>112</v>
      </c>
      <c r="D49">
        <v>4.5869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סכום נכסי הקרן'!A1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סכום נכסי הקרן'!A1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1" t="s">
        <v>46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2" s="16" customFormat="1">
      <c r="A6" s="83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18218.925349258981</v>
      </c>
      <c r="J9" s="64">
        <v>1</v>
      </c>
      <c r="K9" s="64">
        <v>0.15870000000000001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18218.925349258981</v>
      </c>
      <c r="J10" s="68">
        <v>1</v>
      </c>
      <c r="K10" s="68">
        <v>0.15870000000000001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11951.103729999981</v>
      </c>
      <c r="J11" s="68">
        <v>0.65690000000000004</v>
      </c>
      <c r="K11" s="68">
        <v>0.1043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61.843609999999998</v>
      </c>
      <c r="J12" s="66">
        <v>3.3999999999999998E-3</v>
      </c>
      <c r="K12" s="66">
        <v>5.0000000000000001E-4</v>
      </c>
    </row>
    <row r="13" spans="1:12">
      <c r="A13" t="s">
        <v>207</v>
      </c>
      <c r="B13" t="s">
        <v>208</v>
      </c>
      <c r="C13" t="s">
        <v>209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f>11357.95737-48.50900000002</f>
        <v>11309.44836999998</v>
      </c>
      <c r="J13" s="66">
        <v>0.62180000000000002</v>
      </c>
      <c r="K13" s="66">
        <v>9.8699999999999996E-2</v>
      </c>
    </row>
    <row r="14" spans="1:12">
      <c r="A14" t="s">
        <v>210</v>
      </c>
      <c r="B14" t="s">
        <v>208</v>
      </c>
      <c r="C14" t="s">
        <v>209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579.81174999999996</v>
      </c>
      <c r="J14" s="66">
        <v>3.1699999999999999E-2</v>
      </c>
      <c r="K14" s="66">
        <v>5.0000000000000001E-3</v>
      </c>
    </row>
    <row r="15" spans="1:12">
      <c r="A15" s="67" t="s">
        <v>211</v>
      </c>
      <c r="C15" s="14"/>
      <c r="H15" s="68">
        <v>0</v>
      </c>
      <c r="I15" s="69">
        <v>6267.8216192589998</v>
      </c>
      <c r="J15" s="68">
        <v>0.34310000000000002</v>
      </c>
      <c r="K15" s="68">
        <v>5.45E-2</v>
      </c>
    </row>
    <row r="16" spans="1:12">
      <c r="A16" t="s">
        <v>212</v>
      </c>
      <c r="B16" t="s">
        <v>213</v>
      </c>
      <c r="C16" t="s">
        <v>209</v>
      </c>
      <c r="D16" t="s">
        <v>205</v>
      </c>
      <c r="E16" t="s">
        <v>206</v>
      </c>
      <c r="F16" t="s">
        <v>109</v>
      </c>
      <c r="G16" s="66">
        <v>0</v>
      </c>
      <c r="H16" s="66">
        <v>0</v>
      </c>
      <c r="I16" s="65">
        <v>9.7756853150000005</v>
      </c>
      <c r="J16" s="66">
        <v>5.0000000000000001E-4</v>
      </c>
      <c r="K16" s="66">
        <v>1E-4</v>
      </c>
    </row>
    <row r="17" spans="1:11">
      <c r="A17" t="s">
        <v>214</v>
      </c>
      <c r="B17" t="s">
        <v>215</v>
      </c>
      <c r="C17" t="s">
        <v>204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102.85610044000001</v>
      </c>
      <c r="J17" s="66">
        <v>5.5999999999999999E-3</v>
      </c>
      <c r="K17" s="66">
        <v>8.9999999999999998E-4</v>
      </c>
    </row>
    <row r="18" spans="1:11">
      <c r="A18" t="s">
        <v>216</v>
      </c>
      <c r="B18" t="s">
        <v>217</v>
      </c>
      <c r="C18" t="s">
        <v>209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6436.7849995799997</v>
      </c>
      <c r="J18" s="66">
        <v>0.35239999999999999</v>
      </c>
      <c r="K18" s="66">
        <v>5.5899999999999998E-2</v>
      </c>
    </row>
    <row r="19" spans="1:11">
      <c r="A19" t="s">
        <v>218</v>
      </c>
      <c r="B19" t="s">
        <v>217</v>
      </c>
      <c r="C19" t="s">
        <v>209</v>
      </c>
      <c r="D19" t="s">
        <v>205</v>
      </c>
      <c r="E19" t="s">
        <v>206</v>
      </c>
      <c r="F19" t="s">
        <v>105</v>
      </c>
      <c r="G19" s="66">
        <v>0</v>
      </c>
      <c r="H19" s="66">
        <v>0</v>
      </c>
      <c r="I19" s="65">
        <v>-283.66175434000002</v>
      </c>
      <c r="J19" s="66">
        <v>-1.55E-2</v>
      </c>
      <c r="K19" s="66">
        <v>-2.5000000000000001E-3</v>
      </c>
    </row>
    <row r="20" spans="1:11">
      <c r="A20" t="s">
        <v>219</v>
      </c>
      <c r="B20" t="s">
        <v>220</v>
      </c>
      <c r="C20" t="s">
        <v>209</v>
      </c>
      <c r="D20" t="s">
        <v>205</v>
      </c>
      <c r="E20" t="s">
        <v>206</v>
      </c>
      <c r="F20" t="s">
        <v>112</v>
      </c>
      <c r="G20" s="66">
        <v>0</v>
      </c>
      <c r="H20" s="66">
        <v>0</v>
      </c>
      <c r="I20" s="65">
        <v>1.931268376</v>
      </c>
      <c r="J20" s="66">
        <v>1E-4</v>
      </c>
      <c r="K20" s="66">
        <v>0</v>
      </c>
    </row>
    <row r="21" spans="1:11">
      <c r="A21" t="s">
        <v>221</v>
      </c>
      <c r="B21" t="s">
        <v>222</v>
      </c>
      <c r="C21" t="s">
        <v>209</v>
      </c>
      <c r="D21" t="s">
        <v>205</v>
      </c>
      <c r="E21" t="s">
        <v>206</v>
      </c>
      <c r="F21" t="s">
        <v>199</v>
      </c>
      <c r="G21" s="66">
        <v>0</v>
      </c>
      <c r="H21" s="66">
        <v>0</v>
      </c>
      <c r="I21" s="65">
        <v>0.135319888</v>
      </c>
      <c r="J21" s="66">
        <v>0</v>
      </c>
      <c r="K21" s="66">
        <v>0</v>
      </c>
    </row>
    <row r="22" spans="1:11">
      <c r="A22" s="67" t="s">
        <v>223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224</v>
      </c>
      <c r="B23" t="s">
        <v>224</v>
      </c>
      <c r="C23" s="14"/>
      <c r="D23" t="s">
        <v>224</v>
      </c>
      <c r="F23" t="s">
        <v>224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225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224</v>
      </c>
      <c r="B25" t="s">
        <v>224</v>
      </c>
      <c r="C25" s="14"/>
      <c r="D25" t="s">
        <v>224</v>
      </c>
      <c r="F25" t="s">
        <v>224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226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224</v>
      </c>
      <c r="B27" t="s">
        <v>224</v>
      </c>
      <c r="C27" s="14"/>
      <c r="D27" t="s">
        <v>224</v>
      </c>
      <c r="F27" t="s">
        <v>224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227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224</v>
      </c>
      <c r="B29" t="s">
        <v>224</v>
      </c>
      <c r="C29" s="14"/>
      <c r="D29" t="s">
        <v>224</v>
      </c>
      <c r="F29" t="s">
        <v>224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228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224</v>
      </c>
      <c r="B31" t="s">
        <v>224</v>
      </c>
      <c r="C31" s="14"/>
      <c r="D31" t="s">
        <v>224</v>
      </c>
      <c r="F31" t="s">
        <v>224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230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224</v>
      </c>
      <c r="B34" t="s">
        <v>224</v>
      </c>
      <c r="C34" s="14"/>
      <c r="D34" t="s">
        <v>224</v>
      </c>
      <c r="F34" t="s">
        <v>224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228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224</v>
      </c>
      <c r="B36" t="s">
        <v>224</v>
      </c>
      <c r="C36" s="14"/>
      <c r="D36" t="s">
        <v>224</v>
      </c>
      <c r="F36" t="s">
        <v>224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231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R30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6" t="s">
        <v>67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8"/>
    </row>
    <row r="6" spans="1:52" ht="27.7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2" t="s">
        <v>191</v>
      </c>
      <c r="N7" s="41" t="s">
        <v>55</v>
      </c>
      <c r="O7" s="41" t="s">
        <v>188</v>
      </c>
      <c r="P7" s="41" t="s">
        <v>56</v>
      </c>
      <c r="Q7" s="93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5.58</v>
      </c>
      <c r="H10" s="7"/>
      <c r="I10" s="7"/>
      <c r="J10" s="64">
        <v>-1.9E-3</v>
      </c>
      <c r="K10" s="63">
        <v>17467863</v>
      </c>
      <c r="L10" s="7"/>
      <c r="M10" s="63">
        <v>0</v>
      </c>
      <c r="N10" s="63">
        <v>21257.3226875</v>
      </c>
      <c r="O10" s="7"/>
      <c r="P10" s="64">
        <v>1</v>
      </c>
      <c r="Q10" s="64">
        <v>0.1847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5.58</v>
      </c>
      <c r="J11" s="68">
        <v>-1.9E-3</v>
      </c>
      <c r="K11" s="69">
        <v>17467863</v>
      </c>
      <c r="M11" s="69">
        <v>0</v>
      </c>
      <c r="N11" s="69">
        <v>21257.3226875</v>
      </c>
      <c r="P11" s="68">
        <v>1</v>
      </c>
      <c r="Q11" s="68">
        <v>0.1847</v>
      </c>
    </row>
    <row r="12" spans="1:52">
      <c r="A12" s="67" t="s">
        <v>232</v>
      </c>
      <c r="B12" s="14"/>
      <c r="C12" s="14"/>
      <c r="G12" s="69">
        <v>1.81</v>
      </c>
      <c r="J12" s="68">
        <v>-2.0500000000000001E-2</v>
      </c>
      <c r="K12" s="69">
        <v>6394950</v>
      </c>
      <c r="M12" s="69">
        <v>0</v>
      </c>
      <c r="N12" s="69">
        <v>8069.2580701999996</v>
      </c>
      <c r="P12" s="68">
        <v>0.37959999999999999</v>
      </c>
      <c r="Q12" s="68">
        <v>7.0099999999999996E-2</v>
      </c>
    </row>
    <row r="13" spans="1:52">
      <c r="A13" s="67" t="s">
        <v>233</v>
      </c>
      <c r="B13" s="14"/>
      <c r="C13" s="14"/>
      <c r="G13" s="69">
        <v>1.81</v>
      </c>
      <c r="J13" s="68">
        <v>-2.0500000000000001E-2</v>
      </c>
      <c r="K13" s="69">
        <v>6394950</v>
      </c>
      <c r="M13" s="69">
        <v>0</v>
      </c>
      <c r="N13" s="69">
        <v>8069.2580701999996</v>
      </c>
      <c r="P13" s="68">
        <v>0.37959999999999999</v>
      </c>
      <c r="Q13" s="68">
        <v>7.0099999999999996E-2</v>
      </c>
    </row>
    <row r="14" spans="1:52">
      <c r="A14" t="s">
        <v>234</v>
      </c>
      <c r="B14" t="s">
        <v>235</v>
      </c>
      <c r="C14" t="s">
        <v>99</v>
      </c>
      <c r="D14" t="s">
        <v>236</v>
      </c>
      <c r="F14" t="s">
        <v>237</v>
      </c>
      <c r="G14" s="65">
        <v>0.33</v>
      </c>
      <c r="H14" t="s">
        <v>101</v>
      </c>
      <c r="I14" s="66">
        <v>0.04</v>
      </c>
      <c r="J14" s="66">
        <v>-2.9100000000000001E-2</v>
      </c>
      <c r="K14" s="65">
        <v>2121971</v>
      </c>
      <c r="L14" s="65">
        <v>137.24</v>
      </c>
      <c r="M14" s="65">
        <v>0</v>
      </c>
      <c r="N14" s="65">
        <v>2912.1930004000001</v>
      </c>
      <c r="O14" s="66">
        <v>2.0000000000000001E-4</v>
      </c>
      <c r="P14" s="66">
        <v>0.13700000000000001</v>
      </c>
      <c r="Q14" s="66">
        <v>2.53E-2</v>
      </c>
    </row>
    <row r="15" spans="1:52">
      <c r="A15" t="s">
        <v>238</v>
      </c>
      <c r="B15" t="s">
        <v>239</v>
      </c>
      <c r="C15" t="s">
        <v>99</v>
      </c>
      <c r="D15" t="s">
        <v>236</v>
      </c>
      <c r="F15" t="s">
        <v>240</v>
      </c>
      <c r="G15" s="65">
        <v>3.14</v>
      </c>
      <c r="H15" t="s">
        <v>101</v>
      </c>
      <c r="I15" s="66">
        <v>0.04</v>
      </c>
      <c r="J15" s="66">
        <v>-1.4500000000000001E-2</v>
      </c>
      <c r="K15" s="65">
        <v>904650</v>
      </c>
      <c r="L15" s="65">
        <v>150.19</v>
      </c>
      <c r="M15" s="65">
        <v>0</v>
      </c>
      <c r="N15" s="65">
        <v>1358.693835</v>
      </c>
      <c r="O15" s="66">
        <v>1E-4</v>
      </c>
      <c r="P15" s="66">
        <v>6.3899999999999998E-2</v>
      </c>
      <c r="Q15" s="66">
        <v>1.18E-2</v>
      </c>
    </row>
    <row r="16" spans="1:52">
      <c r="A16" t="s">
        <v>241</v>
      </c>
      <c r="B16" t="s">
        <v>242</v>
      </c>
      <c r="C16" t="s">
        <v>99</v>
      </c>
      <c r="D16" t="s">
        <v>236</v>
      </c>
      <c r="F16" t="s">
        <v>243</v>
      </c>
      <c r="G16" s="65">
        <v>16.77</v>
      </c>
      <c r="H16" t="s">
        <v>101</v>
      </c>
      <c r="I16" s="66">
        <v>2.75E-2</v>
      </c>
      <c r="J16" s="66">
        <v>1E-4</v>
      </c>
      <c r="K16" s="65">
        <v>56149</v>
      </c>
      <c r="L16" s="65">
        <v>168.8</v>
      </c>
      <c r="M16" s="65">
        <v>0</v>
      </c>
      <c r="N16" s="65">
        <v>94.779511999999997</v>
      </c>
      <c r="O16" s="66">
        <v>0</v>
      </c>
      <c r="P16" s="66">
        <v>4.4999999999999997E-3</v>
      </c>
      <c r="Q16" s="66">
        <v>8.0000000000000004E-4</v>
      </c>
    </row>
    <row r="17" spans="1:17">
      <c r="A17" t="s">
        <v>244</v>
      </c>
      <c r="B17" t="s">
        <v>245</v>
      </c>
      <c r="C17" t="s">
        <v>99</v>
      </c>
      <c r="D17" t="s">
        <v>236</v>
      </c>
      <c r="F17" t="s">
        <v>237</v>
      </c>
      <c r="G17" s="65">
        <v>1.48</v>
      </c>
      <c r="H17" t="s">
        <v>101</v>
      </c>
      <c r="I17" s="66">
        <v>2.75E-2</v>
      </c>
      <c r="J17" s="66">
        <v>-1.8200000000000001E-2</v>
      </c>
      <c r="K17" s="65">
        <v>1149116</v>
      </c>
      <c r="L17" s="65">
        <v>112.49</v>
      </c>
      <c r="M17" s="65">
        <v>0</v>
      </c>
      <c r="N17" s="65">
        <v>1292.6405884000001</v>
      </c>
      <c r="O17" s="66">
        <v>1E-4</v>
      </c>
      <c r="P17" s="66">
        <v>6.08E-2</v>
      </c>
      <c r="Q17" s="66">
        <v>1.12E-2</v>
      </c>
    </row>
    <row r="18" spans="1:17">
      <c r="A18" t="s">
        <v>246</v>
      </c>
      <c r="B18" t="s">
        <v>247</v>
      </c>
      <c r="C18" t="s">
        <v>99</v>
      </c>
      <c r="D18" t="s">
        <v>236</v>
      </c>
      <c r="F18" t="s">
        <v>248</v>
      </c>
      <c r="G18" s="65">
        <v>2.4500000000000002</v>
      </c>
      <c r="H18" t="s">
        <v>101</v>
      </c>
      <c r="I18" s="66">
        <v>1.7500000000000002E-2</v>
      </c>
      <c r="J18" s="66">
        <v>-1.5599999999999999E-2</v>
      </c>
      <c r="K18" s="65">
        <v>2163064</v>
      </c>
      <c r="L18" s="65">
        <v>111.46</v>
      </c>
      <c r="M18" s="65">
        <v>0</v>
      </c>
      <c r="N18" s="65">
        <v>2410.9511343999998</v>
      </c>
      <c r="O18" s="66">
        <v>1E-4</v>
      </c>
      <c r="P18" s="66">
        <v>0.1134</v>
      </c>
      <c r="Q18" s="66">
        <v>2.0899999999999998E-2</v>
      </c>
    </row>
    <row r="19" spans="1:17">
      <c r="A19" s="67" t="s">
        <v>249</v>
      </c>
      <c r="B19" s="14"/>
      <c r="C19" s="14"/>
      <c r="G19" s="69">
        <v>7.88</v>
      </c>
      <c r="J19" s="68">
        <v>9.4999999999999998E-3</v>
      </c>
      <c r="K19" s="69">
        <v>11072913</v>
      </c>
      <c r="M19" s="69">
        <v>0</v>
      </c>
      <c r="N19" s="69">
        <v>13188.0646173</v>
      </c>
      <c r="P19" s="68">
        <v>0.62039999999999995</v>
      </c>
      <c r="Q19" s="68">
        <v>0.11459999999999999</v>
      </c>
    </row>
    <row r="20" spans="1:17">
      <c r="A20" s="67" t="s">
        <v>250</v>
      </c>
      <c r="B20" s="14"/>
      <c r="C20" s="14"/>
      <c r="G20" s="69">
        <v>0.77</v>
      </c>
      <c r="J20" s="68">
        <v>0</v>
      </c>
      <c r="K20" s="69">
        <v>668270</v>
      </c>
      <c r="M20" s="69">
        <v>0</v>
      </c>
      <c r="N20" s="69">
        <v>668.27</v>
      </c>
      <c r="P20" s="68">
        <v>3.1399999999999997E-2</v>
      </c>
      <c r="Q20" s="68">
        <v>5.7999999999999996E-3</v>
      </c>
    </row>
    <row r="21" spans="1:17">
      <c r="A21" t="s">
        <v>251</v>
      </c>
      <c r="B21" t="s">
        <v>252</v>
      </c>
      <c r="C21" t="s">
        <v>99</v>
      </c>
      <c r="D21" t="s">
        <v>236</v>
      </c>
      <c r="F21" t="s">
        <v>253</v>
      </c>
      <c r="G21" s="65">
        <v>0.77</v>
      </c>
      <c r="H21" t="s">
        <v>101</v>
      </c>
      <c r="I21" s="66">
        <v>0</v>
      </c>
      <c r="J21" s="66">
        <v>0</v>
      </c>
      <c r="K21" s="65">
        <v>668270</v>
      </c>
      <c r="L21" s="65">
        <v>100</v>
      </c>
      <c r="M21" s="65">
        <v>0</v>
      </c>
      <c r="N21" s="65">
        <v>668.27</v>
      </c>
      <c r="O21" s="66">
        <v>1E-4</v>
      </c>
      <c r="P21" s="66">
        <v>3.1399999999999997E-2</v>
      </c>
      <c r="Q21" s="66">
        <v>5.7999999999999996E-3</v>
      </c>
    </row>
    <row r="22" spans="1:17">
      <c r="A22" s="67" t="s">
        <v>254</v>
      </c>
      <c r="B22" s="14"/>
      <c r="C22" s="14"/>
      <c r="G22" s="69">
        <v>8.26</v>
      </c>
      <c r="J22" s="68">
        <v>0.01</v>
      </c>
      <c r="K22" s="69">
        <v>10378821</v>
      </c>
      <c r="M22" s="69">
        <v>0</v>
      </c>
      <c r="N22" s="69">
        <v>12494.168864499999</v>
      </c>
      <c r="P22" s="68">
        <v>0.58779999999999999</v>
      </c>
      <c r="Q22" s="68">
        <v>0.1085</v>
      </c>
    </row>
    <row r="23" spans="1:17">
      <c r="A23" t="s">
        <v>255</v>
      </c>
      <c r="B23" t="s">
        <v>256</v>
      </c>
      <c r="C23" t="s">
        <v>99</v>
      </c>
      <c r="D23" t="s">
        <v>236</v>
      </c>
      <c r="F23" t="s">
        <v>257</v>
      </c>
      <c r="G23" s="65">
        <v>5.73</v>
      </c>
      <c r="H23" t="s">
        <v>101</v>
      </c>
      <c r="I23" s="66">
        <v>0.02</v>
      </c>
      <c r="J23" s="66">
        <v>6.4999999999999997E-3</v>
      </c>
      <c r="K23" s="65">
        <v>399002</v>
      </c>
      <c r="L23" s="65">
        <v>107.9</v>
      </c>
      <c r="M23" s="65">
        <v>0</v>
      </c>
      <c r="N23" s="65">
        <v>430.52315800000002</v>
      </c>
      <c r="O23" s="66">
        <v>0</v>
      </c>
      <c r="P23" s="66">
        <v>2.0299999999999999E-2</v>
      </c>
      <c r="Q23" s="66">
        <v>3.7000000000000002E-3</v>
      </c>
    </row>
    <row r="24" spans="1:17">
      <c r="A24" t="s">
        <v>258</v>
      </c>
      <c r="B24" t="s">
        <v>259</v>
      </c>
      <c r="C24" t="s">
        <v>99</v>
      </c>
      <c r="D24" t="s">
        <v>236</v>
      </c>
      <c r="F24" t="s">
        <v>260</v>
      </c>
      <c r="G24" s="65">
        <v>8.65</v>
      </c>
      <c r="H24" t="s">
        <v>101</v>
      </c>
      <c r="I24" s="66">
        <v>0.01</v>
      </c>
      <c r="J24" s="66">
        <v>1.11E-2</v>
      </c>
      <c r="K24" s="65">
        <v>512600</v>
      </c>
      <c r="L24" s="65">
        <v>99.2</v>
      </c>
      <c r="M24" s="65">
        <v>0</v>
      </c>
      <c r="N24" s="65">
        <v>508.49919999999997</v>
      </c>
      <c r="O24" s="66">
        <v>0</v>
      </c>
      <c r="P24" s="66">
        <v>2.3900000000000001E-2</v>
      </c>
      <c r="Q24" s="66">
        <v>4.4000000000000003E-3</v>
      </c>
    </row>
    <row r="25" spans="1:17">
      <c r="A25" t="s">
        <v>261</v>
      </c>
      <c r="B25" t="s">
        <v>262</v>
      </c>
      <c r="C25" t="s">
        <v>99</v>
      </c>
      <c r="D25" t="s">
        <v>236</v>
      </c>
      <c r="F25" t="s">
        <v>263</v>
      </c>
      <c r="G25" s="65">
        <v>18.28</v>
      </c>
      <c r="H25" t="s">
        <v>101</v>
      </c>
      <c r="I25" s="66">
        <v>3.7499999999999999E-2</v>
      </c>
      <c r="J25" s="66">
        <v>2.18E-2</v>
      </c>
      <c r="K25" s="65">
        <v>1143918</v>
      </c>
      <c r="L25" s="65">
        <v>130.9</v>
      </c>
      <c r="M25" s="65">
        <v>0</v>
      </c>
      <c r="N25" s="65">
        <v>1497.3886620000001</v>
      </c>
      <c r="O25" s="66">
        <v>0</v>
      </c>
      <c r="P25" s="66">
        <v>7.0400000000000004E-2</v>
      </c>
      <c r="Q25" s="66">
        <v>1.2999999999999999E-2</v>
      </c>
    </row>
    <row r="26" spans="1:17">
      <c r="A26" t="s">
        <v>264</v>
      </c>
      <c r="B26" t="s">
        <v>265</v>
      </c>
      <c r="C26" t="s">
        <v>99</v>
      </c>
      <c r="D26" t="s">
        <v>236</v>
      </c>
      <c r="F26" t="s">
        <v>266</v>
      </c>
      <c r="G26" s="65">
        <v>14.26</v>
      </c>
      <c r="H26" t="s">
        <v>101</v>
      </c>
      <c r="I26" s="66">
        <v>1.4999999999999999E-2</v>
      </c>
      <c r="J26" s="66">
        <v>1.7899999999999999E-2</v>
      </c>
      <c r="K26" s="65">
        <v>886565</v>
      </c>
      <c r="L26" s="65">
        <v>97.2</v>
      </c>
      <c r="M26" s="65">
        <v>0</v>
      </c>
      <c r="N26" s="65">
        <v>861.74117999999999</v>
      </c>
      <c r="O26" s="66">
        <v>1E-4</v>
      </c>
      <c r="P26" s="66">
        <v>4.0500000000000001E-2</v>
      </c>
      <c r="Q26" s="66">
        <v>7.4999999999999997E-3</v>
      </c>
    </row>
    <row r="27" spans="1:17">
      <c r="A27" t="s">
        <v>267</v>
      </c>
      <c r="B27" t="s">
        <v>268</v>
      </c>
      <c r="C27" t="s">
        <v>99</v>
      </c>
      <c r="D27" t="s">
        <v>236</v>
      </c>
      <c r="F27" t="s">
        <v>269</v>
      </c>
      <c r="G27" s="65">
        <v>6.95</v>
      </c>
      <c r="H27" t="s">
        <v>101</v>
      </c>
      <c r="I27" s="66">
        <v>2.2499999999999999E-2</v>
      </c>
      <c r="J27" s="66">
        <v>8.6999999999999994E-3</v>
      </c>
      <c r="K27" s="65">
        <v>1612977</v>
      </c>
      <c r="L27" s="65">
        <v>111.08</v>
      </c>
      <c r="M27" s="65">
        <v>0</v>
      </c>
      <c r="N27" s="65">
        <v>1791.6948516</v>
      </c>
      <c r="O27" s="66">
        <v>1E-4</v>
      </c>
      <c r="P27" s="66">
        <v>8.43E-2</v>
      </c>
      <c r="Q27" s="66">
        <v>1.5599999999999999E-2</v>
      </c>
    </row>
    <row r="28" spans="1:17">
      <c r="A28" t="s">
        <v>270</v>
      </c>
      <c r="B28" t="s">
        <v>271</v>
      </c>
      <c r="C28" t="s">
        <v>99</v>
      </c>
      <c r="D28" t="s">
        <v>236</v>
      </c>
      <c r="F28" t="s">
        <v>272</v>
      </c>
      <c r="G28" s="65">
        <v>1.96</v>
      </c>
      <c r="H28" t="s">
        <v>101</v>
      </c>
      <c r="I28" s="66">
        <v>4.2500000000000003E-2</v>
      </c>
      <c r="J28" s="66">
        <v>1.6000000000000001E-3</v>
      </c>
      <c r="K28" s="65">
        <v>1095094</v>
      </c>
      <c r="L28" s="65">
        <v>108.17</v>
      </c>
      <c r="M28" s="65">
        <v>0</v>
      </c>
      <c r="N28" s="65">
        <v>1184.5631797999999</v>
      </c>
      <c r="O28" s="66">
        <v>1E-4</v>
      </c>
      <c r="P28" s="66">
        <v>5.57E-2</v>
      </c>
      <c r="Q28" s="66">
        <v>1.03E-2</v>
      </c>
    </row>
    <row r="29" spans="1:17">
      <c r="A29" t="s">
        <v>273</v>
      </c>
      <c r="B29" t="s">
        <v>274</v>
      </c>
      <c r="C29" t="s">
        <v>99</v>
      </c>
      <c r="D29" t="s">
        <v>236</v>
      </c>
      <c r="F29" t="s">
        <v>257</v>
      </c>
      <c r="G29" s="65">
        <v>4.26</v>
      </c>
      <c r="H29" t="s">
        <v>101</v>
      </c>
      <c r="I29" s="66">
        <v>1.7500000000000002E-2</v>
      </c>
      <c r="J29" s="66">
        <v>4.1999999999999997E-3</v>
      </c>
      <c r="K29" s="65">
        <v>413542</v>
      </c>
      <c r="L29" s="65">
        <v>106.81</v>
      </c>
      <c r="M29" s="65">
        <v>0</v>
      </c>
      <c r="N29" s="65">
        <v>441.70421019999998</v>
      </c>
      <c r="O29" s="66">
        <v>0</v>
      </c>
      <c r="P29" s="66">
        <v>2.0799999999999999E-2</v>
      </c>
      <c r="Q29" s="66">
        <v>3.8E-3</v>
      </c>
    </row>
    <row r="30" spans="1:17">
      <c r="A30" t="s">
        <v>275</v>
      </c>
      <c r="B30" t="s">
        <v>276</v>
      </c>
      <c r="C30" t="s">
        <v>99</v>
      </c>
      <c r="D30" t="s">
        <v>236</v>
      </c>
      <c r="F30" t="s">
        <v>263</v>
      </c>
      <c r="G30" s="65">
        <v>2.33</v>
      </c>
      <c r="H30" t="s">
        <v>101</v>
      </c>
      <c r="I30" s="66">
        <v>1.5E-3</v>
      </c>
      <c r="J30" s="66">
        <v>1.8E-3</v>
      </c>
      <c r="K30" s="65">
        <v>710012</v>
      </c>
      <c r="L30" s="65">
        <v>100.02</v>
      </c>
      <c r="M30" s="65">
        <v>0</v>
      </c>
      <c r="N30" s="65">
        <v>710.15400239999997</v>
      </c>
      <c r="O30" s="66">
        <v>0</v>
      </c>
      <c r="P30" s="66">
        <v>3.3399999999999999E-2</v>
      </c>
      <c r="Q30" s="66">
        <v>6.1999999999999998E-3</v>
      </c>
    </row>
    <row r="31" spans="1:17">
      <c r="A31" t="s">
        <v>277</v>
      </c>
      <c r="B31" t="s">
        <v>278</v>
      </c>
      <c r="C31" t="s">
        <v>99</v>
      </c>
      <c r="D31" t="s">
        <v>236</v>
      </c>
      <c r="F31" t="s">
        <v>253</v>
      </c>
      <c r="G31" s="65">
        <v>4.8899999999999997</v>
      </c>
      <c r="H31" t="s">
        <v>101</v>
      </c>
      <c r="I31" s="66">
        <v>6.25E-2</v>
      </c>
      <c r="J31" s="66">
        <v>5.7999999999999996E-3</v>
      </c>
      <c r="K31" s="65">
        <v>2743808</v>
      </c>
      <c r="L31" s="65">
        <v>133.69</v>
      </c>
      <c r="M31" s="65">
        <v>0</v>
      </c>
      <c r="N31" s="65">
        <v>3668.1969152000001</v>
      </c>
      <c r="O31" s="66">
        <v>2.0000000000000001E-4</v>
      </c>
      <c r="P31" s="66">
        <v>0.1726</v>
      </c>
      <c r="Q31" s="66">
        <v>3.1899999999999998E-2</v>
      </c>
    </row>
    <row r="32" spans="1:17">
      <c r="A32" t="s">
        <v>279</v>
      </c>
      <c r="B32" t="s">
        <v>280</v>
      </c>
      <c r="C32" t="s">
        <v>99</v>
      </c>
      <c r="D32" t="s">
        <v>236</v>
      </c>
      <c r="F32" t="s">
        <v>263</v>
      </c>
      <c r="G32" s="65">
        <v>14.61</v>
      </c>
      <c r="H32" t="s">
        <v>101</v>
      </c>
      <c r="I32" s="66">
        <v>5.5E-2</v>
      </c>
      <c r="J32" s="66">
        <v>1.89E-2</v>
      </c>
      <c r="K32" s="65">
        <v>861303</v>
      </c>
      <c r="L32" s="65">
        <v>162.51</v>
      </c>
      <c r="M32" s="65">
        <v>0</v>
      </c>
      <c r="N32" s="65">
        <v>1399.7035053</v>
      </c>
      <c r="O32" s="66">
        <v>0</v>
      </c>
      <c r="P32" s="66">
        <v>6.5799999999999997E-2</v>
      </c>
      <c r="Q32" s="66">
        <v>1.2200000000000001E-2</v>
      </c>
    </row>
    <row r="33" spans="1:17">
      <c r="A33" s="67" t="s">
        <v>281</v>
      </c>
      <c r="B33" s="14"/>
      <c r="C33" s="14"/>
      <c r="G33" s="69">
        <v>5.17</v>
      </c>
      <c r="J33" s="68">
        <v>1.8E-3</v>
      </c>
      <c r="K33" s="69">
        <v>25822</v>
      </c>
      <c r="M33" s="69">
        <v>0</v>
      </c>
      <c r="N33" s="69">
        <v>25.625752800000001</v>
      </c>
      <c r="P33" s="68">
        <v>1.1999999999999999E-3</v>
      </c>
      <c r="Q33" s="68">
        <v>2.0000000000000001E-4</v>
      </c>
    </row>
    <row r="34" spans="1:17">
      <c r="A34" t="s">
        <v>282</v>
      </c>
      <c r="B34" t="s">
        <v>283</v>
      </c>
      <c r="C34" t="s">
        <v>99</v>
      </c>
      <c r="D34" t="s">
        <v>236</v>
      </c>
      <c r="F34" t="s">
        <v>284</v>
      </c>
      <c r="G34" s="65">
        <v>5.17</v>
      </c>
      <c r="H34" t="s">
        <v>101</v>
      </c>
      <c r="I34" s="66">
        <v>2.9999999999999997E-4</v>
      </c>
      <c r="J34" s="66">
        <v>1.8E-3</v>
      </c>
      <c r="K34" s="65">
        <v>25822</v>
      </c>
      <c r="L34" s="65">
        <v>99.24</v>
      </c>
      <c r="M34" s="65">
        <v>0</v>
      </c>
      <c r="N34" s="65">
        <v>25.625752800000001</v>
      </c>
      <c r="O34" s="66">
        <v>0</v>
      </c>
      <c r="P34" s="66">
        <v>1.1999999999999999E-3</v>
      </c>
      <c r="Q34" s="66">
        <v>2.0000000000000001E-4</v>
      </c>
    </row>
    <row r="35" spans="1:17">
      <c r="A35" s="67" t="s">
        <v>285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224</v>
      </c>
      <c r="B36" t="s">
        <v>224</v>
      </c>
      <c r="C36" s="14"/>
      <c r="D36" t="s">
        <v>224</v>
      </c>
      <c r="G36" s="65">
        <v>0</v>
      </c>
      <c r="H36" t="s">
        <v>224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229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s="67" t="s">
        <v>286</v>
      </c>
      <c r="B38" s="14"/>
      <c r="C38" s="14"/>
      <c r="G38" s="69">
        <v>0</v>
      </c>
      <c r="J38" s="68">
        <v>0</v>
      </c>
      <c r="K38" s="69">
        <v>0</v>
      </c>
      <c r="M38" s="69">
        <v>0</v>
      </c>
      <c r="N38" s="69">
        <v>0</v>
      </c>
      <c r="P38" s="68">
        <v>0</v>
      </c>
      <c r="Q38" s="68">
        <v>0</v>
      </c>
    </row>
    <row r="39" spans="1:17">
      <c r="A39" t="s">
        <v>224</v>
      </c>
      <c r="B39" t="s">
        <v>224</v>
      </c>
      <c r="C39" s="14"/>
      <c r="D39" t="s">
        <v>224</v>
      </c>
      <c r="G39" s="65">
        <v>0</v>
      </c>
      <c r="H39" t="s">
        <v>224</v>
      </c>
      <c r="I39" s="66">
        <v>0</v>
      </c>
      <c r="J39" s="66">
        <v>0</v>
      </c>
      <c r="K39" s="65">
        <v>0</v>
      </c>
      <c r="L39" s="65">
        <v>0</v>
      </c>
      <c r="N39" s="65">
        <v>0</v>
      </c>
      <c r="O39" s="66">
        <v>0</v>
      </c>
      <c r="P39" s="66">
        <v>0</v>
      </c>
      <c r="Q39" s="66">
        <v>0</v>
      </c>
    </row>
    <row r="40" spans="1:17">
      <c r="A40" s="67" t="s">
        <v>287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224</v>
      </c>
      <c r="B41" t="s">
        <v>224</v>
      </c>
      <c r="C41" s="14"/>
      <c r="D41" t="s">
        <v>224</v>
      </c>
      <c r="G41" s="65">
        <v>0</v>
      </c>
      <c r="H41" t="s">
        <v>224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84" t="s">
        <v>288</v>
      </c>
      <c r="B42" s="14"/>
      <c r="C42" s="14"/>
    </row>
    <row r="43" spans="1:17">
      <c r="A43" s="84" t="s">
        <v>289</v>
      </c>
      <c r="B43" s="14"/>
      <c r="C43" s="14"/>
    </row>
    <row r="44" spans="1:17">
      <c r="A44" s="84" t="s">
        <v>290</v>
      </c>
      <c r="B44" s="14"/>
      <c r="C44" s="14"/>
    </row>
    <row r="45" spans="1:17">
      <c r="A45" s="84" t="s">
        <v>291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Q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3" width="9.140625" style="14" hidden="1"/>
    <col min="54" max="69" width="0" style="14" hidden="1"/>
    <col min="70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5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  <c r="BO5" s="16"/>
    </row>
    <row r="6" spans="1:67" ht="26.25" customHeight="1">
      <c r="A6" s="85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J6" s="16"/>
      <c r="BO6" s="16"/>
    </row>
    <row r="7" spans="1:67" s="16" customFormat="1" ht="20.25">
      <c r="A7" s="96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2" t="s">
        <v>191</v>
      </c>
      <c r="Q7" s="43" t="s">
        <v>55</v>
      </c>
      <c r="R7" s="43" t="s">
        <v>72</v>
      </c>
      <c r="S7" s="43" t="s">
        <v>56</v>
      </c>
      <c r="T7" s="97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292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224</v>
      </c>
      <c r="B13" t="s">
        <v>224</v>
      </c>
      <c r="C13" s="14"/>
      <c r="D13" s="14"/>
      <c r="E13" s="14"/>
      <c r="F13" t="s">
        <v>224</v>
      </c>
      <c r="G13" t="s">
        <v>224</v>
      </c>
      <c r="J13" s="65">
        <v>0</v>
      </c>
      <c r="K13" t="s">
        <v>224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249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224</v>
      </c>
      <c r="B15" t="s">
        <v>224</v>
      </c>
      <c r="C15" s="14"/>
      <c r="D15" s="14"/>
      <c r="E15" s="14"/>
      <c r="F15" t="s">
        <v>224</v>
      </c>
      <c r="G15" t="s">
        <v>224</v>
      </c>
      <c r="J15" s="65">
        <v>0</v>
      </c>
      <c r="K15" t="s">
        <v>224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293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224</v>
      </c>
      <c r="B17" t="s">
        <v>224</v>
      </c>
      <c r="C17" s="14"/>
      <c r="D17" s="14"/>
      <c r="E17" s="14"/>
      <c r="F17" t="s">
        <v>224</v>
      </c>
      <c r="G17" t="s">
        <v>224</v>
      </c>
      <c r="J17" s="65">
        <v>0</v>
      </c>
      <c r="K17" t="s">
        <v>224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229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294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224</v>
      </c>
      <c r="B20" t="s">
        <v>224</v>
      </c>
      <c r="C20" s="14"/>
      <c r="D20" s="14"/>
      <c r="E20" s="14"/>
      <c r="F20" t="s">
        <v>224</v>
      </c>
      <c r="G20" t="s">
        <v>224</v>
      </c>
      <c r="J20" s="65">
        <v>0</v>
      </c>
      <c r="K20" t="s">
        <v>224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295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224</v>
      </c>
      <c r="B22" t="s">
        <v>224</v>
      </c>
      <c r="C22" s="14"/>
      <c r="D22" s="14"/>
      <c r="E22" s="14"/>
      <c r="F22" t="s">
        <v>224</v>
      </c>
      <c r="G22" t="s">
        <v>224</v>
      </c>
      <c r="J22" s="65">
        <v>0</v>
      </c>
      <c r="K22" t="s">
        <v>224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4" t="s">
        <v>231</v>
      </c>
      <c r="B23" s="14"/>
      <c r="C23" s="14"/>
      <c r="D23" s="14"/>
      <c r="E23" s="14"/>
      <c r="F23" s="14"/>
    </row>
    <row r="24" spans="1:20">
      <c r="A24" s="84" t="s">
        <v>288</v>
      </c>
      <c r="B24" s="14"/>
      <c r="C24" s="14"/>
      <c r="D24" s="14"/>
      <c r="E24" s="14"/>
      <c r="F24" s="14"/>
    </row>
    <row r="25" spans="1:20">
      <c r="A25" s="84" t="s">
        <v>289</v>
      </c>
      <c r="B25" s="14"/>
      <c r="C25" s="14"/>
      <c r="D25" s="14"/>
      <c r="E25" s="14"/>
      <c r="F25" s="14"/>
    </row>
    <row r="26" spans="1:20">
      <c r="A26" s="84" t="s">
        <v>290</v>
      </c>
      <c r="B26" s="14"/>
      <c r="C26" s="14"/>
      <c r="D26" s="14"/>
      <c r="E26" s="14"/>
      <c r="F26" s="14"/>
    </row>
    <row r="27" spans="1:20">
      <c r="A27" s="84" t="s">
        <v>291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</row>
    <row r="6" spans="1:65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2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3.45</v>
      </c>
      <c r="K10" s="7"/>
      <c r="L10" s="7"/>
      <c r="M10" s="64">
        <v>-9.9000000000000008E-3</v>
      </c>
      <c r="N10" s="63">
        <v>9573272.2899999991</v>
      </c>
      <c r="O10" s="28"/>
      <c r="P10" s="63">
        <v>9.0807400000000005</v>
      </c>
      <c r="Q10" s="63">
        <v>10912.479477619199</v>
      </c>
      <c r="R10" s="7"/>
      <c r="S10" s="64">
        <v>1</v>
      </c>
      <c r="T10" s="64">
        <v>9.4799999999999995E-2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3.46</v>
      </c>
      <c r="M11" s="68">
        <v>-1.0699999999999999E-2</v>
      </c>
      <c r="N11" s="69">
        <v>9525272.2899999991</v>
      </c>
      <c r="P11" s="69">
        <v>9.0807400000000005</v>
      </c>
      <c r="Q11" s="69">
        <v>10742.903591557</v>
      </c>
      <c r="S11" s="68">
        <v>0.98450000000000004</v>
      </c>
      <c r="T11" s="68">
        <v>9.3299999999999994E-2</v>
      </c>
    </row>
    <row r="12" spans="1:65">
      <c r="A12" s="67" t="s">
        <v>292</v>
      </c>
      <c r="B12" s="14"/>
      <c r="C12" s="14"/>
      <c r="D12" s="14"/>
      <c r="E12" s="14"/>
      <c r="J12" s="69">
        <v>3.59</v>
      </c>
      <c r="M12" s="68">
        <v>-4.0599999999999997E-2</v>
      </c>
      <c r="N12" s="69">
        <v>4714858.21</v>
      </c>
      <c r="P12" s="69">
        <v>9.0807400000000005</v>
      </c>
      <c r="Q12" s="69">
        <v>5839.8379286079999</v>
      </c>
      <c r="S12" s="68">
        <v>0.53520000000000001</v>
      </c>
      <c r="T12" s="68">
        <v>5.0700000000000002E-2</v>
      </c>
    </row>
    <row r="13" spans="1:65">
      <c r="A13" t="s">
        <v>296</v>
      </c>
      <c r="B13" t="s">
        <v>297</v>
      </c>
      <c r="C13" t="s">
        <v>99</v>
      </c>
      <c r="D13" t="s">
        <v>122</v>
      </c>
      <c r="E13" t="s">
        <v>298</v>
      </c>
      <c r="F13" t="s">
        <v>299</v>
      </c>
      <c r="G13" t="s">
        <v>205</v>
      </c>
      <c r="H13" t="s">
        <v>206</v>
      </c>
      <c r="I13" t="s">
        <v>300</v>
      </c>
      <c r="J13" s="65">
        <v>1.58</v>
      </c>
      <c r="K13" t="s">
        <v>101</v>
      </c>
      <c r="L13" s="66">
        <v>6.1999999999999998E-3</v>
      </c>
      <c r="M13" s="66">
        <v>-1.7500000000000002E-2</v>
      </c>
      <c r="N13" s="65">
        <v>650650</v>
      </c>
      <c r="O13" s="65">
        <v>104.11</v>
      </c>
      <c r="P13" s="65">
        <v>0</v>
      </c>
      <c r="Q13" s="65">
        <v>677.39171499999998</v>
      </c>
      <c r="R13" s="66">
        <v>1E-4</v>
      </c>
      <c r="S13" s="66">
        <v>6.2100000000000002E-2</v>
      </c>
      <c r="T13" s="66">
        <v>5.8999999999999999E-3</v>
      </c>
    </row>
    <row r="14" spans="1:65">
      <c r="A14" t="s">
        <v>301</v>
      </c>
      <c r="B14" t="s">
        <v>302</v>
      </c>
      <c r="C14" t="s">
        <v>99</v>
      </c>
      <c r="D14" t="s">
        <v>122</v>
      </c>
      <c r="E14" t="s">
        <v>303</v>
      </c>
      <c r="F14" t="s">
        <v>304</v>
      </c>
      <c r="G14" t="s">
        <v>205</v>
      </c>
      <c r="H14" t="s">
        <v>206</v>
      </c>
      <c r="I14" t="s">
        <v>305</v>
      </c>
      <c r="J14" s="65">
        <v>5.18</v>
      </c>
      <c r="K14" t="s">
        <v>101</v>
      </c>
      <c r="L14" s="66">
        <v>3.8E-3</v>
      </c>
      <c r="M14" s="66">
        <v>-4.4000000000000003E-3</v>
      </c>
      <c r="N14" s="65">
        <v>164357</v>
      </c>
      <c r="O14" s="65">
        <v>104.23</v>
      </c>
      <c r="P14" s="65">
        <v>0</v>
      </c>
      <c r="Q14" s="65">
        <v>171.3093011</v>
      </c>
      <c r="R14" s="66">
        <v>1E-4</v>
      </c>
      <c r="S14" s="66">
        <v>1.5699999999999999E-2</v>
      </c>
      <c r="T14" s="66">
        <v>1.5E-3</v>
      </c>
    </row>
    <row r="15" spans="1:65">
      <c r="A15" t="s">
        <v>306</v>
      </c>
      <c r="B15" t="s">
        <v>307</v>
      </c>
      <c r="C15" t="s">
        <v>99</v>
      </c>
      <c r="D15" t="s">
        <v>122</v>
      </c>
      <c r="E15" t="s">
        <v>308</v>
      </c>
      <c r="F15" t="s">
        <v>309</v>
      </c>
      <c r="G15" t="s">
        <v>205</v>
      </c>
      <c r="H15" t="s">
        <v>206</v>
      </c>
      <c r="I15" t="s">
        <v>310</v>
      </c>
      <c r="J15" s="65">
        <v>14.74</v>
      </c>
      <c r="K15" t="s">
        <v>101</v>
      </c>
      <c r="L15" s="66">
        <v>2.07E-2</v>
      </c>
      <c r="M15" s="66">
        <v>7.7999999999999996E-3</v>
      </c>
      <c r="N15" s="65">
        <v>288492</v>
      </c>
      <c r="O15" s="65">
        <v>120.08</v>
      </c>
      <c r="P15" s="65">
        <v>0</v>
      </c>
      <c r="Q15" s="65">
        <v>346.42119359999998</v>
      </c>
      <c r="R15" s="66">
        <v>1E-4</v>
      </c>
      <c r="S15" s="66">
        <v>3.1699999999999999E-2</v>
      </c>
      <c r="T15" s="66">
        <v>3.0000000000000001E-3</v>
      </c>
    </row>
    <row r="16" spans="1:65">
      <c r="A16" t="s">
        <v>311</v>
      </c>
      <c r="B16" t="s">
        <v>312</v>
      </c>
      <c r="C16" t="s">
        <v>99</v>
      </c>
      <c r="D16" t="s">
        <v>122</v>
      </c>
      <c r="E16" t="s">
        <v>313</v>
      </c>
      <c r="F16" t="s">
        <v>304</v>
      </c>
      <c r="G16" t="s">
        <v>205</v>
      </c>
      <c r="H16" t="s">
        <v>206</v>
      </c>
      <c r="I16" t="s">
        <v>314</v>
      </c>
      <c r="J16" s="65">
        <v>1.35</v>
      </c>
      <c r="K16" t="s">
        <v>101</v>
      </c>
      <c r="L16" s="66">
        <v>0.05</v>
      </c>
      <c r="M16" s="66">
        <v>-1.47E-2</v>
      </c>
      <c r="N16" s="65">
        <v>286129</v>
      </c>
      <c r="O16" s="65">
        <v>113.36</v>
      </c>
      <c r="P16" s="65">
        <v>0</v>
      </c>
      <c r="Q16" s="65">
        <v>324.35583439999999</v>
      </c>
      <c r="R16" s="66">
        <v>1E-4</v>
      </c>
      <c r="S16" s="66">
        <v>2.9700000000000001E-2</v>
      </c>
      <c r="T16" s="66">
        <v>2.8E-3</v>
      </c>
    </row>
    <row r="17" spans="1:20">
      <c r="A17" t="s">
        <v>315</v>
      </c>
      <c r="B17" t="s">
        <v>316</v>
      </c>
      <c r="C17" t="s">
        <v>99</v>
      </c>
      <c r="D17" t="s">
        <v>122</v>
      </c>
      <c r="E17" t="s">
        <v>313</v>
      </c>
      <c r="F17" t="s">
        <v>304</v>
      </c>
      <c r="G17" t="s">
        <v>205</v>
      </c>
      <c r="H17" t="s">
        <v>206</v>
      </c>
      <c r="I17" t="s">
        <v>305</v>
      </c>
      <c r="J17" s="65">
        <v>5.09</v>
      </c>
      <c r="K17" t="s">
        <v>101</v>
      </c>
      <c r="L17" s="66">
        <v>1.7500000000000002E-2</v>
      </c>
      <c r="M17" s="66">
        <v>-5.5999999999999999E-3</v>
      </c>
      <c r="N17" s="65">
        <v>105384.6</v>
      </c>
      <c r="O17" s="65">
        <v>112.78</v>
      </c>
      <c r="P17" s="65">
        <v>0</v>
      </c>
      <c r="Q17" s="65">
        <v>118.85275188</v>
      </c>
      <c r="R17" s="66">
        <v>0</v>
      </c>
      <c r="S17" s="66">
        <v>1.09E-2</v>
      </c>
      <c r="T17" s="66">
        <v>1E-3</v>
      </c>
    </row>
    <row r="18" spans="1:20">
      <c r="A18" t="s">
        <v>317</v>
      </c>
      <c r="B18" t="s">
        <v>318</v>
      </c>
      <c r="C18" t="s">
        <v>99</v>
      </c>
      <c r="D18" t="s">
        <v>122</v>
      </c>
      <c r="E18" t="s">
        <v>319</v>
      </c>
      <c r="F18" t="s">
        <v>320</v>
      </c>
      <c r="G18" t="s">
        <v>321</v>
      </c>
      <c r="H18" t="s">
        <v>206</v>
      </c>
      <c r="I18" t="s">
        <v>322</v>
      </c>
      <c r="J18" s="65">
        <v>6.34</v>
      </c>
      <c r="K18" t="s">
        <v>101</v>
      </c>
      <c r="L18" s="66">
        <v>3.85E-2</v>
      </c>
      <c r="M18" s="66">
        <v>-2.2000000000000001E-3</v>
      </c>
      <c r="N18" s="65">
        <v>80844.69</v>
      </c>
      <c r="O18" s="65">
        <v>129.53</v>
      </c>
      <c r="P18" s="65">
        <v>2.4428700000000001</v>
      </c>
      <c r="Q18" s="65">
        <v>107.16099695699999</v>
      </c>
      <c r="R18" s="66">
        <v>0</v>
      </c>
      <c r="S18" s="66">
        <v>9.7999999999999997E-3</v>
      </c>
      <c r="T18" s="66">
        <v>8.9999999999999998E-4</v>
      </c>
    </row>
    <row r="19" spans="1:20">
      <c r="A19" t="s">
        <v>323</v>
      </c>
      <c r="B19" t="s">
        <v>324</v>
      </c>
      <c r="C19" t="s">
        <v>99</v>
      </c>
      <c r="D19" t="s">
        <v>122</v>
      </c>
      <c r="E19" t="s">
        <v>325</v>
      </c>
      <c r="F19" t="s">
        <v>326</v>
      </c>
      <c r="G19" t="s">
        <v>327</v>
      </c>
      <c r="H19" t="s">
        <v>149</v>
      </c>
      <c r="I19" t="s">
        <v>305</v>
      </c>
      <c r="J19" s="65">
        <v>4.33</v>
      </c>
      <c r="K19" t="s">
        <v>101</v>
      </c>
      <c r="L19" s="66">
        <v>8.3000000000000001E-3</v>
      </c>
      <c r="M19" s="66">
        <v>-7.4999999999999997E-3</v>
      </c>
      <c r="N19" s="65">
        <v>178932</v>
      </c>
      <c r="O19" s="65">
        <v>108.33</v>
      </c>
      <c r="P19" s="65">
        <v>0</v>
      </c>
      <c r="Q19" s="65">
        <v>193.83703560000001</v>
      </c>
      <c r="R19" s="66">
        <v>1E-4</v>
      </c>
      <c r="S19" s="66">
        <v>1.78E-2</v>
      </c>
      <c r="T19" s="66">
        <v>1.6999999999999999E-3</v>
      </c>
    </row>
    <row r="20" spans="1:20">
      <c r="A20" t="s">
        <v>328</v>
      </c>
      <c r="B20" t="s">
        <v>329</v>
      </c>
      <c r="C20" t="s">
        <v>99</v>
      </c>
      <c r="D20" t="s">
        <v>122</v>
      </c>
      <c r="E20" t="s">
        <v>330</v>
      </c>
      <c r="F20" t="s">
        <v>326</v>
      </c>
      <c r="G20" t="s">
        <v>327</v>
      </c>
      <c r="H20" t="s">
        <v>149</v>
      </c>
      <c r="I20" t="s">
        <v>260</v>
      </c>
      <c r="J20" s="65">
        <v>4.7</v>
      </c>
      <c r="K20" t="s">
        <v>101</v>
      </c>
      <c r="L20" s="66">
        <v>1.34E-2</v>
      </c>
      <c r="M20" s="66">
        <v>-2.8999999999999998E-3</v>
      </c>
      <c r="N20" s="65">
        <v>229064</v>
      </c>
      <c r="O20" s="65">
        <v>109.7</v>
      </c>
      <c r="P20" s="65">
        <v>0</v>
      </c>
      <c r="Q20" s="65">
        <v>251.283208</v>
      </c>
      <c r="R20" s="66">
        <v>1E-4</v>
      </c>
      <c r="S20" s="66">
        <v>2.3E-2</v>
      </c>
      <c r="T20" s="66">
        <v>2.2000000000000001E-3</v>
      </c>
    </row>
    <row r="21" spans="1:20">
      <c r="A21" t="s">
        <v>331</v>
      </c>
      <c r="B21" t="s">
        <v>332</v>
      </c>
      <c r="C21" t="s">
        <v>99</v>
      </c>
      <c r="D21" t="s">
        <v>122</v>
      </c>
      <c r="E21" t="s">
        <v>333</v>
      </c>
      <c r="F21" t="s">
        <v>326</v>
      </c>
      <c r="G21" t="s">
        <v>334</v>
      </c>
      <c r="H21" t="s">
        <v>206</v>
      </c>
      <c r="I21" t="s">
        <v>335</v>
      </c>
      <c r="J21" s="65">
        <v>0.75</v>
      </c>
      <c r="K21" t="s">
        <v>101</v>
      </c>
      <c r="L21" s="66">
        <v>4.8000000000000001E-2</v>
      </c>
      <c r="M21" s="66">
        <v>-1.49E-2</v>
      </c>
      <c r="N21" s="65">
        <v>131301.6</v>
      </c>
      <c r="O21" s="65">
        <v>110.68</v>
      </c>
      <c r="P21" s="65">
        <v>0</v>
      </c>
      <c r="Q21" s="65">
        <v>145.32461087999999</v>
      </c>
      <c r="R21" s="66">
        <v>2.0000000000000001E-4</v>
      </c>
      <c r="S21" s="66">
        <v>1.3299999999999999E-2</v>
      </c>
      <c r="T21" s="66">
        <v>1.2999999999999999E-3</v>
      </c>
    </row>
    <row r="22" spans="1:20">
      <c r="A22" t="s">
        <v>336</v>
      </c>
      <c r="B22" t="s">
        <v>337</v>
      </c>
      <c r="C22" t="s">
        <v>99</v>
      </c>
      <c r="D22" t="s">
        <v>122</v>
      </c>
      <c r="E22" t="s">
        <v>333</v>
      </c>
      <c r="F22" t="s">
        <v>326</v>
      </c>
      <c r="G22" t="s">
        <v>334</v>
      </c>
      <c r="H22" t="s">
        <v>206</v>
      </c>
      <c r="I22" t="s">
        <v>338</v>
      </c>
      <c r="J22" s="65">
        <v>4.3099999999999996</v>
      </c>
      <c r="K22" t="s">
        <v>101</v>
      </c>
      <c r="L22" s="66">
        <v>3.2000000000000001E-2</v>
      </c>
      <c r="M22" s="66">
        <v>-5.7999999999999996E-3</v>
      </c>
      <c r="N22" s="65">
        <v>87112</v>
      </c>
      <c r="O22" s="65">
        <v>118.47</v>
      </c>
      <c r="P22" s="65">
        <v>0</v>
      </c>
      <c r="Q22" s="65">
        <v>103.2015864</v>
      </c>
      <c r="R22" s="66">
        <v>1E-4</v>
      </c>
      <c r="S22" s="66">
        <v>9.4999999999999998E-3</v>
      </c>
      <c r="T22" s="66">
        <v>8.9999999999999998E-4</v>
      </c>
    </row>
    <row r="23" spans="1:20">
      <c r="A23" t="s">
        <v>339</v>
      </c>
      <c r="B23" t="s">
        <v>340</v>
      </c>
      <c r="C23" t="s">
        <v>99</v>
      </c>
      <c r="D23" t="s">
        <v>122</v>
      </c>
      <c r="E23" t="s">
        <v>341</v>
      </c>
      <c r="F23" t="s">
        <v>326</v>
      </c>
      <c r="G23" t="s">
        <v>334</v>
      </c>
      <c r="H23" t="s">
        <v>206</v>
      </c>
      <c r="I23" t="s">
        <v>342</v>
      </c>
      <c r="J23" s="65">
        <v>4.13</v>
      </c>
      <c r="K23" t="s">
        <v>101</v>
      </c>
      <c r="L23" s="66">
        <v>2.3400000000000001E-2</v>
      </c>
      <c r="M23" s="66">
        <v>-2.3E-3</v>
      </c>
      <c r="N23" s="65">
        <v>145083.53</v>
      </c>
      <c r="O23" s="65">
        <v>111</v>
      </c>
      <c r="P23" s="65">
        <v>0</v>
      </c>
      <c r="Q23" s="65">
        <v>161.04271829999999</v>
      </c>
      <c r="R23" s="66">
        <v>0</v>
      </c>
      <c r="S23" s="66">
        <v>1.4800000000000001E-2</v>
      </c>
      <c r="T23" s="66">
        <v>1.4E-3</v>
      </c>
    </row>
    <row r="24" spans="1:20">
      <c r="A24" t="s">
        <v>343</v>
      </c>
      <c r="B24" t="s">
        <v>344</v>
      </c>
      <c r="C24" t="s">
        <v>99</v>
      </c>
      <c r="D24" t="s">
        <v>122</v>
      </c>
      <c r="E24" t="s">
        <v>313</v>
      </c>
      <c r="F24" t="s">
        <v>304</v>
      </c>
      <c r="G24" t="s">
        <v>334</v>
      </c>
      <c r="H24" t="s">
        <v>206</v>
      </c>
      <c r="I24" t="s">
        <v>345</v>
      </c>
      <c r="J24" s="65">
        <v>0.25</v>
      </c>
      <c r="K24" t="s">
        <v>101</v>
      </c>
      <c r="L24" s="66">
        <v>3.9300000000000002E-2</v>
      </c>
      <c r="M24" s="66">
        <v>0.61439999999999995</v>
      </c>
      <c r="N24" s="65">
        <v>199390.03</v>
      </c>
      <c r="O24" s="65">
        <v>113.04</v>
      </c>
      <c r="P24" s="65">
        <v>2.1578400000000002</v>
      </c>
      <c r="Q24" s="65">
        <v>227.54832991200001</v>
      </c>
      <c r="R24" s="66">
        <v>2.0000000000000001E-4</v>
      </c>
      <c r="S24" s="66">
        <v>2.0899999999999998E-2</v>
      </c>
      <c r="T24" s="66">
        <v>2E-3</v>
      </c>
    </row>
    <row r="25" spans="1:20">
      <c r="A25" t="s">
        <v>346</v>
      </c>
      <c r="B25" t="s">
        <v>347</v>
      </c>
      <c r="C25" t="s">
        <v>99</v>
      </c>
      <c r="D25" t="s">
        <v>122</v>
      </c>
      <c r="E25" t="s">
        <v>348</v>
      </c>
      <c r="F25" t="s">
        <v>326</v>
      </c>
      <c r="G25" t="s">
        <v>334</v>
      </c>
      <c r="H25" t="s">
        <v>206</v>
      </c>
      <c r="I25" t="s">
        <v>349</v>
      </c>
      <c r="J25" s="65">
        <v>2.0499999999999998</v>
      </c>
      <c r="K25" t="s">
        <v>101</v>
      </c>
      <c r="L25" s="66">
        <v>0.04</v>
      </c>
      <c r="M25" s="66">
        <v>-9.4999999999999998E-3</v>
      </c>
      <c r="N25" s="65">
        <v>24740.87</v>
      </c>
      <c r="O25" s="65">
        <v>110.42</v>
      </c>
      <c r="P25" s="65">
        <v>0</v>
      </c>
      <c r="Q25" s="65">
        <v>27.318868653999999</v>
      </c>
      <c r="R25" s="66">
        <v>1E-4</v>
      </c>
      <c r="S25" s="66">
        <v>2.5000000000000001E-3</v>
      </c>
      <c r="T25" s="66">
        <v>2.0000000000000001E-4</v>
      </c>
    </row>
    <row r="26" spans="1:20">
      <c r="A26" t="s">
        <v>350</v>
      </c>
      <c r="B26" t="s">
        <v>351</v>
      </c>
      <c r="C26" t="s">
        <v>99</v>
      </c>
      <c r="D26" t="s">
        <v>122</v>
      </c>
      <c r="E26" t="s">
        <v>352</v>
      </c>
      <c r="F26" t="s">
        <v>353</v>
      </c>
      <c r="G26" t="s">
        <v>354</v>
      </c>
      <c r="H26" t="s">
        <v>206</v>
      </c>
      <c r="I26" t="s">
        <v>355</v>
      </c>
      <c r="J26" s="65">
        <v>7.15</v>
      </c>
      <c r="K26" t="s">
        <v>101</v>
      </c>
      <c r="L26" s="66">
        <v>5.1499999999999997E-2</v>
      </c>
      <c r="M26" s="66">
        <v>8.8000000000000005E-3</v>
      </c>
      <c r="N26" s="65">
        <v>53926.59</v>
      </c>
      <c r="O26" s="65">
        <v>162.91</v>
      </c>
      <c r="P26" s="65">
        <v>0</v>
      </c>
      <c r="Q26" s="65">
        <v>87.851807769000004</v>
      </c>
      <c r="R26" s="66">
        <v>0</v>
      </c>
      <c r="S26" s="66">
        <v>8.0999999999999996E-3</v>
      </c>
      <c r="T26" s="66">
        <v>8.0000000000000004E-4</v>
      </c>
    </row>
    <row r="27" spans="1:20">
      <c r="A27" t="s">
        <v>356</v>
      </c>
      <c r="B27" t="s">
        <v>357</v>
      </c>
      <c r="C27" t="s">
        <v>99</v>
      </c>
      <c r="D27" t="s">
        <v>122</v>
      </c>
      <c r="E27" t="s">
        <v>358</v>
      </c>
      <c r="F27" t="s">
        <v>326</v>
      </c>
      <c r="G27" t="s">
        <v>354</v>
      </c>
      <c r="H27" t="s">
        <v>206</v>
      </c>
      <c r="I27" t="s">
        <v>305</v>
      </c>
      <c r="J27" s="65">
        <v>1.4</v>
      </c>
      <c r="K27" t="s">
        <v>101</v>
      </c>
      <c r="L27" s="66">
        <v>4.4499999999999998E-2</v>
      </c>
      <c r="M27" s="66">
        <v>-1.01E-2</v>
      </c>
      <c r="N27" s="65">
        <v>114101.33</v>
      </c>
      <c r="O27" s="65">
        <v>111.85</v>
      </c>
      <c r="P27" s="65">
        <v>0</v>
      </c>
      <c r="Q27" s="65">
        <v>127.622337605</v>
      </c>
      <c r="R27" s="66">
        <v>2.9999999999999997E-4</v>
      </c>
      <c r="S27" s="66">
        <v>1.17E-2</v>
      </c>
      <c r="T27" s="66">
        <v>1.1000000000000001E-3</v>
      </c>
    </row>
    <row r="28" spans="1:20">
      <c r="A28" t="s">
        <v>359</v>
      </c>
      <c r="B28" t="s">
        <v>360</v>
      </c>
      <c r="C28" t="s">
        <v>99</v>
      </c>
      <c r="D28" t="s">
        <v>122</v>
      </c>
      <c r="E28" t="s">
        <v>361</v>
      </c>
      <c r="F28" t="s">
        <v>362</v>
      </c>
      <c r="G28" t="s">
        <v>354</v>
      </c>
      <c r="H28" t="s">
        <v>206</v>
      </c>
      <c r="I28" t="s">
        <v>363</v>
      </c>
      <c r="J28" s="65">
        <v>2.39</v>
      </c>
      <c r="K28" t="s">
        <v>101</v>
      </c>
      <c r="L28" s="66">
        <v>5.3499999999999999E-2</v>
      </c>
      <c r="M28" s="66">
        <v>1.3100000000000001E-2</v>
      </c>
      <c r="N28" s="65">
        <v>171346</v>
      </c>
      <c r="O28" s="65">
        <v>113.93</v>
      </c>
      <c r="P28" s="65">
        <v>0</v>
      </c>
      <c r="Q28" s="65">
        <v>195.2144978</v>
      </c>
      <c r="R28" s="66">
        <v>2.0000000000000001E-4</v>
      </c>
      <c r="S28" s="66">
        <v>1.7899999999999999E-2</v>
      </c>
      <c r="T28" s="66">
        <v>1.6999999999999999E-3</v>
      </c>
    </row>
    <row r="29" spans="1:20">
      <c r="A29" t="s">
        <v>364</v>
      </c>
      <c r="B29" t="s">
        <v>365</v>
      </c>
      <c r="C29" t="s">
        <v>99</v>
      </c>
      <c r="D29" t="s">
        <v>122</v>
      </c>
      <c r="E29" t="s">
        <v>361</v>
      </c>
      <c r="F29" t="s">
        <v>362</v>
      </c>
      <c r="G29" t="s">
        <v>354</v>
      </c>
      <c r="H29" t="s">
        <v>206</v>
      </c>
      <c r="I29" t="s">
        <v>366</v>
      </c>
      <c r="J29" s="65">
        <v>4.6100000000000003</v>
      </c>
      <c r="K29" t="s">
        <v>101</v>
      </c>
      <c r="L29" s="66">
        <v>2.7799999999999998E-2</v>
      </c>
      <c r="M29" s="66">
        <v>2.0400000000000001E-2</v>
      </c>
      <c r="N29" s="65">
        <v>291427</v>
      </c>
      <c r="O29" s="65">
        <v>104.08</v>
      </c>
      <c r="P29" s="65">
        <v>0</v>
      </c>
      <c r="Q29" s="65">
        <v>303.31722159999998</v>
      </c>
      <c r="R29" s="66">
        <v>2.0000000000000001E-4</v>
      </c>
      <c r="S29" s="66">
        <v>2.7799999999999998E-2</v>
      </c>
      <c r="T29" s="66">
        <v>2.5999999999999999E-3</v>
      </c>
    </row>
    <row r="30" spans="1:20">
      <c r="A30" t="s">
        <v>367</v>
      </c>
      <c r="B30" t="s">
        <v>368</v>
      </c>
      <c r="C30" t="s">
        <v>99</v>
      </c>
      <c r="D30" t="s">
        <v>122</v>
      </c>
      <c r="E30" t="s">
        <v>369</v>
      </c>
      <c r="F30" t="s">
        <v>326</v>
      </c>
      <c r="G30" t="s">
        <v>354</v>
      </c>
      <c r="H30" t="s">
        <v>206</v>
      </c>
      <c r="I30" t="s">
        <v>370</v>
      </c>
      <c r="J30" s="65">
        <v>6.06</v>
      </c>
      <c r="K30" t="s">
        <v>101</v>
      </c>
      <c r="L30" s="66">
        <v>2.81E-2</v>
      </c>
      <c r="M30" s="66">
        <v>4.0000000000000001E-3</v>
      </c>
      <c r="N30" s="65">
        <v>6163.35</v>
      </c>
      <c r="O30" s="65">
        <v>117.46</v>
      </c>
      <c r="P30" s="65">
        <v>0</v>
      </c>
      <c r="Q30" s="65">
        <v>7.2394709099999996</v>
      </c>
      <c r="R30" s="66">
        <v>0</v>
      </c>
      <c r="S30" s="66">
        <v>6.9999999999999999E-4</v>
      </c>
      <c r="T30" s="66">
        <v>1E-4</v>
      </c>
    </row>
    <row r="31" spans="1:20">
      <c r="A31" t="s">
        <v>371</v>
      </c>
      <c r="B31" t="s">
        <v>372</v>
      </c>
      <c r="C31" t="s">
        <v>99</v>
      </c>
      <c r="D31" t="s">
        <v>122</v>
      </c>
      <c r="E31" t="s">
        <v>373</v>
      </c>
      <c r="F31" t="s">
        <v>304</v>
      </c>
      <c r="G31" t="s">
        <v>354</v>
      </c>
      <c r="H31" t="s">
        <v>206</v>
      </c>
      <c r="I31" t="s">
        <v>374</v>
      </c>
      <c r="J31" s="65">
        <v>0.75</v>
      </c>
      <c r="K31" t="s">
        <v>101</v>
      </c>
      <c r="L31" s="66">
        <v>4.4999999999999998E-2</v>
      </c>
      <c r="M31" s="66">
        <v>-5.7999999999999996E-3</v>
      </c>
      <c r="N31" s="65">
        <v>329941</v>
      </c>
      <c r="O31" s="65">
        <v>125.33</v>
      </c>
      <c r="P31" s="65">
        <v>4.4800300000000002</v>
      </c>
      <c r="Q31" s="65">
        <v>417.99508530000003</v>
      </c>
      <c r="R31" s="66">
        <v>2.0000000000000001E-4</v>
      </c>
      <c r="S31" s="66">
        <v>3.8300000000000001E-2</v>
      </c>
      <c r="T31" s="66">
        <v>3.5999999999999999E-3</v>
      </c>
    </row>
    <row r="32" spans="1:20">
      <c r="A32" t="s">
        <v>375</v>
      </c>
      <c r="B32" t="s">
        <v>376</v>
      </c>
      <c r="C32" t="s">
        <v>99</v>
      </c>
      <c r="D32" t="s">
        <v>122</v>
      </c>
      <c r="E32" t="s">
        <v>377</v>
      </c>
      <c r="F32" t="s">
        <v>326</v>
      </c>
      <c r="G32" t="s">
        <v>378</v>
      </c>
      <c r="H32" t="s">
        <v>149</v>
      </c>
      <c r="I32" t="s">
        <v>342</v>
      </c>
      <c r="J32" s="65">
        <v>6.15</v>
      </c>
      <c r="K32" t="s">
        <v>101</v>
      </c>
      <c r="L32" s="66">
        <v>1.9599999999999999E-2</v>
      </c>
      <c r="M32" s="66">
        <v>3.2000000000000002E-3</v>
      </c>
      <c r="N32" s="65">
        <v>12597</v>
      </c>
      <c r="O32" s="65">
        <v>112.3</v>
      </c>
      <c r="P32" s="65">
        <v>0</v>
      </c>
      <c r="Q32" s="65">
        <v>14.146431</v>
      </c>
      <c r="R32" s="66">
        <v>0</v>
      </c>
      <c r="S32" s="66">
        <v>1.2999999999999999E-3</v>
      </c>
      <c r="T32" s="66">
        <v>1E-4</v>
      </c>
    </row>
    <row r="33" spans="1:20">
      <c r="A33" t="s">
        <v>379</v>
      </c>
      <c r="B33" t="s">
        <v>380</v>
      </c>
      <c r="C33" t="s">
        <v>99</v>
      </c>
      <c r="D33" t="s">
        <v>122</v>
      </c>
      <c r="E33" t="s">
        <v>313</v>
      </c>
      <c r="F33" t="s">
        <v>304</v>
      </c>
      <c r="G33" t="s">
        <v>378</v>
      </c>
      <c r="H33" t="s">
        <v>149</v>
      </c>
      <c r="I33" t="s">
        <v>381</v>
      </c>
      <c r="J33" s="65">
        <v>2.08</v>
      </c>
      <c r="K33" t="s">
        <v>101</v>
      </c>
      <c r="L33" s="66">
        <v>1.4200000000000001E-2</v>
      </c>
      <c r="M33" s="66">
        <v>-0.99450000000000005</v>
      </c>
      <c r="N33" s="65">
        <v>7</v>
      </c>
      <c r="O33" s="65">
        <v>5235400</v>
      </c>
      <c r="P33" s="65">
        <v>0</v>
      </c>
      <c r="Q33" s="65">
        <v>366.47800000000001</v>
      </c>
      <c r="R33" s="66">
        <v>0</v>
      </c>
      <c r="S33" s="66">
        <v>3.3599999999999998E-2</v>
      </c>
      <c r="T33" s="66">
        <v>3.2000000000000002E-3</v>
      </c>
    </row>
    <row r="34" spans="1:20">
      <c r="A34" t="s">
        <v>382</v>
      </c>
      <c r="B34" t="s">
        <v>383</v>
      </c>
      <c r="C34" t="s">
        <v>99</v>
      </c>
      <c r="D34" t="s">
        <v>122</v>
      </c>
      <c r="E34" t="s">
        <v>384</v>
      </c>
      <c r="F34" t="s">
        <v>320</v>
      </c>
      <c r="G34" t="s">
        <v>354</v>
      </c>
      <c r="H34" t="s">
        <v>206</v>
      </c>
      <c r="I34" t="s">
        <v>305</v>
      </c>
      <c r="J34" s="65">
        <v>5.0999999999999996</v>
      </c>
      <c r="K34" t="s">
        <v>101</v>
      </c>
      <c r="L34" s="66">
        <v>1.23E-2</v>
      </c>
      <c r="M34" s="66">
        <v>4.0000000000000002E-4</v>
      </c>
      <c r="N34" s="65">
        <v>166066.81</v>
      </c>
      <c r="O34" s="65">
        <v>107.3</v>
      </c>
      <c r="P34" s="65">
        <v>0</v>
      </c>
      <c r="Q34" s="65">
        <v>178.18968713000001</v>
      </c>
      <c r="R34" s="66">
        <v>1E-4</v>
      </c>
      <c r="S34" s="66">
        <v>1.6299999999999999E-2</v>
      </c>
      <c r="T34" s="66">
        <v>1.5E-3</v>
      </c>
    </row>
    <row r="35" spans="1:20">
      <c r="A35" t="s">
        <v>385</v>
      </c>
      <c r="B35" t="s">
        <v>386</v>
      </c>
      <c r="C35" t="s">
        <v>99</v>
      </c>
      <c r="D35" t="s">
        <v>122</v>
      </c>
      <c r="E35" t="s">
        <v>387</v>
      </c>
      <c r="F35" t="s">
        <v>304</v>
      </c>
      <c r="G35" t="s">
        <v>388</v>
      </c>
      <c r="H35" t="s">
        <v>149</v>
      </c>
      <c r="I35" t="s">
        <v>389</v>
      </c>
      <c r="J35" s="65">
        <v>1.43</v>
      </c>
      <c r="K35" t="s">
        <v>101</v>
      </c>
      <c r="L35" s="66">
        <v>1.6899999999999998E-2</v>
      </c>
      <c r="M35" s="66">
        <v>5.0000000000000001E-4</v>
      </c>
      <c r="N35" s="65">
        <v>4</v>
      </c>
      <c r="O35" s="65">
        <v>5232912</v>
      </c>
      <c r="P35" s="65">
        <v>0</v>
      </c>
      <c r="Q35" s="65">
        <v>209.31648000000001</v>
      </c>
      <c r="R35" s="66">
        <v>0</v>
      </c>
      <c r="S35" s="66">
        <v>1.9199999999999998E-2</v>
      </c>
      <c r="T35" s="66">
        <v>1.8E-3</v>
      </c>
    </row>
    <row r="36" spans="1:20">
      <c r="A36" t="s">
        <v>390</v>
      </c>
      <c r="B36" t="s">
        <v>391</v>
      </c>
      <c r="C36" t="s">
        <v>99</v>
      </c>
      <c r="D36" t="s">
        <v>122</v>
      </c>
      <c r="E36" t="s">
        <v>392</v>
      </c>
      <c r="F36" t="s">
        <v>326</v>
      </c>
      <c r="G36" t="s">
        <v>393</v>
      </c>
      <c r="H36" t="s">
        <v>206</v>
      </c>
      <c r="I36" t="s">
        <v>394</v>
      </c>
      <c r="J36" s="65">
        <v>6.87</v>
      </c>
      <c r="K36" t="s">
        <v>101</v>
      </c>
      <c r="L36" s="66">
        <v>8.3999999999999995E-3</v>
      </c>
      <c r="M36" s="66">
        <v>8.0999999999999996E-3</v>
      </c>
      <c r="N36" s="65">
        <v>166380</v>
      </c>
      <c r="O36" s="65">
        <v>101.21</v>
      </c>
      <c r="P36" s="65">
        <v>0</v>
      </c>
      <c r="Q36" s="65">
        <v>168.39319800000001</v>
      </c>
      <c r="R36" s="66">
        <v>2.0000000000000001E-4</v>
      </c>
      <c r="S36" s="66">
        <v>1.54E-2</v>
      </c>
      <c r="T36" s="66">
        <v>1.5E-3</v>
      </c>
    </row>
    <row r="37" spans="1:20">
      <c r="A37" t="s">
        <v>395</v>
      </c>
      <c r="B37" t="s">
        <v>396</v>
      </c>
      <c r="C37" t="s">
        <v>99</v>
      </c>
      <c r="D37" t="s">
        <v>122</v>
      </c>
      <c r="E37" t="s">
        <v>397</v>
      </c>
      <c r="F37" t="s">
        <v>326</v>
      </c>
      <c r="G37" t="s">
        <v>393</v>
      </c>
      <c r="H37" t="s">
        <v>206</v>
      </c>
      <c r="I37" t="s">
        <v>398</v>
      </c>
      <c r="J37" s="65">
        <v>3.42</v>
      </c>
      <c r="K37" t="s">
        <v>101</v>
      </c>
      <c r="L37" s="66">
        <v>2.1499999999999998E-2</v>
      </c>
      <c r="M37" s="66">
        <v>3.0999999999999999E-3</v>
      </c>
      <c r="N37" s="65">
        <v>241093</v>
      </c>
      <c r="O37" s="65">
        <v>108.76</v>
      </c>
      <c r="P37" s="65">
        <v>0</v>
      </c>
      <c r="Q37" s="65">
        <v>262.21274679999999</v>
      </c>
      <c r="R37" s="66">
        <v>2.0000000000000001E-4</v>
      </c>
      <c r="S37" s="66">
        <v>2.4E-2</v>
      </c>
      <c r="T37" s="66">
        <v>2.3E-3</v>
      </c>
    </row>
    <row r="38" spans="1:20">
      <c r="A38" t="s">
        <v>399</v>
      </c>
      <c r="B38" t="s">
        <v>400</v>
      </c>
      <c r="C38" t="s">
        <v>99</v>
      </c>
      <c r="D38" t="s">
        <v>122</v>
      </c>
      <c r="E38" t="s">
        <v>401</v>
      </c>
      <c r="F38" t="s">
        <v>362</v>
      </c>
      <c r="G38" t="s">
        <v>402</v>
      </c>
      <c r="H38" t="s">
        <v>149</v>
      </c>
      <c r="I38" t="s">
        <v>305</v>
      </c>
      <c r="J38" s="65">
        <v>1.08</v>
      </c>
      <c r="K38" t="s">
        <v>101</v>
      </c>
      <c r="L38" s="66">
        <v>3.6999999999999998E-2</v>
      </c>
      <c r="M38" s="66">
        <v>-9.4999999999999998E-3</v>
      </c>
      <c r="N38" s="65">
        <v>184118</v>
      </c>
      <c r="O38" s="65">
        <v>107.05</v>
      </c>
      <c r="P38" s="65">
        <v>0</v>
      </c>
      <c r="Q38" s="65">
        <v>197.098319</v>
      </c>
      <c r="R38" s="66">
        <v>2.0000000000000001E-4</v>
      </c>
      <c r="S38" s="66">
        <v>1.8100000000000002E-2</v>
      </c>
      <c r="T38" s="66">
        <v>1.6999999999999999E-3</v>
      </c>
    </row>
    <row r="39" spans="1:20">
      <c r="A39" t="s">
        <v>403</v>
      </c>
      <c r="B39" t="s">
        <v>404</v>
      </c>
      <c r="C39" t="s">
        <v>99</v>
      </c>
      <c r="D39" t="s">
        <v>122</v>
      </c>
      <c r="E39" t="s">
        <v>405</v>
      </c>
      <c r="F39" t="s">
        <v>326</v>
      </c>
      <c r="G39" t="s">
        <v>406</v>
      </c>
      <c r="H39" t="s">
        <v>206</v>
      </c>
      <c r="I39" t="s">
        <v>407</v>
      </c>
      <c r="J39" s="65">
        <v>3.5</v>
      </c>
      <c r="K39" t="s">
        <v>101</v>
      </c>
      <c r="L39" s="66">
        <v>3.0599999999999999E-2</v>
      </c>
      <c r="M39" s="66">
        <v>-1.6000000000000001E-3</v>
      </c>
      <c r="N39" s="65">
        <v>127554.7</v>
      </c>
      <c r="O39" s="65">
        <v>113.59</v>
      </c>
      <c r="P39" s="65">
        <v>0</v>
      </c>
      <c r="Q39" s="65">
        <v>144.88938372999999</v>
      </c>
      <c r="R39" s="66">
        <v>2.9999999999999997E-4</v>
      </c>
      <c r="S39" s="66">
        <v>1.3299999999999999E-2</v>
      </c>
      <c r="T39" s="66">
        <v>1.2999999999999999E-3</v>
      </c>
    </row>
    <row r="40" spans="1:20">
      <c r="A40" t="s">
        <v>408</v>
      </c>
      <c r="B40" t="s">
        <v>409</v>
      </c>
      <c r="C40" t="s">
        <v>99</v>
      </c>
      <c r="D40" t="s">
        <v>122</v>
      </c>
      <c r="E40" t="s">
        <v>405</v>
      </c>
      <c r="F40" t="s">
        <v>326</v>
      </c>
      <c r="G40" t="s">
        <v>406</v>
      </c>
      <c r="H40" t="s">
        <v>206</v>
      </c>
      <c r="I40" t="s">
        <v>410</v>
      </c>
      <c r="J40" s="65">
        <v>0.91</v>
      </c>
      <c r="K40" t="s">
        <v>101</v>
      </c>
      <c r="L40" s="66">
        <v>4.5999999999999999E-2</v>
      </c>
      <c r="M40" s="66">
        <v>-1.4800000000000001E-2</v>
      </c>
      <c r="N40" s="65">
        <v>8061.11</v>
      </c>
      <c r="O40" s="65">
        <v>108.71</v>
      </c>
      <c r="P40" s="65">
        <v>0</v>
      </c>
      <c r="Q40" s="65">
        <v>8.7632326809999999</v>
      </c>
      <c r="R40" s="66">
        <v>1E-4</v>
      </c>
      <c r="S40" s="66">
        <v>8.0000000000000004E-4</v>
      </c>
      <c r="T40" s="66">
        <v>1E-4</v>
      </c>
    </row>
    <row r="41" spans="1:20">
      <c r="A41" t="s">
        <v>411</v>
      </c>
      <c r="B41" t="s">
        <v>412</v>
      </c>
      <c r="C41" t="s">
        <v>99</v>
      </c>
      <c r="D41" t="s">
        <v>122</v>
      </c>
      <c r="E41" t="s">
        <v>413</v>
      </c>
      <c r="F41" t="s">
        <v>362</v>
      </c>
      <c r="G41" t="s">
        <v>414</v>
      </c>
      <c r="H41" t="s">
        <v>149</v>
      </c>
      <c r="I41" t="s">
        <v>305</v>
      </c>
      <c r="J41" s="65">
        <v>2.1800000000000002</v>
      </c>
      <c r="K41" t="s">
        <v>101</v>
      </c>
      <c r="L41" s="66">
        <v>4.65E-2</v>
      </c>
      <c r="M41" s="66">
        <v>3.3999999999999998E-3</v>
      </c>
      <c r="N41" s="65">
        <v>173746</v>
      </c>
      <c r="O41" s="65">
        <v>111.46</v>
      </c>
      <c r="P41" s="65">
        <v>0</v>
      </c>
      <c r="Q41" s="65">
        <v>193.65729160000001</v>
      </c>
      <c r="R41" s="66">
        <v>2.0000000000000001E-4</v>
      </c>
      <c r="S41" s="66">
        <v>1.77E-2</v>
      </c>
      <c r="T41" s="66">
        <v>1.6999999999999999E-3</v>
      </c>
    </row>
    <row r="42" spans="1:20">
      <c r="A42" t="s">
        <v>415</v>
      </c>
      <c r="B42" t="s">
        <v>416</v>
      </c>
      <c r="C42" t="s">
        <v>99</v>
      </c>
      <c r="D42" t="s">
        <v>122</v>
      </c>
      <c r="E42" t="s">
        <v>413</v>
      </c>
      <c r="F42" t="s">
        <v>362</v>
      </c>
      <c r="G42" t="s">
        <v>414</v>
      </c>
      <c r="H42" t="s">
        <v>149</v>
      </c>
      <c r="I42" t="s">
        <v>417</v>
      </c>
      <c r="J42" s="65">
        <v>5.85</v>
      </c>
      <c r="K42" t="s">
        <v>101</v>
      </c>
      <c r="L42" s="66">
        <v>2.4500000000000001E-2</v>
      </c>
      <c r="M42" s="66">
        <v>1.7999999999999999E-2</v>
      </c>
      <c r="N42" s="65">
        <v>36039</v>
      </c>
      <c r="O42" s="65">
        <v>104.8</v>
      </c>
      <c r="P42" s="65">
        <v>0</v>
      </c>
      <c r="Q42" s="65">
        <v>37.768872000000002</v>
      </c>
      <c r="R42" s="66">
        <v>2.0000000000000001E-4</v>
      </c>
      <c r="S42" s="66">
        <v>3.5000000000000001E-3</v>
      </c>
      <c r="T42" s="66">
        <v>2.9999999999999997E-4</v>
      </c>
    </row>
    <row r="43" spans="1:20">
      <c r="A43" t="s">
        <v>418</v>
      </c>
      <c r="B43" t="s">
        <v>419</v>
      </c>
      <c r="C43" t="s">
        <v>99</v>
      </c>
      <c r="D43" t="s">
        <v>122</v>
      </c>
      <c r="E43" t="s">
        <v>420</v>
      </c>
      <c r="F43" t="s">
        <v>326</v>
      </c>
      <c r="G43" t="s">
        <v>421</v>
      </c>
      <c r="H43" t="s">
        <v>206</v>
      </c>
      <c r="I43" t="s">
        <v>422</v>
      </c>
      <c r="J43" s="65">
        <v>5.01</v>
      </c>
      <c r="K43" t="s">
        <v>101</v>
      </c>
      <c r="L43" s="66">
        <v>3.3000000000000002E-2</v>
      </c>
      <c r="M43" s="66">
        <v>2.4400000000000002E-2</v>
      </c>
      <c r="N43" s="65">
        <v>60805</v>
      </c>
      <c r="O43" s="65">
        <v>106.3</v>
      </c>
      <c r="P43" s="65">
        <v>0</v>
      </c>
      <c r="Q43" s="65">
        <v>64.635715000000005</v>
      </c>
      <c r="R43" s="66">
        <v>2.9999999999999997E-4</v>
      </c>
      <c r="S43" s="66">
        <v>5.8999999999999999E-3</v>
      </c>
      <c r="T43" s="66">
        <v>5.9999999999999995E-4</v>
      </c>
    </row>
    <row r="44" spans="1:20">
      <c r="A44" s="67" t="s">
        <v>249</v>
      </c>
      <c r="B44" s="14"/>
      <c r="C44" s="14"/>
      <c r="D44" s="14"/>
      <c r="E44" s="14"/>
      <c r="J44" s="69">
        <v>3.25</v>
      </c>
      <c r="M44" s="68">
        <v>2.1000000000000001E-2</v>
      </c>
      <c r="N44" s="69">
        <v>3732211.29</v>
      </c>
      <c r="P44" s="69">
        <v>0</v>
      </c>
      <c r="Q44" s="69">
        <v>3865.9570231930002</v>
      </c>
      <c r="S44" s="68">
        <v>0.3543</v>
      </c>
      <c r="T44" s="68">
        <v>3.3599999999999998E-2</v>
      </c>
    </row>
    <row r="45" spans="1:20">
      <c r="A45" t="s">
        <v>423</v>
      </c>
      <c r="B45" t="s">
        <v>424</v>
      </c>
      <c r="C45" t="s">
        <v>99</v>
      </c>
      <c r="D45" t="s">
        <v>122</v>
      </c>
      <c r="E45" t="s">
        <v>425</v>
      </c>
      <c r="F45" t="s">
        <v>426</v>
      </c>
      <c r="G45" t="s">
        <v>427</v>
      </c>
      <c r="H45" t="s">
        <v>149</v>
      </c>
      <c r="I45" t="s">
        <v>428</v>
      </c>
      <c r="J45" s="65">
        <v>1.65</v>
      </c>
      <c r="K45" t="s">
        <v>101</v>
      </c>
      <c r="L45" s="66">
        <v>1.49E-2</v>
      </c>
      <c r="M45" s="66">
        <v>4.7999999999999996E-3</v>
      </c>
      <c r="N45" s="65">
        <v>3382.66</v>
      </c>
      <c r="O45" s="65">
        <v>102.16</v>
      </c>
      <c r="P45" s="65">
        <v>0</v>
      </c>
      <c r="Q45" s="65">
        <v>3.4557254560000001</v>
      </c>
      <c r="R45" s="66">
        <v>0</v>
      </c>
      <c r="S45" s="66">
        <v>2.9999999999999997E-4</v>
      </c>
      <c r="T45" s="66">
        <v>0</v>
      </c>
    </row>
    <row r="46" spans="1:20">
      <c r="A46" t="s">
        <v>429</v>
      </c>
      <c r="B46" t="s">
        <v>430</v>
      </c>
      <c r="C46" t="s">
        <v>99</v>
      </c>
      <c r="D46" t="s">
        <v>122</v>
      </c>
      <c r="E46" t="s">
        <v>431</v>
      </c>
      <c r="F46" t="s">
        <v>353</v>
      </c>
      <c r="G46" t="s">
        <v>334</v>
      </c>
      <c r="H46" t="s">
        <v>206</v>
      </c>
      <c r="I46" t="s">
        <v>432</v>
      </c>
      <c r="J46" s="65">
        <v>1.97</v>
      </c>
      <c r="K46" t="s">
        <v>101</v>
      </c>
      <c r="L46" s="66">
        <v>2.4500000000000001E-2</v>
      </c>
      <c r="M46" s="66">
        <v>4.7999999999999996E-3</v>
      </c>
      <c r="N46" s="65">
        <v>89847</v>
      </c>
      <c r="O46" s="65">
        <v>103.93</v>
      </c>
      <c r="P46" s="65">
        <v>0</v>
      </c>
      <c r="Q46" s="65">
        <v>93.377987099999999</v>
      </c>
      <c r="R46" s="66">
        <v>1E-4</v>
      </c>
      <c r="S46" s="66">
        <v>8.6E-3</v>
      </c>
      <c r="T46" s="66">
        <v>8.0000000000000004E-4</v>
      </c>
    </row>
    <row r="47" spans="1:20">
      <c r="A47" t="s">
        <v>433</v>
      </c>
      <c r="B47" t="s">
        <v>434</v>
      </c>
      <c r="C47" t="s">
        <v>99</v>
      </c>
      <c r="D47" t="s">
        <v>122</v>
      </c>
      <c r="E47" t="s">
        <v>435</v>
      </c>
      <c r="F47" t="s">
        <v>362</v>
      </c>
      <c r="G47" t="s">
        <v>427</v>
      </c>
      <c r="H47" t="s">
        <v>149</v>
      </c>
      <c r="I47" t="s">
        <v>407</v>
      </c>
      <c r="J47" s="65">
        <v>6.4</v>
      </c>
      <c r="K47" t="s">
        <v>101</v>
      </c>
      <c r="L47" s="66">
        <v>3.6900000000000002E-2</v>
      </c>
      <c r="M47" s="66">
        <v>2.0899999999999998E-2</v>
      </c>
      <c r="N47" s="65">
        <v>105002.48</v>
      </c>
      <c r="O47" s="65">
        <v>111.2</v>
      </c>
      <c r="P47" s="65">
        <v>0</v>
      </c>
      <c r="Q47" s="65">
        <v>116.76275776</v>
      </c>
      <c r="R47" s="66">
        <v>2.9999999999999997E-4</v>
      </c>
      <c r="S47" s="66">
        <v>1.0699999999999999E-2</v>
      </c>
      <c r="T47" s="66">
        <v>1E-3</v>
      </c>
    </row>
    <row r="48" spans="1:20">
      <c r="A48" t="s">
        <v>436</v>
      </c>
      <c r="B48" t="s">
        <v>437</v>
      </c>
      <c r="C48" t="s">
        <v>99</v>
      </c>
      <c r="D48" t="s">
        <v>122</v>
      </c>
      <c r="E48" t="s">
        <v>438</v>
      </c>
      <c r="F48" t="s">
        <v>131</v>
      </c>
      <c r="G48" t="s">
        <v>354</v>
      </c>
      <c r="H48" t="s">
        <v>206</v>
      </c>
      <c r="I48" t="s">
        <v>439</v>
      </c>
      <c r="J48" s="65">
        <v>3.27</v>
      </c>
      <c r="K48" t="s">
        <v>101</v>
      </c>
      <c r="L48" s="66">
        <v>3.6499999999999998E-2</v>
      </c>
      <c r="M48" s="66">
        <v>1.1599999999999999E-2</v>
      </c>
      <c r="N48" s="65">
        <v>2784</v>
      </c>
      <c r="O48" s="65">
        <v>109.66</v>
      </c>
      <c r="P48" s="65">
        <v>0</v>
      </c>
      <c r="Q48" s="65">
        <v>3.0529343999999998</v>
      </c>
      <c r="R48" s="66">
        <v>0</v>
      </c>
      <c r="S48" s="66">
        <v>2.9999999999999997E-4</v>
      </c>
      <c r="T48" s="66">
        <v>0</v>
      </c>
    </row>
    <row r="49" spans="1:20">
      <c r="A49" t="s">
        <v>440</v>
      </c>
      <c r="B49" t="s">
        <v>441</v>
      </c>
      <c r="C49" t="s">
        <v>99</v>
      </c>
      <c r="D49" t="s">
        <v>122</v>
      </c>
      <c r="E49" t="s">
        <v>442</v>
      </c>
      <c r="F49" t="s">
        <v>443</v>
      </c>
      <c r="G49" t="s">
        <v>378</v>
      </c>
      <c r="H49" t="s">
        <v>149</v>
      </c>
      <c r="I49" t="s">
        <v>237</v>
      </c>
      <c r="J49" s="65">
        <v>3.15</v>
      </c>
      <c r="K49" t="s">
        <v>101</v>
      </c>
      <c r="L49" s="66">
        <v>3.9199999999999999E-2</v>
      </c>
      <c r="M49" s="66">
        <v>1.2699999999999999E-2</v>
      </c>
      <c r="N49" s="65">
        <v>149705</v>
      </c>
      <c r="O49" s="65">
        <v>109.29</v>
      </c>
      <c r="P49" s="65">
        <v>0</v>
      </c>
      <c r="Q49" s="65">
        <v>163.6125945</v>
      </c>
      <c r="R49" s="66">
        <v>2.0000000000000001E-4</v>
      </c>
      <c r="S49" s="66">
        <v>1.4999999999999999E-2</v>
      </c>
      <c r="T49" s="66">
        <v>1.4E-3</v>
      </c>
    </row>
    <row r="50" spans="1:20">
      <c r="A50" t="s">
        <v>444</v>
      </c>
      <c r="B50" t="s">
        <v>445</v>
      </c>
      <c r="C50" t="s">
        <v>99</v>
      </c>
      <c r="D50" t="s">
        <v>122</v>
      </c>
      <c r="E50" t="s">
        <v>384</v>
      </c>
      <c r="F50" t="s">
        <v>320</v>
      </c>
      <c r="G50" t="s">
        <v>354</v>
      </c>
      <c r="H50" t="s">
        <v>206</v>
      </c>
      <c r="I50" t="s">
        <v>446</v>
      </c>
      <c r="J50" s="65">
        <v>6.97</v>
      </c>
      <c r="K50" t="s">
        <v>101</v>
      </c>
      <c r="L50" s="66">
        <v>2.4299999999999999E-2</v>
      </c>
      <c r="M50" s="66">
        <v>2.0799999999999999E-2</v>
      </c>
      <c r="N50" s="65">
        <v>103302</v>
      </c>
      <c r="O50" s="65">
        <v>103.32</v>
      </c>
      <c r="P50" s="65">
        <v>0</v>
      </c>
      <c r="Q50" s="65">
        <v>106.7316264</v>
      </c>
      <c r="R50" s="66">
        <v>1E-4</v>
      </c>
      <c r="S50" s="66">
        <v>9.7999999999999997E-3</v>
      </c>
      <c r="T50" s="66">
        <v>8.9999999999999998E-4</v>
      </c>
    </row>
    <row r="51" spans="1:20">
      <c r="A51" t="s">
        <v>447</v>
      </c>
      <c r="B51" t="s">
        <v>448</v>
      </c>
      <c r="C51" t="s">
        <v>99</v>
      </c>
      <c r="D51" t="s">
        <v>122</v>
      </c>
      <c r="E51" t="s">
        <v>449</v>
      </c>
      <c r="F51" t="s">
        <v>450</v>
      </c>
      <c r="G51" t="s">
        <v>388</v>
      </c>
      <c r="H51" t="s">
        <v>149</v>
      </c>
      <c r="I51" t="s">
        <v>451</v>
      </c>
      <c r="J51" s="65">
        <v>2.75</v>
      </c>
      <c r="K51" t="s">
        <v>101</v>
      </c>
      <c r="L51" s="66">
        <v>4.1700000000000001E-2</v>
      </c>
      <c r="M51" s="66">
        <v>1.2500000000000001E-2</v>
      </c>
      <c r="N51" s="65">
        <v>152220</v>
      </c>
      <c r="O51" s="65">
        <v>109.3</v>
      </c>
      <c r="P51" s="65">
        <v>0</v>
      </c>
      <c r="Q51" s="65">
        <v>166.37646000000001</v>
      </c>
      <c r="R51" s="66">
        <v>4.0000000000000002E-4</v>
      </c>
      <c r="S51" s="66">
        <v>1.52E-2</v>
      </c>
      <c r="T51" s="66">
        <v>1.4E-3</v>
      </c>
    </row>
    <row r="52" spans="1:20">
      <c r="A52" t="s">
        <v>452</v>
      </c>
      <c r="B52" t="s">
        <v>453</v>
      </c>
      <c r="C52" t="s">
        <v>99</v>
      </c>
      <c r="D52" t="s">
        <v>122</v>
      </c>
      <c r="E52" t="s">
        <v>449</v>
      </c>
      <c r="F52" t="s">
        <v>450</v>
      </c>
      <c r="G52" t="s">
        <v>388</v>
      </c>
      <c r="H52" t="s">
        <v>149</v>
      </c>
      <c r="I52" t="s">
        <v>454</v>
      </c>
      <c r="J52" s="65">
        <v>4.66</v>
      </c>
      <c r="K52" t="s">
        <v>101</v>
      </c>
      <c r="L52" s="66">
        <v>2.58E-2</v>
      </c>
      <c r="M52" s="66">
        <v>2.06E-2</v>
      </c>
      <c r="N52" s="65">
        <v>161458</v>
      </c>
      <c r="O52" s="65">
        <v>103.11</v>
      </c>
      <c r="P52" s="65">
        <v>0</v>
      </c>
      <c r="Q52" s="65">
        <v>166.47934380000001</v>
      </c>
      <c r="R52" s="66">
        <v>8.0000000000000004E-4</v>
      </c>
      <c r="S52" s="66">
        <v>1.5299999999999999E-2</v>
      </c>
      <c r="T52" s="66">
        <v>1.4E-3</v>
      </c>
    </row>
    <row r="53" spans="1:20">
      <c r="A53" t="s">
        <v>455</v>
      </c>
      <c r="B53" t="s">
        <v>456</v>
      </c>
      <c r="C53" t="s">
        <v>99</v>
      </c>
      <c r="D53" t="s">
        <v>122</v>
      </c>
      <c r="E53" t="s">
        <v>457</v>
      </c>
      <c r="F53" t="s">
        <v>458</v>
      </c>
      <c r="G53" t="s">
        <v>393</v>
      </c>
      <c r="H53" t="s">
        <v>206</v>
      </c>
      <c r="I53" t="s">
        <v>459</v>
      </c>
      <c r="J53" s="65">
        <v>3.78</v>
      </c>
      <c r="K53" t="s">
        <v>101</v>
      </c>
      <c r="L53" s="66">
        <v>2.18E-2</v>
      </c>
      <c r="M53" s="66">
        <v>1.9400000000000001E-2</v>
      </c>
      <c r="N53" s="65">
        <v>324000</v>
      </c>
      <c r="O53" s="65">
        <v>101.28</v>
      </c>
      <c r="P53" s="65">
        <v>0</v>
      </c>
      <c r="Q53" s="65">
        <v>328.1472</v>
      </c>
      <c r="R53" s="66">
        <v>1.1000000000000001E-3</v>
      </c>
      <c r="S53" s="66">
        <v>3.0099999999999998E-2</v>
      </c>
      <c r="T53" s="66">
        <v>2.8999999999999998E-3</v>
      </c>
    </row>
    <row r="54" spans="1:20">
      <c r="A54" t="s">
        <v>460</v>
      </c>
      <c r="B54" t="s">
        <v>461</v>
      </c>
      <c r="C54" t="s">
        <v>99</v>
      </c>
      <c r="D54" t="s">
        <v>122</v>
      </c>
      <c r="E54" t="s">
        <v>462</v>
      </c>
      <c r="F54" t="s">
        <v>131</v>
      </c>
      <c r="G54" t="s">
        <v>393</v>
      </c>
      <c r="H54" t="s">
        <v>206</v>
      </c>
      <c r="I54" t="s">
        <v>407</v>
      </c>
      <c r="J54" s="65">
        <v>1.7</v>
      </c>
      <c r="K54" t="s">
        <v>101</v>
      </c>
      <c r="L54" s="66">
        <v>2.1600000000000001E-2</v>
      </c>
      <c r="M54" s="66">
        <v>1.09E-2</v>
      </c>
      <c r="N54" s="65">
        <v>19940.330000000002</v>
      </c>
      <c r="O54" s="65">
        <v>102.4</v>
      </c>
      <c r="P54" s="65">
        <v>0</v>
      </c>
      <c r="Q54" s="65">
        <v>20.418897919999999</v>
      </c>
      <c r="R54" s="66">
        <v>0</v>
      </c>
      <c r="S54" s="66">
        <v>1.9E-3</v>
      </c>
      <c r="T54" s="66">
        <v>2.0000000000000001E-4</v>
      </c>
    </row>
    <row r="55" spans="1:20">
      <c r="A55" t="s">
        <v>463</v>
      </c>
      <c r="B55" t="s">
        <v>464</v>
      </c>
      <c r="C55" t="s">
        <v>99</v>
      </c>
      <c r="D55" t="s">
        <v>122</v>
      </c>
      <c r="E55" t="s">
        <v>465</v>
      </c>
      <c r="F55" t="s">
        <v>458</v>
      </c>
      <c r="G55" t="s">
        <v>388</v>
      </c>
      <c r="H55" t="s">
        <v>149</v>
      </c>
      <c r="I55" t="s">
        <v>466</v>
      </c>
      <c r="J55" s="65">
        <v>2.83</v>
      </c>
      <c r="K55" t="s">
        <v>101</v>
      </c>
      <c r="L55" s="66">
        <v>2.75E-2</v>
      </c>
      <c r="M55" s="66">
        <v>1.4E-2</v>
      </c>
      <c r="N55" s="65">
        <v>7708.3</v>
      </c>
      <c r="O55" s="65">
        <v>104.08</v>
      </c>
      <c r="P55" s="65">
        <v>0</v>
      </c>
      <c r="Q55" s="65">
        <v>8.0227986399999995</v>
      </c>
      <c r="R55" s="66">
        <v>0</v>
      </c>
      <c r="S55" s="66">
        <v>6.9999999999999999E-4</v>
      </c>
      <c r="T55" s="66">
        <v>1E-4</v>
      </c>
    </row>
    <row r="56" spans="1:20">
      <c r="A56" t="s">
        <v>467</v>
      </c>
      <c r="B56" t="s">
        <v>468</v>
      </c>
      <c r="C56" t="s">
        <v>99</v>
      </c>
      <c r="D56" t="s">
        <v>122</v>
      </c>
      <c r="E56" t="s">
        <v>469</v>
      </c>
      <c r="F56" t="s">
        <v>450</v>
      </c>
      <c r="G56" t="s">
        <v>402</v>
      </c>
      <c r="H56" t="s">
        <v>149</v>
      </c>
      <c r="I56" t="s">
        <v>470</v>
      </c>
      <c r="J56" s="65">
        <v>3.6</v>
      </c>
      <c r="K56" t="s">
        <v>101</v>
      </c>
      <c r="L56" s="66">
        <v>2.9499999999999998E-2</v>
      </c>
      <c r="M56" s="66">
        <v>1.7600000000000001E-2</v>
      </c>
      <c r="N56" s="65">
        <v>38416.1</v>
      </c>
      <c r="O56" s="65">
        <v>105.1</v>
      </c>
      <c r="P56" s="65">
        <v>0</v>
      </c>
      <c r="Q56" s="65">
        <v>40.375321100000001</v>
      </c>
      <c r="R56" s="66">
        <v>1E-4</v>
      </c>
      <c r="S56" s="66">
        <v>3.7000000000000002E-3</v>
      </c>
      <c r="T56" s="66">
        <v>4.0000000000000002E-4</v>
      </c>
    </row>
    <row r="57" spans="1:20">
      <c r="A57" t="s">
        <v>471</v>
      </c>
      <c r="B57" t="s">
        <v>472</v>
      </c>
      <c r="C57" t="s">
        <v>99</v>
      </c>
      <c r="D57" t="s">
        <v>122</v>
      </c>
      <c r="E57" t="s">
        <v>473</v>
      </c>
      <c r="F57" t="s">
        <v>309</v>
      </c>
      <c r="G57" t="s">
        <v>406</v>
      </c>
      <c r="H57" t="s">
        <v>206</v>
      </c>
      <c r="I57" t="s">
        <v>474</v>
      </c>
      <c r="J57" s="65">
        <v>1.06</v>
      </c>
      <c r="K57" t="s">
        <v>101</v>
      </c>
      <c r="L57" s="66">
        <v>3.6999999999999998E-2</v>
      </c>
      <c r="M57" s="66">
        <v>2.41E-2</v>
      </c>
      <c r="N57" s="65">
        <v>263840.67</v>
      </c>
      <c r="O57" s="65">
        <v>102.88</v>
      </c>
      <c r="P57" s="65">
        <v>0</v>
      </c>
      <c r="Q57" s="65">
        <v>271.43928129599999</v>
      </c>
      <c r="R57" s="66">
        <v>2E-3</v>
      </c>
      <c r="S57" s="66">
        <v>2.4899999999999999E-2</v>
      </c>
      <c r="T57" s="66">
        <v>2.3999999999999998E-3</v>
      </c>
    </row>
    <row r="58" spans="1:20">
      <c r="A58" t="s">
        <v>475</v>
      </c>
      <c r="B58" t="s">
        <v>476</v>
      </c>
      <c r="C58" t="s">
        <v>99</v>
      </c>
      <c r="D58" t="s">
        <v>122</v>
      </c>
      <c r="E58" t="s">
        <v>477</v>
      </c>
      <c r="F58" t="s">
        <v>124</v>
      </c>
      <c r="G58" t="s">
        <v>406</v>
      </c>
      <c r="H58" t="s">
        <v>206</v>
      </c>
      <c r="I58" t="s">
        <v>478</v>
      </c>
      <c r="J58" s="65">
        <v>4.82</v>
      </c>
      <c r="K58" t="s">
        <v>101</v>
      </c>
      <c r="L58" s="66">
        <v>2.0500000000000001E-2</v>
      </c>
      <c r="M58" s="66">
        <v>1.4500000000000001E-2</v>
      </c>
      <c r="N58" s="65">
        <v>168223</v>
      </c>
      <c r="O58" s="65">
        <v>103.24</v>
      </c>
      <c r="P58" s="65">
        <v>0</v>
      </c>
      <c r="Q58" s="65">
        <v>173.6734252</v>
      </c>
      <c r="R58" s="66">
        <v>4.0000000000000002E-4</v>
      </c>
      <c r="S58" s="66">
        <v>1.5900000000000001E-2</v>
      </c>
      <c r="T58" s="66">
        <v>1.5E-3</v>
      </c>
    </row>
    <row r="59" spans="1:20">
      <c r="A59" t="s">
        <v>479</v>
      </c>
      <c r="B59" t="s">
        <v>480</v>
      </c>
      <c r="C59" t="s">
        <v>99</v>
      </c>
      <c r="D59" t="s">
        <v>122</v>
      </c>
      <c r="E59" t="s">
        <v>401</v>
      </c>
      <c r="F59" t="s">
        <v>362</v>
      </c>
      <c r="G59" t="s">
        <v>402</v>
      </c>
      <c r="H59" t="s">
        <v>149</v>
      </c>
      <c r="I59" t="s">
        <v>481</v>
      </c>
      <c r="J59" s="65">
        <v>5.38</v>
      </c>
      <c r="K59" t="s">
        <v>101</v>
      </c>
      <c r="L59" s="66">
        <v>2.3E-2</v>
      </c>
      <c r="M59" s="66">
        <v>2.2200000000000001E-2</v>
      </c>
      <c r="N59" s="65">
        <v>381000</v>
      </c>
      <c r="O59" s="65">
        <v>100.61</v>
      </c>
      <c r="P59" s="65">
        <v>0</v>
      </c>
      <c r="Q59" s="65">
        <v>383.32409999999999</v>
      </c>
      <c r="R59" s="66">
        <v>5.9999999999999995E-4</v>
      </c>
      <c r="S59" s="66">
        <v>3.5099999999999999E-2</v>
      </c>
      <c r="T59" s="66">
        <v>3.3E-3</v>
      </c>
    </row>
    <row r="60" spans="1:20">
      <c r="A60" t="s">
        <v>482</v>
      </c>
      <c r="B60" t="s">
        <v>483</v>
      </c>
      <c r="C60" t="s">
        <v>99</v>
      </c>
      <c r="D60" t="s">
        <v>122</v>
      </c>
      <c r="E60" t="s">
        <v>484</v>
      </c>
      <c r="F60" t="s">
        <v>450</v>
      </c>
      <c r="G60" t="s">
        <v>406</v>
      </c>
      <c r="H60" t="s">
        <v>206</v>
      </c>
      <c r="I60" t="s">
        <v>485</v>
      </c>
      <c r="J60" s="65">
        <v>2.54</v>
      </c>
      <c r="K60" t="s">
        <v>101</v>
      </c>
      <c r="L60" s="66">
        <v>3.4200000000000001E-2</v>
      </c>
      <c r="M60" s="66">
        <v>1.2999999999999999E-2</v>
      </c>
      <c r="N60" s="65">
        <v>174000</v>
      </c>
      <c r="O60" s="65">
        <v>106.02</v>
      </c>
      <c r="P60" s="65">
        <v>0</v>
      </c>
      <c r="Q60" s="65">
        <v>184.47479999999999</v>
      </c>
      <c r="R60" s="66">
        <v>5.0000000000000001E-4</v>
      </c>
      <c r="S60" s="66">
        <v>1.6899999999999998E-2</v>
      </c>
      <c r="T60" s="66">
        <v>1.6000000000000001E-3</v>
      </c>
    </row>
    <row r="61" spans="1:20">
      <c r="A61" t="s">
        <v>486</v>
      </c>
      <c r="B61" t="s">
        <v>487</v>
      </c>
      <c r="C61" t="s">
        <v>99</v>
      </c>
      <c r="D61" t="s">
        <v>122</v>
      </c>
      <c r="E61" t="s">
        <v>488</v>
      </c>
      <c r="F61" t="s">
        <v>450</v>
      </c>
      <c r="G61" t="s">
        <v>406</v>
      </c>
      <c r="H61" t="s">
        <v>206</v>
      </c>
      <c r="I61" t="s">
        <v>451</v>
      </c>
      <c r="J61" s="65">
        <v>2.02</v>
      </c>
      <c r="K61" t="s">
        <v>101</v>
      </c>
      <c r="L61" s="66">
        <v>4.2000000000000003E-2</v>
      </c>
      <c r="M61" s="66">
        <v>1.6400000000000001E-2</v>
      </c>
      <c r="N61" s="65">
        <v>21415</v>
      </c>
      <c r="O61" s="65">
        <v>106.9</v>
      </c>
      <c r="P61" s="65">
        <v>0</v>
      </c>
      <c r="Q61" s="65">
        <v>22.892634999999999</v>
      </c>
      <c r="R61" s="66">
        <v>0</v>
      </c>
      <c r="S61" s="66">
        <v>2.0999999999999999E-3</v>
      </c>
      <c r="T61" s="66">
        <v>2.0000000000000001E-4</v>
      </c>
    </row>
    <row r="62" spans="1:20">
      <c r="A62" t="s">
        <v>489</v>
      </c>
      <c r="B62" t="s">
        <v>490</v>
      </c>
      <c r="C62" t="s">
        <v>99</v>
      </c>
      <c r="D62" t="s">
        <v>122</v>
      </c>
      <c r="E62" t="s">
        <v>488</v>
      </c>
      <c r="F62" t="s">
        <v>450</v>
      </c>
      <c r="G62" t="s">
        <v>406</v>
      </c>
      <c r="H62" t="s">
        <v>206</v>
      </c>
      <c r="I62" t="s">
        <v>491</v>
      </c>
      <c r="J62" s="65">
        <v>3.75</v>
      </c>
      <c r="K62" t="s">
        <v>101</v>
      </c>
      <c r="L62" s="66">
        <v>4.2999999999999997E-2</v>
      </c>
      <c r="M62" s="66">
        <v>2.01E-2</v>
      </c>
      <c r="N62" s="65">
        <v>113074.66</v>
      </c>
      <c r="O62" s="65">
        <v>109.65</v>
      </c>
      <c r="P62" s="65">
        <v>0</v>
      </c>
      <c r="Q62" s="65">
        <v>123.98636469</v>
      </c>
      <c r="R62" s="66">
        <v>1E-4</v>
      </c>
      <c r="S62" s="66">
        <v>1.14E-2</v>
      </c>
      <c r="T62" s="66">
        <v>1.1000000000000001E-3</v>
      </c>
    </row>
    <row r="63" spans="1:20">
      <c r="A63" t="s">
        <v>492</v>
      </c>
      <c r="B63" t="s">
        <v>493</v>
      </c>
      <c r="C63" t="s">
        <v>99</v>
      </c>
      <c r="D63" t="s">
        <v>122</v>
      </c>
      <c r="E63" t="s">
        <v>494</v>
      </c>
      <c r="F63" t="s">
        <v>495</v>
      </c>
      <c r="G63" t="s">
        <v>406</v>
      </c>
      <c r="H63" t="s">
        <v>206</v>
      </c>
      <c r="I63" t="s">
        <v>491</v>
      </c>
      <c r="J63" s="65">
        <v>4.68</v>
      </c>
      <c r="K63" t="s">
        <v>101</v>
      </c>
      <c r="L63" s="66">
        <v>2.1999999999999999E-2</v>
      </c>
      <c r="M63" s="66">
        <v>2.18E-2</v>
      </c>
      <c r="N63" s="65">
        <v>19757</v>
      </c>
      <c r="O63" s="65">
        <v>100.67</v>
      </c>
      <c r="P63" s="65">
        <v>0</v>
      </c>
      <c r="Q63" s="65">
        <v>19.8893719</v>
      </c>
      <c r="R63" s="66">
        <v>0</v>
      </c>
      <c r="S63" s="66">
        <v>1.8E-3</v>
      </c>
      <c r="T63" s="66">
        <v>2.0000000000000001E-4</v>
      </c>
    </row>
    <row r="64" spans="1:20">
      <c r="A64" t="s">
        <v>496</v>
      </c>
      <c r="B64" t="s">
        <v>497</v>
      </c>
      <c r="C64" t="s">
        <v>99</v>
      </c>
      <c r="D64" t="s">
        <v>122</v>
      </c>
      <c r="E64" t="s">
        <v>498</v>
      </c>
      <c r="F64" t="s">
        <v>362</v>
      </c>
      <c r="G64" t="s">
        <v>406</v>
      </c>
      <c r="H64" t="s">
        <v>206</v>
      </c>
      <c r="I64" t="s">
        <v>253</v>
      </c>
      <c r="J64" s="65">
        <v>1.77</v>
      </c>
      <c r="K64" t="s">
        <v>101</v>
      </c>
      <c r="L64" s="66">
        <v>4.65E-2</v>
      </c>
      <c r="M64" s="66">
        <v>3.8100000000000002E-2</v>
      </c>
      <c r="N64" s="65">
        <v>273835</v>
      </c>
      <c r="O64" s="65">
        <v>102.28</v>
      </c>
      <c r="P64" s="65">
        <v>0</v>
      </c>
      <c r="Q64" s="65">
        <v>280.07843800000001</v>
      </c>
      <c r="R64" s="66">
        <v>1E-3</v>
      </c>
      <c r="S64" s="66">
        <v>2.5700000000000001E-2</v>
      </c>
      <c r="T64" s="66">
        <v>2.3999999999999998E-3</v>
      </c>
    </row>
    <row r="65" spans="1:20">
      <c r="A65" t="s">
        <v>499</v>
      </c>
      <c r="B65" t="s">
        <v>500</v>
      </c>
      <c r="C65" t="s">
        <v>99</v>
      </c>
      <c r="D65" t="s">
        <v>122</v>
      </c>
      <c r="E65" t="s">
        <v>501</v>
      </c>
      <c r="F65" t="s">
        <v>131</v>
      </c>
      <c r="G65" t="s">
        <v>406</v>
      </c>
      <c r="H65" t="s">
        <v>206</v>
      </c>
      <c r="I65" t="s">
        <v>237</v>
      </c>
      <c r="J65" s="65">
        <v>4.21</v>
      </c>
      <c r="K65" t="s">
        <v>101</v>
      </c>
      <c r="L65" s="66">
        <v>2.5000000000000001E-2</v>
      </c>
      <c r="M65" s="66">
        <v>2.9899999999999999E-2</v>
      </c>
      <c r="N65" s="65">
        <v>66243</v>
      </c>
      <c r="O65" s="65">
        <v>98.58</v>
      </c>
      <c r="P65" s="65">
        <v>0</v>
      </c>
      <c r="Q65" s="65">
        <v>65.302349399999997</v>
      </c>
      <c r="R65" s="66">
        <v>1E-4</v>
      </c>
      <c r="S65" s="66">
        <v>6.0000000000000001E-3</v>
      </c>
      <c r="T65" s="66">
        <v>5.9999999999999995E-4</v>
      </c>
    </row>
    <row r="66" spans="1:20">
      <c r="A66" t="s">
        <v>502</v>
      </c>
      <c r="B66" t="s">
        <v>503</v>
      </c>
      <c r="C66" t="s">
        <v>99</v>
      </c>
      <c r="D66" t="s">
        <v>122</v>
      </c>
      <c r="E66" t="s">
        <v>504</v>
      </c>
      <c r="F66" t="s">
        <v>495</v>
      </c>
      <c r="G66" t="s">
        <v>414</v>
      </c>
      <c r="H66" t="s">
        <v>149</v>
      </c>
      <c r="I66" t="s">
        <v>505</v>
      </c>
      <c r="J66" s="65">
        <v>1.9</v>
      </c>
      <c r="K66" t="s">
        <v>101</v>
      </c>
      <c r="L66" s="66">
        <v>4.5999999999999999E-2</v>
      </c>
      <c r="M66" s="66">
        <v>1.89E-2</v>
      </c>
      <c r="N66" s="65">
        <v>359946.95</v>
      </c>
      <c r="O66" s="65">
        <v>106.35</v>
      </c>
      <c r="P66" s="65">
        <v>0</v>
      </c>
      <c r="Q66" s="65">
        <v>382.80358132499998</v>
      </c>
      <c r="R66" s="66">
        <v>4.0000000000000002E-4</v>
      </c>
      <c r="S66" s="66">
        <v>3.5099999999999999E-2</v>
      </c>
      <c r="T66" s="66">
        <v>3.3E-3</v>
      </c>
    </row>
    <row r="67" spans="1:20">
      <c r="A67" t="s">
        <v>506</v>
      </c>
      <c r="B67" t="s">
        <v>507</v>
      </c>
      <c r="C67" t="s">
        <v>99</v>
      </c>
      <c r="D67" t="s">
        <v>122</v>
      </c>
      <c r="E67" t="s">
        <v>504</v>
      </c>
      <c r="F67" t="s">
        <v>495</v>
      </c>
      <c r="G67" t="s">
        <v>414</v>
      </c>
      <c r="H67" t="s">
        <v>149</v>
      </c>
      <c r="I67" t="s">
        <v>508</v>
      </c>
      <c r="J67" s="65">
        <v>0.3</v>
      </c>
      <c r="K67" t="s">
        <v>101</v>
      </c>
      <c r="L67" s="66">
        <v>4.02E-2</v>
      </c>
      <c r="M67" s="66">
        <v>2.0400000000000001E-2</v>
      </c>
      <c r="N67" s="65">
        <v>76237.649999999994</v>
      </c>
      <c r="O67" s="65">
        <v>102.25</v>
      </c>
      <c r="P67" s="65">
        <v>0</v>
      </c>
      <c r="Q67" s="65">
        <v>77.952997124999996</v>
      </c>
      <c r="R67" s="66">
        <v>5.9999999999999995E-4</v>
      </c>
      <c r="S67" s="66">
        <v>7.1000000000000004E-3</v>
      </c>
      <c r="T67" s="66">
        <v>6.9999999999999999E-4</v>
      </c>
    </row>
    <row r="68" spans="1:20">
      <c r="A68" t="s">
        <v>509</v>
      </c>
      <c r="B68" t="s">
        <v>510</v>
      </c>
      <c r="C68" t="s">
        <v>99</v>
      </c>
      <c r="D68" t="s">
        <v>122</v>
      </c>
      <c r="E68" t="s">
        <v>511</v>
      </c>
      <c r="F68" t="s">
        <v>512</v>
      </c>
      <c r="G68" t="s">
        <v>414</v>
      </c>
      <c r="H68" t="s">
        <v>149</v>
      </c>
      <c r="I68" t="s">
        <v>513</v>
      </c>
      <c r="J68" s="65">
        <v>1.72</v>
      </c>
      <c r="K68" t="s">
        <v>101</v>
      </c>
      <c r="L68" s="66">
        <v>2.4500000000000001E-2</v>
      </c>
      <c r="M68" s="66">
        <v>1.34E-2</v>
      </c>
      <c r="N68" s="65">
        <v>227220</v>
      </c>
      <c r="O68" s="65">
        <v>102.5</v>
      </c>
      <c r="P68" s="65">
        <v>0</v>
      </c>
      <c r="Q68" s="65">
        <v>232.90049999999999</v>
      </c>
      <c r="R68" s="66">
        <v>1.9E-3</v>
      </c>
      <c r="S68" s="66">
        <v>2.1299999999999999E-2</v>
      </c>
      <c r="T68" s="66">
        <v>2E-3</v>
      </c>
    </row>
    <row r="69" spans="1:20">
      <c r="A69" t="s">
        <v>514</v>
      </c>
      <c r="B69" t="s">
        <v>515</v>
      </c>
      <c r="C69" t="s">
        <v>99</v>
      </c>
      <c r="D69" t="s">
        <v>122</v>
      </c>
      <c r="E69" t="s">
        <v>516</v>
      </c>
      <c r="F69" t="s">
        <v>320</v>
      </c>
      <c r="G69" t="s">
        <v>421</v>
      </c>
      <c r="H69" t="s">
        <v>206</v>
      </c>
      <c r="I69" t="s">
        <v>451</v>
      </c>
      <c r="J69" s="65">
        <v>4.8099999999999996</v>
      </c>
      <c r="K69" t="s">
        <v>101</v>
      </c>
      <c r="L69" s="66">
        <v>2.7E-2</v>
      </c>
      <c r="M69" s="66">
        <v>4.2799999999999998E-2</v>
      </c>
      <c r="N69" s="65">
        <v>179861.6</v>
      </c>
      <c r="O69" s="65">
        <v>92.98</v>
      </c>
      <c r="P69" s="65">
        <v>0</v>
      </c>
      <c r="Q69" s="65">
        <v>167.23531568000001</v>
      </c>
      <c r="R69" s="66">
        <v>2.0000000000000001E-4</v>
      </c>
      <c r="S69" s="66">
        <v>1.5299999999999999E-2</v>
      </c>
      <c r="T69" s="66">
        <v>1.5E-3</v>
      </c>
    </row>
    <row r="70" spans="1:20">
      <c r="A70" t="s">
        <v>517</v>
      </c>
      <c r="B70" t="s">
        <v>518</v>
      </c>
      <c r="C70" t="s">
        <v>99</v>
      </c>
      <c r="D70" t="s">
        <v>122</v>
      </c>
      <c r="E70" t="s">
        <v>519</v>
      </c>
      <c r="F70" t="s">
        <v>320</v>
      </c>
      <c r="G70" t="s">
        <v>414</v>
      </c>
      <c r="H70" t="s">
        <v>149</v>
      </c>
      <c r="I70" t="s">
        <v>407</v>
      </c>
      <c r="J70" s="65">
        <v>1.23</v>
      </c>
      <c r="K70" t="s">
        <v>101</v>
      </c>
      <c r="L70" s="66">
        <v>4.5499999999999999E-2</v>
      </c>
      <c r="M70" s="66">
        <v>9.4999999999999998E-3</v>
      </c>
      <c r="N70" s="65">
        <v>41443.39</v>
      </c>
      <c r="O70" s="65">
        <v>105.59</v>
      </c>
      <c r="P70" s="65">
        <v>0</v>
      </c>
      <c r="Q70" s="65">
        <v>43.760075501000003</v>
      </c>
      <c r="R70" s="66">
        <v>2.0000000000000001E-4</v>
      </c>
      <c r="S70" s="66">
        <v>4.0000000000000001E-3</v>
      </c>
      <c r="T70" s="66">
        <v>4.0000000000000002E-4</v>
      </c>
    </row>
    <row r="71" spans="1:20">
      <c r="A71" t="s">
        <v>520</v>
      </c>
      <c r="B71" t="s">
        <v>521</v>
      </c>
      <c r="C71" t="s">
        <v>99</v>
      </c>
      <c r="D71" t="s">
        <v>122</v>
      </c>
      <c r="E71" t="s">
        <v>519</v>
      </c>
      <c r="F71" t="s">
        <v>320</v>
      </c>
      <c r="G71" t="s">
        <v>414</v>
      </c>
      <c r="H71" t="s">
        <v>149</v>
      </c>
      <c r="I71" t="s">
        <v>237</v>
      </c>
      <c r="J71" s="65">
        <v>3.33</v>
      </c>
      <c r="K71" t="s">
        <v>101</v>
      </c>
      <c r="L71" s="66">
        <v>3.2899999999999999E-2</v>
      </c>
      <c r="M71" s="66">
        <v>1.95E-2</v>
      </c>
      <c r="N71" s="65">
        <v>72327.5</v>
      </c>
      <c r="O71" s="65">
        <v>104.52</v>
      </c>
      <c r="P71" s="65">
        <v>0</v>
      </c>
      <c r="Q71" s="65">
        <v>75.596703000000005</v>
      </c>
      <c r="R71" s="66">
        <v>2.0000000000000001E-4</v>
      </c>
      <c r="S71" s="66">
        <v>6.8999999999999999E-3</v>
      </c>
      <c r="T71" s="66">
        <v>6.9999999999999999E-4</v>
      </c>
    </row>
    <row r="72" spans="1:20">
      <c r="A72" t="s">
        <v>522</v>
      </c>
      <c r="B72" t="s">
        <v>523</v>
      </c>
      <c r="C72" t="s">
        <v>99</v>
      </c>
      <c r="D72" t="s">
        <v>122</v>
      </c>
      <c r="E72" t="s">
        <v>524</v>
      </c>
      <c r="F72" t="s">
        <v>450</v>
      </c>
      <c r="G72" t="s">
        <v>525</v>
      </c>
      <c r="H72" t="s">
        <v>149</v>
      </c>
      <c r="I72" t="s">
        <v>526</v>
      </c>
      <c r="J72" s="65">
        <v>2.86</v>
      </c>
      <c r="K72" t="s">
        <v>101</v>
      </c>
      <c r="L72" s="66">
        <v>4.3999999999999997E-2</v>
      </c>
      <c r="M72" s="66">
        <v>2.7900000000000001E-2</v>
      </c>
      <c r="N72" s="65">
        <v>128255</v>
      </c>
      <c r="O72" s="65">
        <v>105.79</v>
      </c>
      <c r="P72" s="65">
        <v>0</v>
      </c>
      <c r="Q72" s="65">
        <v>135.68096449999999</v>
      </c>
      <c r="R72" s="66">
        <v>5.9999999999999995E-4</v>
      </c>
      <c r="S72" s="66">
        <v>1.24E-2</v>
      </c>
      <c r="T72" s="66">
        <v>1.1999999999999999E-3</v>
      </c>
    </row>
    <row r="73" spans="1:20">
      <c r="A73" t="s">
        <v>527</v>
      </c>
      <c r="B73" t="s">
        <v>528</v>
      </c>
      <c r="C73" t="s">
        <v>99</v>
      </c>
      <c r="D73" t="s">
        <v>122</v>
      </c>
      <c r="E73" t="s">
        <v>529</v>
      </c>
      <c r="F73" t="s">
        <v>450</v>
      </c>
      <c r="G73" t="s">
        <v>530</v>
      </c>
      <c r="H73" t="s">
        <v>206</v>
      </c>
      <c r="I73" t="s">
        <v>531</v>
      </c>
      <c r="J73" s="65">
        <v>0.86</v>
      </c>
      <c r="K73" t="s">
        <v>101</v>
      </c>
      <c r="L73" s="66">
        <v>6.3E-2</v>
      </c>
      <c r="M73" s="66">
        <v>2.3E-2</v>
      </c>
      <c r="N73" s="65">
        <v>7765</v>
      </c>
      <c r="O73" s="65">
        <v>104.99</v>
      </c>
      <c r="P73" s="65">
        <v>0</v>
      </c>
      <c r="Q73" s="65">
        <v>8.1524734999999993</v>
      </c>
      <c r="R73" s="66">
        <v>1E-4</v>
      </c>
      <c r="S73" s="66">
        <v>6.9999999999999999E-4</v>
      </c>
      <c r="T73" s="66">
        <v>1E-4</v>
      </c>
    </row>
    <row r="74" spans="1:20">
      <c r="A74" s="67" t="s">
        <v>293</v>
      </c>
      <c r="B74" s="14"/>
      <c r="C74" s="14"/>
      <c r="D74" s="14"/>
      <c r="E74" s="14"/>
      <c r="J74" s="69">
        <v>3.5</v>
      </c>
      <c r="M74" s="68">
        <v>3.9199999999999999E-2</v>
      </c>
      <c r="N74" s="69">
        <v>1078202.79</v>
      </c>
      <c r="P74" s="69">
        <v>0</v>
      </c>
      <c r="Q74" s="69">
        <v>1037.108639756</v>
      </c>
      <c r="S74" s="68">
        <v>9.5000000000000001E-2</v>
      </c>
      <c r="T74" s="68">
        <v>8.9999999999999993E-3</v>
      </c>
    </row>
    <row r="75" spans="1:20">
      <c r="A75" t="s">
        <v>532</v>
      </c>
      <c r="B75" t="s">
        <v>533</v>
      </c>
      <c r="C75" t="s">
        <v>99</v>
      </c>
      <c r="D75" t="s">
        <v>122</v>
      </c>
      <c r="E75" t="s">
        <v>298</v>
      </c>
      <c r="F75" t="s">
        <v>299</v>
      </c>
      <c r="G75" t="s">
        <v>205</v>
      </c>
      <c r="H75" t="s">
        <v>206</v>
      </c>
      <c r="I75" t="s">
        <v>534</v>
      </c>
      <c r="J75" s="65">
        <v>2.31</v>
      </c>
      <c r="K75" t="s">
        <v>101</v>
      </c>
      <c r="L75" s="66">
        <v>2.9000000000000001E-2</v>
      </c>
      <c r="M75" s="66">
        <v>2.3099999999999999E-2</v>
      </c>
      <c r="N75" s="65">
        <v>236727</v>
      </c>
      <c r="O75" s="65">
        <v>94.88</v>
      </c>
      <c r="P75" s="65">
        <v>0</v>
      </c>
      <c r="Q75" s="65">
        <v>224.60657760000001</v>
      </c>
      <c r="R75" s="66">
        <v>2.9999999999999997E-4</v>
      </c>
      <c r="S75" s="66">
        <v>2.06E-2</v>
      </c>
      <c r="T75" s="66">
        <v>2E-3</v>
      </c>
    </row>
    <row r="76" spans="1:20">
      <c r="A76" t="s">
        <v>535</v>
      </c>
      <c r="B76" t="s">
        <v>536</v>
      </c>
      <c r="C76" t="s">
        <v>99</v>
      </c>
      <c r="D76" t="s">
        <v>122</v>
      </c>
      <c r="E76" t="s">
        <v>537</v>
      </c>
      <c r="F76" t="s">
        <v>538</v>
      </c>
      <c r="G76" t="s">
        <v>334</v>
      </c>
      <c r="H76" t="s">
        <v>206</v>
      </c>
      <c r="I76" t="s">
        <v>539</v>
      </c>
      <c r="J76" s="65">
        <v>2.15</v>
      </c>
      <c r="K76" t="s">
        <v>101</v>
      </c>
      <c r="L76" s="66">
        <v>3.49E-2</v>
      </c>
      <c r="M76" s="66">
        <v>3.0599999999999999E-2</v>
      </c>
      <c r="N76" s="65">
        <v>93548</v>
      </c>
      <c r="O76" s="65">
        <v>94.77</v>
      </c>
      <c r="P76" s="65">
        <v>0</v>
      </c>
      <c r="Q76" s="65">
        <v>88.655439599999994</v>
      </c>
      <c r="R76" s="66">
        <v>1E-4</v>
      </c>
      <c r="S76" s="66">
        <v>8.0999999999999996E-3</v>
      </c>
      <c r="T76" s="66">
        <v>8.0000000000000004E-4</v>
      </c>
    </row>
    <row r="77" spans="1:20">
      <c r="A77" t="s">
        <v>540</v>
      </c>
      <c r="B77" t="s">
        <v>541</v>
      </c>
      <c r="C77" t="s">
        <v>99</v>
      </c>
      <c r="D77" t="s">
        <v>122</v>
      </c>
      <c r="E77" t="s">
        <v>542</v>
      </c>
      <c r="F77" t="s">
        <v>326</v>
      </c>
      <c r="G77" t="s">
        <v>378</v>
      </c>
      <c r="H77" t="s">
        <v>149</v>
      </c>
      <c r="I77" t="s">
        <v>543</v>
      </c>
      <c r="J77" s="65">
        <v>4.18</v>
      </c>
      <c r="K77" t="s">
        <v>101</v>
      </c>
      <c r="L77" s="66">
        <v>3.78E-2</v>
      </c>
      <c r="M77" s="66">
        <v>3.6200000000000003E-2</v>
      </c>
      <c r="N77" s="65">
        <v>132851.98000000001</v>
      </c>
      <c r="O77" s="65">
        <v>101.49</v>
      </c>
      <c r="P77" s="65">
        <v>0</v>
      </c>
      <c r="Q77" s="65">
        <v>134.83147450199999</v>
      </c>
      <c r="R77" s="66">
        <v>5.9999999999999995E-4</v>
      </c>
      <c r="S77" s="66">
        <v>1.24E-2</v>
      </c>
      <c r="T77" s="66">
        <v>1.1999999999999999E-3</v>
      </c>
    </row>
    <row r="78" spans="1:20">
      <c r="A78" t="s">
        <v>544</v>
      </c>
      <c r="B78" t="s">
        <v>545</v>
      </c>
      <c r="C78" t="s">
        <v>99</v>
      </c>
      <c r="D78" t="s">
        <v>122</v>
      </c>
      <c r="E78" t="s">
        <v>546</v>
      </c>
      <c r="F78" t="s">
        <v>362</v>
      </c>
      <c r="G78" t="s">
        <v>378</v>
      </c>
      <c r="H78" t="s">
        <v>149</v>
      </c>
      <c r="I78" t="s">
        <v>547</v>
      </c>
      <c r="J78" s="65">
        <v>4.92</v>
      </c>
      <c r="K78" t="s">
        <v>101</v>
      </c>
      <c r="L78" s="66">
        <v>4.2999999999999997E-2</v>
      </c>
      <c r="M78" s="66">
        <v>5.57E-2</v>
      </c>
      <c r="N78" s="65">
        <v>354456.81</v>
      </c>
      <c r="O78" s="65">
        <v>95.34</v>
      </c>
      <c r="P78" s="65">
        <v>0</v>
      </c>
      <c r="Q78" s="65">
        <v>337.93912265400002</v>
      </c>
      <c r="R78" s="66">
        <v>2.9999999999999997E-4</v>
      </c>
      <c r="S78" s="66">
        <v>3.1E-2</v>
      </c>
      <c r="T78" s="66">
        <v>2.8999999999999998E-3</v>
      </c>
    </row>
    <row r="79" spans="1:20">
      <c r="A79" t="s">
        <v>548</v>
      </c>
      <c r="B79" t="s">
        <v>549</v>
      </c>
      <c r="C79" t="s">
        <v>99</v>
      </c>
      <c r="D79" t="s">
        <v>122</v>
      </c>
      <c r="E79" t="s">
        <v>550</v>
      </c>
      <c r="F79" t="s">
        <v>128</v>
      </c>
      <c r="G79" t="s">
        <v>393</v>
      </c>
      <c r="H79" t="s">
        <v>206</v>
      </c>
      <c r="I79" t="s">
        <v>551</v>
      </c>
      <c r="J79" s="65">
        <v>2.61</v>
      </c>
      <c r="K79" t="s">
        <v>101</v>
      </c>
      <c r="L79" s="66">
        <v>3.3700000000000001E-2</v>
      </c>
      <c r="M79" s="66">
        <v>3.0200000000000001E-2</v>
      </c>
      <c r="N79" s="65">
        <v>150000</v>
      </c>
      <c r="O79" s="65">
        <v>96.36</v>
      </c>
      <c r="P79" s="65">
        <v>0</v>
      </c>
      <c r="Q79" s="65">
        <v>144.54</v>
      </c>
      <c r="R79" s="66">
        <v>4.0000000000000002E-4</v>
      </c>
      <c r="S79" s="66">
        <v>1.32E-2</v>
      </c>
      <c r="T79" s="66">
        <v>1.2999999999999999E-3</v>
      </c>
    </row>
    <row r="80" spans="1:20">
      <c r="A80" t="s">
        <v>552</v>
      </c>
      <c r="B80" t="s">
        <v>553</v>
      </c>
      <c r="C80" t="s">
        <v>99</v>
      </c>
      <c r="D80" t="s">
        <v>122</v>
      </c>
      <c r="E80" t="s">
        <v>494</v>
      </c>
      <c r="F80" t="s">
        <v>495</v>
      </c>
      <c r="G80" t="s">
        <v>406</v>
      </c>
      <c r="H80" t="s">
        <v>206</v>
      </c>
      <c r="I80" t="s">
        <v>407</v>
      </c>
      <c r="J80" s="65">
        <v>3</v>
      </c>
      <c r="K80" t="s">
        <v>101</v>
      </c>
      <c r="L80" s="66">
        <v>5.6000000000000001E-2</v>
      </c>
      <c r="M80" s="66">
        <v>3.8300000000000001E-2</v>
      </c>
      <c r="N80" s="65">
        <v>67219</v>
      </c>
      <c r="O80" s="65">
        <v>100.66</v>
      </c>
      <c r="P80" s="65">
        <v>0</v>
      </c>
      <c r="Q80" s="65">
        <v>67.662645400000002</v>
      </c>
      <c r="R80" s="66">
        <v>2.0000000000000001E-4</v>
      </c>
      <c r="S80" s="66">
        <v>6.1999999999999998E-3</v>
      </c>
      <c r="T80" s="66">
        <v>5.9999999999999995E-4</v>
      </c>
    </row>
    <row r="81" spans="1:20">
      <c r="A81" t="s">
        <v>554</v>
      </c>
      <c r="B81" t="s">
        <v>555</v>
      </c>
      <c r="C81" t="s">
        <v>99</v>
      </c>
      <c r="D81" t="s">
        <v>122</v>
      </c>
      <c r="E81" t="s">
        <v>516</v>
      </c>
      <c r="F81" t="s">
        <v>320</v>
      </c>
      <c r="G81" t="s">
        <v>421</v>
      </c>
      <c r="H81" t="s">
        <v>206</v>
      </c>
      <c r="I81" t="s">
        <v>556</v>
      </c>
      <c r="J81" s="65">
        <v>2.95</v>
      </c>
      <c r="K81" t="s">
        <v>101</v>
      </c>
      <c r="L81" s="66">
        <v>4.7E-2</v>
      </c>
      <c r="M81" s="66">
        <v>5.4600000000000003E-2</v>
      </c>
      <c r="N81" s="65">
        <v>43400</v>
      </c>
      <c r="O81" s="65">
        <v>89.57</v>
      </c>
      <c r="P81" s="65">
        <v>0</v>
      </c>
      <c r="Q81" s="65">
        <v>38.873379999999997</v>
      </c>
      <c r="R81" s="66">
        <v>1E-4</v>
      </c>
      <c r="S81" s="66">
        <v>3.5999999999999999E-3</v>
      </c>
      <c r="T81" s="66">
        <v>2.9999999999999997E-4</v>
      </c>
    </row>
    <row r="82" spans="1:20">
      <c r="A82" s="67" t="s">
        <v>557</v>
      </c>
      <c r="B82" s="14"/>
      <c r="C82" s="14"/>
      <c r="D82" s="14"/>
      <c r="E82" s="14"/>
      <c r="J82" s="69">
        <v>0</v>
      </c>
      <c r="M82" s="68">
        <v>0</v>
      </c>
      <c r="N82" s="69">
        <v>0</v>
      </c>
      <c r="P82" s="69">
        <v>0</v>
      </c>
      <c r="Q82" s="69">
        <v>0</v>
      </c>
      <c r="S82" s="68">
        <v>0</v>
      </c>
      <c r="T82" s="68">
        <v>0</v>
      </c>
    </row>
    <row r="83" spans="1:20">
      <c r="A83" t="s">
        <v>224</v>
      </c>
      <c r="B83" t="s">
        <v>224</v>
      </c>
      <c r="C83" s="14"/>
      <c r="D83" s="14"/>
      <c r="E83" s="14"/>
      <c r="F83" t="s">
        <v>224</v>
      </c>
      <c r="G83" t="s">
        <v>224</v>
      </c>
      <c r="J83" s="65">
        <v>0</v>
      </c>
      <c r="K83" t="s">
        <v>224</v>
      </c>
      <c r="L83" s="66">
        <v>0</v>
      </c>
      <c r="M83" s="66">
        <v>0</v>
      </c>
      <c r="N83" s="65">
        <v>0</v>
      </c>
      <c r="O83" s="65">
        <v>0</v>
      </c>
      <c r="Q83" s="65">
        <v>0</v>
      </c>
      <c r="R83" s="66">
        <v>0</v>
      </c>
      <c r="S83" s="66">
        <v>0</v>
      </c>
      <c r="T83" s="66">
        <v>0</v>
      </c>
    </row>
    <row r="84" spans="1:20">
      <c r="A84" s="67" t="s">
        <v>229</v>
      </c>
      <c r="B84" s="14"/>
      <c r="C84" s="14"/>
      <c r="D84" s="14"/>
      <c r="E84" s="14"/>
      <c r="J84" s="69">
        <v>2.92</v>
      </c>
      <c r="M84" s="68">
        <v>3.9899999999999998E-2</v>
      </c>
      <c r="N84" s="69">
        <v>48000</v>
      </c>
      <c r="P84" s="69">
        <v>0</v>
      </c>
      <c r="Q84" s="69">
        <v>169.5758860622</v>
      </c>
      <c r="S84" s="68">
        <v>1.55E-2</v>
      </c>
      <c r="T84" s="68">
        <v>1.5E-3</v>
      </c>
    </row>
    <row r="85" spans="1:20">
      <c r="A85" s="67" t="s">
        <v>294</v>
      </c>
      <c r="B85" s="14"/>
      <c r="C85" s="14"/>
      <c r="D85" s="14"/>
      <c r="E85" s="14"/>
      <c r="J85" s="69">
        <v>0</v>
      </c>
      <c r="M85" s="68">
        <v>0</v>
      </c>
      <c r="N85" s="69">
        <v>0</v>
      </c>
      <c r="P85" s="69">
        <v>0</v>
      </c>
      <c r="Q85" s="69">
        <v>0</v>
      </c>
      <c r="S85" s="68">
        <v>0</v>
      </c>
      <c r="T85" s="68">
        <v>0</v>
      </c>
    </row>
    <row r="86" spans="1:20">
      <c r="A86" t="s">
        <v>224</v>
      </c>
      <c r="B86" t="s">
        <v>224</v>
      </c>
      <c r="C86" s="14"/>
      <c r="D86" s="14"/>
      <c r="E86" s="14"/>
      <c r="F86" t="s">
        <v>224</v>
      </c>
      <c r="G86" t="s">
        <v>224</v>
      </c>
      <c r="J86" s="65">
        <v>0</v>
      </c>
      <c r="K86" t="s">
        <v>224</v>
      </c>
      <c r="L86" s="66">
        <v>0</v>
      </c>
      <c r="M86" s="66">
        <v>0</v>
      </c>
      <c r="N86" s="65">
        <v>0</v>
      </c>
      <c r="O86" s="65">
        <v>0</v>
      </c>
      <c r="Q86" s="65">
        <v>0</v>
      </c>
      <c r="R86" s="66">
        <v>0</v>
      </c>
      <c r="S86" s="66">
        <v>0</v>
      </c>
      <c r="T86" s="66">
        <v>0</v>
      </c>
    </row>
    <row r="87" spans="1:20">
      <c r="A87" s="67" t="s">
        <v>295</v>
      </c>
      <c r="B87" s="14"/>
      <c r="C87" s="14"/>
      <c r="D87" s="14"/>
      <c r="E87" s="14"/>
      <c r="J87" s="69">
        <v>2.92</v>
      </c>
      <c r="M87" s="68">
        <v>3.9899999999999998E-2</v>
      </c>
      <c r="N87" s="69">
        <v>48000</v>
      </c>
      <c r="P87" s="69">
        <v>0</v>
      </c>
      <c r="Q87" s="69">
        <v>169.5758860622</v>
      </c>
      <c r="S87" s="68">
        <v>1.55E-2</v>
      </c>
      <c r="T87" s="68">
        <v>1.5E-3</v>
      </c>
    </row>
    <row r="88" spans="1:20">
      <c r="A88" t="s">
        <v>558</v>
      </c>
      <c r="B88" t="s">
        <v>559</v>
      </c>
      <c r="C88" t="s">
        <v>560</v>
      </c>
      <c r="D88" t="s">
        <v>561</v>
      </c>
      <c r="E88" t="s">
        <v>562</v>
      </c>
      <c r="F88" t="s">
        <v>563</v>
      </c>
      <c r="G88" t="s">
        <v>564</v>
      </c>
      <c r="H88" t="s">
        <v>565</v>
      </c>
      <c r="I88" t="s">
        <v>566</v>
      </c>
      <c r="J88" s="65">
        <v>2.92</v>
      </c>
      <c r="K88" t="s">
        <v>105</v>
      </c>
      <c r="L88" s="66">
        <v>5.3800000000000001E-2</v>
      </c>
      <c r="M88" s="66">
        <v>3.9899999999999998E-2</v>
      </c>
      <c r="N88" s="65">
        <v>48000</v>
      </c>
      <c r="O88" s="65">
        <v>105.96373604166666</v>
      </c>
      <c r="P88" s="65">
        <v>0</v>
      </c>
      <c r="Q88" s="65">
        <v>169.5758860622</v>
      </c>
      <c r="R88" s="66">
        <v>0</v>
      </c>
      <c r="S88" s="66">
        <v>1.55E-2</v>
      </c>
      <c r="T88" s="66">
        <v>1.5E-3</v>
      </c>
    </row>
    <row r="89" spans="1:20">
      <c r="A89" s="84" t="s">
        <v>231</v>
      </c>
      <c r="B89" s="14"/>
      <c r="C89" s="14"/>
      <c r="D89" s="14"/>
      <c r="E89" s="14"/>
    </row>
    <row r="90" spans="1:20">
      <c r="A90" s="84" t="s">
        <v>288</v>
      </c>
      <c r="B90" s="14"/>
      <c r="C90" s="14"/>
      <c r="D90" s="14"/>
      <c r="E90" s="14"/>
    </row>
    <row r="91" spans="1:20">
      <c r="A91" s="84" t="s">
        <v>289</v>
      </c>
      <c r="B91" s="14"/>
      <c r="C91" s="14"/>
      <c r="D91" s="14"/>
      <c r="E91" s="14"/>
    </row>
    <row r="92" spans="1:20">
      <c r="A92" s="84" t="s">
        <v>290</v>
      </c>
      <c r="B92" s="14"/>
      <c r="C92" s="14"/>
      <c r="D92" s="14"/>
      <c r="E92" s="14"/>
    </row>
    <row r="93" spans="1:20">
      <c r="A93" s="84" t="s">
        <v>291</v>
      </c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6.85546875" style="13" customWidth="1"/>
    <col min="2" max="2" width="14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BI5" s="16"/>
    </row>
    <row r="6" spans="1:61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E6" s="16"/>
      <c r="BI6" s="16"/>
    </row>
    <row r="7" spans="1:61" s="16" customFormat="1" ht="20.25">
      <c r="A7" s="40" t="s">
        <v>47</v>
      </c>
      <c r="B7" s="41" t="s">
        <v>48</v>
      </c>
      <c r="C7" s="101" t="s">
        <v>69</v>
      </c>
      <c r="D7" s="101" t="s">
        <v>82</v>
      </c>
      <c r="E7" s="101" t="s">
        <v>49</v>
      </c>
      <c r="F7" s="101" t="s">
        <v>83</v>
      </c>
      <c r="G7" s="101" t="s">
        <v>52</v>
      </c>
      <c r="H7" s="92" t="s">
        <v>186</v>
      </c>
      <c r="I7" s="92" t="s">
        <v>187</v>
      </c>
      <c r="J7" s="92" t="s">
        <v>191</v>
      </c>
      <c r="K7" s="92" t="s">
        <v>55</v>
      </c>
      <c r="L7" s="92" t="s">
        <v>72</v>
      </c>
      <c r="M7" s="92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1317839.1599999999</v>
      </c>
      <c r="I10" s="7"/>
      <c r="J10" s="63">
        <v>36.575807699999999</v>
      </c>
      <c r="K10" s="63">
        <v>24047.276254997025</v>
      </c>
      <c r="L10" s="7"/>
      <c r="M10" s="64">
        <v>1</v>
      </c>
      <c r="N10" s="64">
        <v>0.2089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1282365.23</v>
      </c>
      <c r="J11" s="69">
        <v>34.443289999999998</v>
      </c>
      <c r="K11" s="69">
        <v>17673.838942400002</v>
      </c>
      <c r="M11" s="68">
        <v>0.73499999999999999</v>
      </c>
      <c r="N11" s="68">
        <v>0.1535</v>
      </c>
    </row>
    <row r="12" spans="1:61">
      <c r="A12" s="67" t="s">
        <v>567</v>
      </c>
      <c r="D12" s="14"/>
      <c r="E12" s="14"/>
      <c r="F12" s="14"/>
      <c r="H12" s="69">
        <v>370696.4</v>
      </c>
      <c r="J12" s="69">
        <v>27.166399999999999</v>
      </c>
      <c r="K12" s="69">
        <v>8263.8559098000005</v>
      </c>
      <c r="M12" s="68">
        <v>0.34370000000000001</v>
      </c>
      <c r="N12" s="68">
        <v>7.1800000000000003E-2</v>
      </c>
    </row>
    <row r="13" spans="1:61">
      <c r="A13" t="s">
        <v>568</v>
      </c>
      <c r="B13" t="s">
        <v>569</v>
      </c>
      <c r="C13" t="s">
        <v>99</v>
      </c>
      <c r="D13" t="s">
        <v>122</v>
      </c>
      <c r="E13" t="s">
        <v>570</v>
      </c>
      <c r="F13" t="s">
        <v>443</v>
      </c>
      <c r="G13" t="s">
        <v>101</v>
      </c>
      <c r="H13" s="65">
        <v>6950</v>
      </c>
      <c r="I13" s="65">
        <v>2931</v>
      </c>
      <c r="J13" s="65">
        <v>0</v>
      </c>
      <c r="K13" s="65">
        <v>203.7045</v>
      </c>
      <c r="L13" s="66">
        <v>0</v>
      </c>
      <c r="M13" s="66">
        <v>8.5000000000000006E-3</v>
      </c>
      <c r="N13" s="66">
        <v>1.8E-3</v>
      </c>
    </row>
    <row r="14" spans="1:61">
      <c r="A14" t="s">
        <v>571</v>
      </c>
      <c r="B14" t="s">
        <v>572</v>
      </c>
      <c r="C14" t="s">
        <v>99</v>
      </c>
      <c r="D14" t="s">
        <v>122</v>
      </c>
      <c r="E14" t="s">
        <v>573</v>
      </c>
      <c r="F14" t="s">
        <v>443</v>
      </c>
      <c r="G14" t="s">
        <v>101</v>
      </c>
      <c r="H14" s="65">
        <v>15540</v>
      </c>
      <c r="I14" s="65">
        <v>3373</v>
      </c>
      <c r="J14" s="65">
        <v>10.878</v>
      </c>
      <c r="K14" s="65">
        <v>535.04219999999998</v>
      </c>
      <c r="L14" s="66">
        <v>1E-4</v>
      </c>
      <c r="M14" s="66">
        <v>2.2200000000000001E-2</v>
      </c>
      <c r="N14" s="66">
        <v>4.5999999999999999E-3</v>
      </c>
    </row>
    <row r="15" spans="1:61">
      <c r="A15" t="s">
        <v>574</v>
      </c>
      <c r="B15" t="s">
        <v>575</v>
      </c>
      <c r="C15" t="s">
        <v>99</v>
      </c>
      <c r="D15" t="s">
        <v>122</v>
      </c>
      <c r="E15" t="s">
        <v>576</v>
      </c>
      <c r="F15" t="s">
        <v>577</v>
      </c>
      <c r="G15" t="s">
        <v>101</v>
      </c>
      <c r="H15" s="65">
        <v>632</v>
      </c>
      <c r="I15" s="65">
        <v>47270</v>
      </c>
      <c r="J15" s="65">
        <v>0</v>
      </c>
      <c r="K15" s="65">
        <v>298.74639999999999</v>
      </c>
      <c r="L15" s="66">
        <v>0</v>
      </c>
      <c r="M15" s="66">
        <v>1.24E-2</v>
      </c>
      <c r="N15" s="66">
        <v>2.5999999999999999E-3</v>
      </c>
    </row>
    <row r="16" spans="1:61">
      <c r="A16" t="s">
        <v>578</v>
      </c>
      <c r="B16" t="s">
        <v>579</v>
      </c>
      <c r="C16" t="s">
        <v>99</v>
      </c>
      <c r="D16" t="s">
        <v>122</v>
      </c>
      <c r="E16" t="s">
        <v>580</v>
      </c>
      <c r="F16" t="s">
        <v>304</v>
      </c>
      <c r="G16" t="s">
        <v>101</v>
      </c>
      <c r="H16" s="65">
        <v>4575</v>
      </c>
      <c r="I16" s="65">
        <v>9313</v>
      </c>
      <c r="J16" s="65">
        <v>0</v>
      </c>
      <c r="K16" s="65">
        <v>426.06975</v>
      </c>
      <c r="L16" s="66">
        <v>0</v>
      </c>
      <c r="M16" s="66">
        <v>1.77E-2</v>
      </c>
      <c r="N16" s="66">
        <v>3.7000000000000002E-3</v>
      </c>
    </row>
    <row r="17" spans="1:14">
      <c r="A17" t="s">
        <v>581</v>
      </c>
      <c r="B17" t="s">
        <v>582</v>
      </c>
      <c r="C17" t="s">
        <v>99</v>
      </c>
      <c r="D17" t="s">
        <v>122</v>
      </c>
      <c r="E17" t="s">
        <v>583</v>
      </c>
      <c r="F17" t="s">
        <v>304</v>
      </c>
      <c r="G17" t="s">
        <v>101</v>
      </c>
      <c r="H17" s="65">
        <v>14970</v>
      </c>
      <c r="I17" s="65">
        <v>1389</v>
      </c>
      <c r="J17" s="65">
        <v>0</v>
      </c>
      <c r="K17" s="65">
        <v>207.9333</v>
      </c>
      <c r="L17" s="66">
        <v>0</v>
      </c>
      <c r="M17" s="66">
        <v>8.6E-3</v>
      </c>
      <c r="N17" s="66">
        <v>1.8E-3</v>
      </c>
    </row>
    <row r="18" spans="1:14">
      <c r="A18" t="s">
        <v>584</v>
      </c>
      <c r="B18" t="s">
        <v>585</v>
      </c>
      <c r="C18" t="s">
        <v>99</v>
      </c>
      <c r="D18" t="s">
        <v>122</v>
      </c>
      <c r="E18" t="s">
        <v>586</v>
      </c>
      <c r="F18" t="s">
        <v>304</v>
      </c>
      <c r="G18" t="s">
        <v>101</v>
      </c>
      <c r="H18" s="65">
        <v>52132</v>
      </c>
      <c r="I18" s="65">
        <v>2200</v>
      </c>
      <c r="J18" s="65">
        <v>0</v>
      </c>
      <c r="K18" s="65">
        <v>1146.904</v>
      </c>
      <c r="L18" s="66">
        <v>0</v>
      </c>
      <c r="M18" s="66">
        <v>4.7699999999999999E-2</v>
      </c>
      <c r="N18" s="66">
        <v>0.01</v>
      </c>
    </row>
    <row r="19" spans="1:14">
      <c r="A19" t="s">
        <v>587</v>
      </c>
      <c r="B19" t="s">
        <v>588</v>
      </c>
      <c r="C19" t="s">
        <v>99</v>
      </c>
      <c r="D19" t="s">
        <v>122</v>
      </c>
      <c r="E19" t="s">
        <v>373</v>
      </c>
      <c r="F19" t="s">
        <v>304</v>
      </c>
      <c r="G19" t="s">
        <v>101</v>
      </c>
      <c r="H19" s="65">
        <v>2473</v>
      </c>
      <c r="I19" s="65">
        <v>8714</v>
      </c>
      <c r="J19" s="65">
        <v>0</v>
      </c>
      <c r="K19" s="65">
        <v>215.49722</v>
      </c>
      <c r="L19" s="66">
        <v>0</v>
      </c>
      <c r="M19" s="66">
        <v>8.9999999999999993E-3</v>
      </c>
      <c r="N19" s="66">
        <v>1.9E-3</v>
      </c>
    </row>
    <row r="20" spans="1:14">
      <c r="A20" t="s">
        <v>589</v>
      </c>
      <c r="B20" t="s">
        <v>590</v>
      </c>
      <c r="C20" t="s">
        <v>99</v>
      </c>
      <c r="D20" t="s">
        <v>122</v>
      </c>
      <c r="E20" t="s">
        <v>591</v>
      </c>
      <c r="F20" t="s">
        <v>304</v>
      </c>
      <c r="G20" t="s">
        <v>101</v>
      </c>
      <c r="H20" s="65">
        <v>22339</v>
      </c>
      <c r="I20" s="65">
        <v>2598</v>
      </c>
      <c r="J20" s="65">
        <v>0</v>
      </c>
      <c r="K20" s="65">
        <v>580.36721999999997</v>
      </c>
      <c r="L20" s="66">
        <v>0</v>
      </c>
      <c r="M20" s="66">
        <v>2.41E-2</v>
      </c>
      <c r="N20" s="66">
        <v>5.0000000000000001E-3</v>
      </c>
    </row>
    <row r="21" spans="1:14">
      <c r="A21" t="s">
        <v>592</v>
      </c>
      <c r="B21" t="s">
        <v>593</v>
      </c>
      <c r="C21" t="s">
        <v>99</v>
      </c>
      <c r="D21" t="s">
        <v>122</v>
      </c>
      <c r="E21" t="s">
        <v>431</v>
      </c>
      <c r="F21" t="s">
        <v>353</v>
      </c>
      <c r="G21" t="s">
        <v>101</v>
      </c>
      <c r="H21" s="65">
        <v>11247</v>
      </c>
      <c r="I21" s="65">
        <v>1957</v>
      </c>
      <c r="J21" s="65">
        <v>0</v>
      </c>
      <c r="K21" s="65">
        <v>220.10379</v>
      </c>
      <c r="L21" s="66">
        <v>0</v>
      </c>
      <c r="M21" s="66">
        <v>9.1999999999999998E-3</v>
      </c>
      <c r="N21" s="66">
        <v>1.9E-3</v>
      </c>
    </row>
    <row r="22" spans="1:14">
      <c r="A22" t="s">
        <v>594</v>
      </c>
      <c r="B22" t="s">
        <v>595</v>
      </c>
      <c r="C22" t="s">
        <v>99</v>
      </c>
      <c r="D22" t="s">
        <v>122</v>
      </c>
      <c r="E22" t="s">
        <v>596</v>
      </c>
      <c r="F22" t="s">
        <v>597</v>
      </c>
      <c r="G22" t="s">
        <v>101</v>
      </c>
      <c r="H22" s="65">
        <v>257</v>
      </c>
      <c r="I22" s="65">
        <v>29300</v>
      </c>
      <c r="J22" s="65">
        <v>0</v>
      </c>
      <c r="K22" s="65">
        <v>75.301000000000002</v>
      </c>
      <c r="L22" s="66">
        <v>0</v>
      </c>
      <c r="M22" s="66">
        <v>3.0999999999999999E-3</v>
      </c>
      <c r="N22" s="66">
        <v>6.9999999999999999E-4</v>
      </c>
    </row>
    <row r="23" spans="1:14">
      <c r="A23" t="s">
        <v>598</v>
      </c>
      <c r="B23" t="s">
        <v>599</v>
      </c>
      <c r="C23" t="s">
        <v>99</v>
      </c>
      <c r="D23" t="s">
        <v>122</v>
      </c>
      <c r="E23" t="s">
        <v>600</v>
      </c>
      <c r="F23" t="s">
        <v>601</v>
      </c>
      <c r="G23" t="s">
        <v>101</v>
      </c>
      <c r="H23" s="65">
        <v>2735</v>
      </c>
      <c r="I23" s="65">
        <v>9000</v>
      </c>
      <c r="J23" s="65">
        <v>6.3588399999999998</v>
      </c>
      <c r="K23" s="65">
        <v>252.50883999999999</v>
      </c>
      <c r="L23" s="66">
        <v>0</v>
      </c>
      <c r="M23" s="66">
        <v>1.0500000000000001E-2</v>
      </c>
      <c r="N23" s="66">
        <v>2.2000000000000001E-3</v>
      </c>
    </row>
    <row r="24" spans="1:14">
      <c r="A24" t="s">
        <v>602</v>
      </c>
      <c r="B24" t="s">
        <v>603</v>
      </c>
      <c r="C24" t="s">
        <v>99</v>
      </c>
      <c r="D24" t="s">
        <v>122</v>
      </c>
      <c r="E24" t="s">
        <v>604</v>
      </c>
      <c r="F24" t="s">
        <v>458</v>
      </c>
      <c r="G24" t="s">
        <v>101</v>
      </c>
      <c r="H24" s="65">
        <v>7154</v>
      </c>
      <c r="I24" s="65">
        <v>2748</v>
      </c>
      <c r="J24" s="65">
        <v>0</v>
      </c>
      <c r="K24" s="65">
        <v>196.59191999999999</v>
      </c>
      <c r="L24" s="66">
        <v>0</v>
      </c>
      <c r="M24" s="66">
        <v>8.2000000000000007E-3</v>
      </c>
      <c r="N24" s="66">
        <v>1.6999999999999999E-3</v>
      </c>
    </row>
    <row r="25" spans="1:14">
      <c r="A25" t="s">
        <v>605</v>
      </c>
      <c r="B25" t="s">
        <v>606</v>
      </c>
      <c r="C25" t="s">
        <v>99</v>
      </c>
      <c r="D25" t="s">
        <v>122</v>
      </c>
      <c r="E25" t="s">
        <v>607</v>
      </c>
      <c r="F25" t="s">
        <v>608</v>
      </c>
      <c r="G25" t="s">
        <v>101</v>
      </c>
      <c r="H25" s="65">
        <v>7019</v>
      </c>
      <c r="I25" s="65">
        <v>2415</v>
      </c>
      <c r="J25" s="65">
        <v>1.3774999999999999</v>
      </c>
      <c r="K25" s="65">
        <v>170.88634999999999</v>
      </c>
      <c r="L25" s="66">
        <v>0</v>
      </c>
      <c r="M25" s="66">
        <v>7.1000000000000004E-3</v>
      </c>
      <c r="N25" s="66">
        <v>1.5E-3</v>
      </c>
    </row>
    <row r="26" spans="1:14">
      <c r="A26" t="s">
        <v>609</v>
      </c>
      <c r="B26" t="s">
        <v>610</v>
      </c>
      <c r="C26" t="s">
        <v>99</v>
      </c>
      <c r="D26" t="s">
        <v>122</v>
      </c>
      <c r="E26" t="s">
        <v>341</v>
      </c>
      <c r="F26" t="s">
        <v>326</v>
      </c>
      <c r="G26" t="s">
        <v>101</v>
      </c>
      <c r="H26" s="65">
        <v>3967</v>
      </c>
      <c r="I26" s="65">
        <v>4692</v>
      </c>
      <c r="J26" s="65">
        <v>0</v>
      </c>
      <c r="K26" s="65">
        <v>186.13164</v>
      </c>
      <c r="L26" s="66">
        <v>0</v>
      </c>
      <c r="M26" s="66">
        <v>7.7000000000000002E-3</v>
      </c>
      <c r="N26" s="66">
        <v>1.6000000000000001E-3</v>
      </c>
    </row>
    <row r="27" spans="1:14">
      <c r="A27" t="s">
        <v>611</v>
      </c>
      <c r="B27" t="s">
        <v>612</v>
      </c>
      <c r="C27" t="s">
        <v>99</v>
      </c>
      <c r="D27" t="s">
        <v>122</v>
      </c>
      <c r="E27" t="s">
        <v>358</v>
      </c>
      <c r="F27" t="s">
        <v>326</v>
      </c>
      <c r="G27" t="s">
        <v>101</v>
      </c>
      <c r="H27" s="65">
        <v>9510</v>
      </c>
      <c r="I27" s="65">
        <v>4292</v>
      </c>
      <c r="J27" s="65">
        <v>4.7549999999999999</v>
      </c>
      <c r="K27" s="65">
        <v>412.92419999999998</v>
      </c>
      <c r="L27" s="66">
        <v>1E-4</v>
      </c>
      <c r="M27" s="66">
        <v>1.72E-2</v>
      </c>
      <c r="N27" s="66">
        <v>3.5999999999999999E-3</v>
      </c>
    </row>
    <row r="28" spans="1:14">
      <c r="A28" t="s">
        <v>613</v>
      </c>
      <c r="B28" t="s">
        <v>614</v>
      </c>
      <c r="C28" t="s">
        <v>99</v>
      </c>
      <c r="D28" t="s">
        <v>122</v>
      </c>
      <c r="E28" t="s">
        <v>333</v>
      </c>
      <c r="F28" t="s">
        <v>326</v>
      </c>
      <c r="G28" t="s">
        <v>101</v>
      </c>
      <c r="H28" s="65">
        <v>31936</v>
      </c>
      <c r="I28" s="65">
        <v>1786</v>
      </c>
      <c r="J28" s="65">
        <v>0</v>
      </c>
      <c r="K28" s="65">
        <v>570.37696000000005</v>
      </c>
      <c r="L28" s="66">
        <v>1E-4</v>
      </c>
      <c r="M28" s="66">
        <v>2.3699999999999999E-2</v>
      </c>
      <c r="N28" s="66">
        <v>5.0000000000000001E-3</v>
      </c>
    </row>
    <row r="29" spans="1:14">
      <c r="A29" t="s">
        <v>615</v>
      </c>
      <c r="B29" t="s">
        <v>616</v>
      </c>
      <c r="C29" t="s">
        <v>99</v>
      </c>
      <c r="D29" t="s">
        <v>122</v>
      </c>
      <c r="E29" t="s">
        <v>369</v>
      </c>
      <c r="F29" t="s">
        <v>326</v>
      </c>
      <c r="G29" t="s">
        <v>101</v>
      </c>
      <c r="H29" s="65">
        <v>36309.4</v>
      </c>
      <c r="I29" s="65">
        <v>821.2</v>
      </c>
      <c r="J29" s="65">
        <v>2.4540999999999999</v>
      </c>
      <c r="K29" s="65">
        <v>300.62689280000001</v>
      </c>
      <c r="L29" s="66">
        <v>0</v>
      </c>
      <c r="M29" s="66">
        <v>1.2500000000000001E-2</v>
      </c>
      <c r="N29" s="66">
        <v>2.5999999999999999E-3</v>
      </c>
    </row>
    <row r="30" spans="1:14">
      <c r="A30" t="s">
        <v>617</v>
      </c>
      <c r="B30" t="s">
        <v>618</v>
      </c>
      <c r="C30" t="s">
        <v>99</v>
      </c>
      <c r="D30" t="s">
        <v>122</v>
      </c>
      <c r="E30" t="s">
        <v>619</v>
      </c>
      <c r="F30" t="s">
        <v>326</v>
      </c>
      <c r="G30" t="s">
        <v>101</v>
      </c>
      <c r="H30" s="65">
        <v>2286</v>
      </c>
      <c r="I30" s="65">
        <v>18630</v>
      </c>
      <c r="J30" s="65">
        <v>0</v>
      </c>
      <c r="K30" s="65">
        <v>425.8818</v>
      </c>
      <c r="L30" s="66">
        <v>0</v>
      </c>
      <c r="M30" s="66">
        <v>1.77E-2</v>
      </c>
      <c r="N30" s="66">
        <v>3.7000000000000002E-3</v>
      </c>
    </row>
    <row r="31" spans="1:14">
      <c r="A31" t="s">
        <v>620</v>
      </c>
      <c r="B31" t="s">
        <v>621</v>
      </c>
      <c r="C31" t="s">
        <v>99</v>
      </c>
      <c r="D31" t="s">
        <v>122</v>
      </c>
      <c r="E31" t="s">
        <v>330</v>
      </c>
      <c r="F31" t="s">
        <v>326</v>
      </c>
      <c r="G31" t="s">
        <v>101</v>
      </c>
      <c r="H31" s="65">
        <v>1458</v>
      </c>
      <c r="I31" s="65">
        <v>20610</v>
      </c>
      <c r="J31" s="65">
        <v>0</v>
      </c>
      <c r="K31" s="65">
        <v>300.49380000000002</v>
      </c>
      <c r="L31" s="66">
        <v>0</v>
      </c>
      <c r="M31" s="66">
        <v>1.2500000000000001E-2</v>
      </c>
      <c r="N31" s="66">
        <v>2.5999999999999999E-3</v>
      </c>
    </row>
    <row r="32" spans="1:14">
      <c r="A32" t="s">
        <v>622</v>
      </c>
      <c r="B32" t="s">
        <v>623</v>
      </c>
      <c r="C32" t="s">
        <v>99</v>
      </c>
      <c r="D32" t="s">
        <v>122</v>
      </c>
      <c r="E32" t="s">
        <v>624</v>
      </c>
      <c r="F32" t="s">
        <v>124</v>
      </c>
      <c r="G32" t="s">
        <v>101</v>
      </c>
      <c r="H32" s="65">
        <v>583</v>
      </c>
      <c r="I32" s="65">
        <v>26170</v>
      </c>
      <c r="J32" s="65">
        <v>0</v>
      </c>
      <c r="K32" s="65">
        <v>152.5711</v>
      </c>
      <c r="L32" s="66">
        <v>0</v>
      </c>
      <c r="M32" s="66">
        <v>6.3E-3</v>
      </c>
      <c r="N32" s="66">
        <v>1.2999999999999999E-3</v>
      </c>
    </row>
    <row r="33" spans="1:14">
      <c r="A33" t="s">
        <v>625</v>
      </c>
      <c r="B33" t="s">
        <v>626</v>
      </c>
      <c r="C33" t="s">
        <v>99</v>
      </c>
      <c r="D33" t="s">
        <v>122</v>
      </c>
      <c r="E33" t="s">
        <v>477</v>
      </c>
      <c r="F33" t="s">
        <v>124</v>
      </c>
      <c r="G33" t="s">
        <v>101</v>
      </c>
      <c r="H33" s="65">
        <v>42740</v>
      </c>
      <c r="I33" s="65">
        <v>1265</v>
      </c>
      <c r="J33" s="65">
        <v>1.3429599999999999</v>
      </c>
      <c r="K33" s="65">
        <v>542.00396000000001</v>
      </c>
      <c r="L33" s="66">
        <v>1E-4</v>
      </c>
      <c r="M33" s="66">
        <v>2.2499999999999999E-2</v>
      </c>
      <c r="N33" s="66">
        <v>4.7000000000000002E-3</v>
      </c>
    </row>
    <row r="34" spans="1:14">
      <c r="A34" t="s">
        <v>627</v>
      </c>
      <c r="B34" t="s">
        <v>628</v>
      </c>
      <c r="C34" t="s">
        <v>99</v>
      </c>
      <c r="D34" t="s">
        <v>122</v>
      </c>
      <c r="E34" t="s">
        <v>629</v>
      </c>
      <c r="F34" t="s">
        <v>128</v>
      </c>
      <c r="G34" t="s">
        <v>101</v>
      </c>
      <c r="H34" s="65">
        <v>707</v>
      </c>
      <c r="I34" s="65">
        <v>72200</v>
      </c>
      <c r="J34" s="65">
        <v>0</v>
      </c>
      <c r="K34" s="65">
        <v>510.45400000000001</v>
      </c>
      <c r="L34" s="66">
        <v>0</v>
      </c>
      <c r="M34" s="66">
        <v>2.12E-2</v>
      </c>
      <c r="N34" s="66">
        <v>4.4000000000000003E-3</v>
      </c>
    </row>
    <row r="35" spans="1:14">
      <c r="A35" t="s">
        <v>630</v>
      </c>
      <c r="B35" t="s">
        <v>631</v>
      </c>
      <c r="C35" t="s">
        <v>99</v>
      </c>
      <c r="D35" t="s">
        <v>122</v>
      </c>
      <c r="E35" t="s">
        <v>438</v>
      </c>
      <c r="F35" t="s">
        <v>131</v>
      </c>
      <c r="G35" t="s">
        <v>101</v>
      </c>
      <c r="H35" s="65">
        <v>93177</v>
      </c>
      <c r="I35" s="65">
        <v>357.1</v>
      </c>
      <c r="J35" s="65">
        <v>0</v>
      </c>
      <c r="K35" s="65">
        <v>332.73506700000002</v>
      </c>
      <c r="L35" s="66">
        <v>0</v>
      </c>
      <c r="M35" s="66">
        <v>1.38E-2</v>
      </c>
      <c r="N35" s="66">
        <v>2.8999999999999998E-3</v>
      </c>
    </row>
    <row r="36" spans="1:14">
      <c r="A36" s="67" t="s">
        <v>632</v>
      </c>
      <c r="D36" s="14"/>
      <c r="E36" s="14"/>
      <c r="F36" s="14"/>
      <c r="H36" s="69">
        <v>392272.72</v>
      </c>
      <c r="J36" s="69">
        <v>7.2768899999999999</v>
      </c>
      <c r="K36" s="69">
        <v>6228.1806766</v>
      </c>
      <c r="M36" s="68">
        <v>0.25900000000000001</v>
      </c>
      <c r="N36" s="68">
        <v>5.4100000000000002E-2</v>
      </c>
    </row>
    <row r="37" spans="1:14">
      <c r="A37" t="s">
        <v>633</v>
      </c>
      <c r="B37" t="s">
        <v>634</v>
      </c>
      <c r="C37" t="s">
        <v>99</v>
      </c>
      <c r="D37" t="s">
        <v>122</v>
      </c>
      <c r="E37" t="s">
        <v>635</v>
      </c>
      <c r="F37" t="s">
        <v>100</v>
      </c>
      <c r="G37" t="s">
        <v>101</v>
      </c>
      <c r="H37" s="65">
        <v>415</v>
      </c>
      <c r="I37" s="65">
        <v>38090</v>
      </c>
      <c r="J37" s="65">
        <v>0</v>
      </c>
      <c r="K37" s="65">
        <v>158.0735</v>
      </c>
      <c r="L37" s="66">
        <v>0</v>
      </c>
      <c r="M37" s="66">
        <v>6.6E-3</v>
      </c>
      <c r="N37" s="66">
        <v>1.4E-3</v>
      </c>
    </row>
    <row r="38" spans="1:14">
      <c r="A38" t="s">
        <v>636</v>
      </c>
      <c r="B38" t="s">
        <v>637</v>
      </c>
      <c r="C38" t="s">
        <v>99</v>
      </c>
      <c r="D38" t="s">
        <v>122</v>
      </c>
      <c r="E38" t="s">
        <v>516</v>
      </c>
      <c r="F38" t="s">
        <v>320</v>
      </c>
      <c r="G38" t="s">
        <v>101</v>
      </c>
      <c r="H38" s="65">
        <v>76037</v>
      </c>
      <c r="I38" s="65">
        <v>77.599999999999994</v>
      </c>
      <c r="J38" s="65">
        <v>0</v>
      </c>
      <c r="K38" s="65">
        <v>59.004711999999998</v>
      </c>
      <c r="L38" s="66">
        <v>0</v>
      </c>
      <c r="M38" s="66">
        <v>2.5000000000000001E-3</v>
      </c>
      <c r="N38" s="66">
        <v>5.0000000000000001E-4</v>
      </c>
    </row>
    <row r="39" spans="1:14">
      <c r="A39" t="s">
        <v>638</v>
      </c>
      <c r="B39" t="s">
        <v>639</v>
      </c>
      <c r="C39" t="s">
        <v>99</v>
      </c>
      <c r="D39" t="s">
        <v>122</v>
      </c>
      <c r="E39" t="s">
        <v>640</v>
      </c>
      <c r="F39" t="s">
        <v>443</v>
      </c>
      <c r="G39" t="s">
        <v>101</v>
      </c>
      <c r="H39" s="65">
        <v>5045</v>
      </c>
      <c r="I39" s="65">
        <v>5524</v>
      </c>
      <c r="J39" s="65">
        <v>0</v>
      </c>
      <c r="K39" s="65">
        <v>278.68579999999997</v>
      </c>
      <c r="L39" s="66">
        <v>1E-4</v>
      </c>
      <c r="M39" s="66">
        <v>1.1599999999999999E-2</v>
      </c>
      <c r="N39" s="66">
        <v>2.3999999999999998E-3</v>
      </c>
    </row>
    <row r="40" spans="1:14">
      <c r="A40" t="s">
        <v>641</v>
      </c>
      <c r="B40" t="s">
        <v>642</v>
      </c>
      <c r="C40" t="s">
        <v>99</v>
      </c>
      <c r="D40" t="s">
        <v>122</v>
      </c>
      <c r="E40" t="s">
        <v>643</v>
      </c>
      <c r="F40" t="s">
        <v>450</v>
      </c>
      <c r="G40" t="s">
        <v>101</v>
      </c>
      <c r="H40" s="65">
        <v>830</v>
      </c>
      <c r="I40" s="65">
        <v>15810</v>
      </c>
      <c r="J40" s="65">
        <v>3.9387699999999999</v>
      </c>
      <c r="K40" s="65">
        <v>135.16176999999999</v>
      </c>
      <c r="L40" s="66">
        <v>1E-4</v>
      </c>
      <c r="M40" s="66">
        <v>5.5999999999999999E-3</v>
      </c>
      <c r="N40" s="66">
        <v>1.1999999999999999E-3</v>
      </c>
    </row>
    <row r="41" spans="1:14">
      <c r="A41" t="s">
        <v>644</v>
      </c>
      <c r="B41" t="s">
        <v>645</v>
      </c>
      <c r="C41" t="s">
        <v>99</v>
      </c>
      <c r="D41" t="s">
        <v>122</v>
      </c>
      <c r="E41" t="s">
        <v>449</v>
      </c>
      <c r="F41" t="s">
        <v>450</v>
      </c>
      <c r="G41" t="s">
        <v>101</v>
      </c>
      <c r="H41" s="65">
        <v>760</v>
      </c>
      <c r="I41" s="65">
        <v>18280</v>
      </c>
      <c r="J41" s="65">
        <v>0</v>
      </c>
      <c r="K41" s="65">
        <v>138.928</v>
      </c>
      <c r="L41" s="66">
        <v>0</v>
      </c>
      <c r="M41" s="66">
        <v>5.7999999999999996E-3</v>
      </c>
      <c r="N41" s="66">
        <v>1.1999999999999999E-3</v>
      </c>
    </row>
    <row r="42" spans="1:14">
      <c r="A42" t="s">
        <v>646</v>
      </c>
      <c r="B42" t="s">
        <v>647</v>
      </c>
      <c r="C42" t="s">
        <v>99</v>
      </c>
      <c r="D42" t="s">
        <v>122</v>
      </c>
      <c r="E42" t="s">
        <v>648</v>
      </c>
      <c r="F42" t="s">
        <v>538</v>
      </c>
      <c r="G42" t="s">
        <v>101</v>
      </c>
      <c r="H42" s="65">
        <v>3317</v>
      </c>
      <c r="I42" s="65">
        <v>16800</v>
      </c>
      <c r="J42" s="65">
        <v>0</v>
      </c>
      <c r="K42" s="65">
        <v>557.25599999999997</v>
      </c>
      <c r="L42" s="66">
        <v>2.0000000000000001E-4</v>
      </c>
      <c r="M42" s="66">
        <v>2.3199999999999998E-2</v>
      </c>
      <c r="N42" s="66">
        <v>4.7999999999999996E-3</v>
      </c>
    </row>
    <row r="43" spans="1:14">
      <c r="A43" t="s">
        <v>649</v>
      </c>
      <c r="B43" t="s">
        <v>650</v>
      </c>
      <c r="C43" t="s">
        <v>99</v>
      </c>
      <c r="D43" t="s">
        <v>122</v>
      </c>
      <c r="E43" t="s">
        <v>651</v>
      </c>
      <c r="F43" t="s">
        <v>538</v>
      </c>
      <c r="G43" t="s">
        <v>101</v>
      </c>
      <c r="H43" s="65">
        <v>29327</v>
      </c>
      <c r="I43" s="65">
        <v>483.4</v>
      </c>
      <c r="J43" s="65">
        <v>0</v>
      </c>
      <c r="K43" s="65">
        <v>141.766718</v>
      </c>
      <c r="L43" s="66">
        <v>0</v>
      </c>
      <c r="M43" s="66">
        <v>5.8999999999999999E-3</v>
      </c>
      <c r="N43" s="66">
        <v>1.1999999999999999E-3</v>
      </c>
    </row>
    <row r="44" spans="1:14">
      <c r="A44" t="s">
        <v>652</v>
      </c>
      <c r="B44" t="s">
        <v>653</v>
      </c>
      <c r="C44" t="s">
        <v>99</v>
      </c>
      <c r="D44" t="s">
        <v>122</v>
      </c>
      <c r="E44" t="s">
        <v>537</v>
      </c>
      <c r="F44" t="s">
        <v>538</v>
      </c>
      <c r="G44" t="s">
        <v>101</v>
      </c>
      <c r="H44" s="65">
        <v>99788.800000000003</v>
      </c>
      <c r="I44" s="65">
        <v>69.5</v>
      </c>
      <c r="J44" s="65">
        <v>0</v>
      </c>
      <c r="K44" s="65">
        <v>69.353216000000003</v>
      </c>
      <c r="L44" s="66">
        <v>0</v>
      </c>
      <c r="M44" s="66">
        <v>2.8999999999999998E-3</v>
      </c>
      <c r="N44" s="66">
        <v>5.9999999999999995E-4</v>
      </c>
    </row>
    <row r="45" spans="1:14">
      <c r="A45" t="s">
        <v>654</v>
      </c>
      <c r="B45" t="s">
        <v>655</v>
      </c>
      <c r="C45" t="s">
        <v>99</v>
      </c>
      <c r="D45" t="s">
        <v>122</v>
      </c>
      <c r="E45" t="s">
        <v>656</v>
      </c>
      <c r="F45" t="s">
        <v>657</v>
      </c>
      <c r="G45" t="s">
        <v>101</v>
      </c>
      <c r="H45" s="65">
        <v>1685</v>
      </c>
      <c r="I45" s="65">
        <v>36140</v>
      </c>
      <c r="J45" s="65">
        <v>0</v>
      </c>
      <c r="K45" s="65">
        <v>608.95899999999995</v>
      </c>
      <c r="L45" s="66">
        <v>1E-4</v>
      </c>
      <c r="M45" s="66">
        <v>2.53E-2</v>
      </c>
      <c r="N45" s="66">
        <v>5.3E-3</v>
      </c>
    </row>
    <row r="46" spans="1:14">
      <c r="A46" t="s">
        <v>658</v>
      </c>
      <c r="B46" t="s">
        <v>659</v>
      </c>
      <c r="C46" t="s">
        <v>99</v>
      </c>
      <c r="D46" t="s">
        <v>122</v>
      </c>
      <c r="E46" t="s">
        <v>660</v>
      </c>
      <c r="F46" t="s">
        <v>458</v>
      </c>
      <c r="G46" t="s">
        <v>101</v>
      </c>
      <c r="H46" s="65">
        <v>437</v>
      </c>
      <c r="I46" s="65">
        <v>21710</v>
      </c>
      <c r="J46" s="65">
        <v>0</v>
      </c>
      <c r="K46" s="65">
        <v>94.872699999999995</v>
      </c>
      <c r="L46" s="66">
        <v>0</v>
      </c>
      <c r="M46" s="66">
        <v>3.8999999999999998E-3</v>
      </c>
      <c r="N46" s="66">
        <v>8.0000000000000004E-4</v>
      </c>
    </row>
    <row r="47" spans="1:14">
      <c r="A47" t="s">
        <v>661</v>
      </c>
      <c r="B47" t="s">
        <v>662</v>
      </c>
      <c r="C47" t="s">
        <v>99</v>
      </c>
      <c r="D47" t="s">
        <v>122</v>
      </c>
      <c r="E47" t="s">
        <v>413</v>
      </c>
      <c r="F47" t="s">
        <v>362</v>
      </c>
      <c r="G47" t="s">
        <v>101</v>
      </c>
      <c r="H47" s="65">
        <v>24119</v>
      </c>
      <c r="I47" s="65">
        <v>595.1</v>
      </c>
      <c r="J47" s="65">
        <v>0</v>
      </c>
      <c r="K47" s="65">
        <v>143.53216900000001</v>
      </c>
      <c r="L47" s="66">
        <v>1E-4</v>
      </c>
      <c r="M47" s="66">
        <v>6.0000000000000001E-3</v>
      </c>
      <c r="N47" s="66">
        <v>1.1999999999999999E-3</v>
      </c>
    </row>
    <row r="48" spans="1:14">
      <c r="A48" t="s">
        <v>663</v>
      </c>
      <c r="B48" t="s">
        <v>664</v>
      </c>
      <c r="C48" t="s">
        <v>99</v>
      </c>
      <c r="D48" t="s">
        <v>122</v>
      </c>
      <c r="E48" t="s">
        <v>665</v>
      </c>
      <c r="F48" t="s">
        <v>362</v>
      </c>
      <c r="G48" t="s">
        <v>101</v>
      </c>
      <c r="H48" s="65">
        <v>7699</v>
      </c>
      <c r="I48" s="65">
        <v>2711</v>
      </c>
      <c r="J48" s="65">
        <v>1.65059</v>
      </c>
      <c r="K48" s="65">
        <v>210.37047999999999</v>
      </c>
      <c r="L48" s="66">
        <v>1E-4</v>
      </c>
      <c r="M48" s="66">
        <v>8.6999999999999994E-3</v>
      </c>
      <c r="N48" s="66">
        <v>1.8E-3</v>
      </c>
    </row>
    <row r="49" spans="1:14">
      <c r="A49" t="s">
        <v>666</v>
      </c>
      <c r="B49" t="s">
        <v>667</v>
      </c>
      <c r="C49" t="s">
        <v>99</v>
      </c>
      <c r="D49" t="s">
        <v>122</v>
      </c>
      <c r="E49" t="s">
        <v>401</v>
      </c>
      <c r="F49" t="s">
        <v>362</v>
      </c>
      <c r="G49" t="s">
        <v>101</v>
      </c>
      <c r="H49" s="65">
        <v>1827</v>
      </c>
      <c r="I49" s="65">
        <v>11670</v>
      </c>
      <c r="J49" s="65">
        <v>0</v>
      </c>
      <c r="K49" s="65">
        <v>213.21090000000001</v>
      </c>
      <c r="L49" s="66">
        <v>1E-4</v>
      </c>
      <c r="M49" s="66">
        <v>8.8999999999999999E-3</v>
      </c>
      <c r="N49" s="66">
        <v>1.9E-3</v>
      </c>
    </row>
    <row r="50" spans="1:14">
      <c r="A50" t="s">
        <v>668</v>
      </c>
      <c r="B50" t="s">
        <v>669</v>
      </c>
      <c r="C50" t="s">
        <v>99</v>
      </c>
      <c r="D50" t="s">
        <v>122</v>
      </c>
      <c r="E50" t="s">
        <v>361</v>
      </c>
      <c r="F50" t="s">
        <v>362</v>
      </c>
      <c r="G50" t="s">
        <v>101</v>
      </c>
      <c r="H50" s="65">
        <v>6876</v>
      </c>
      <c r="I50" s="65">
        <v>2306</v>
      </c>
      <c r="J50" s="65">
        <v>0</v>
      </c>
      <c r="K50" s="65">
        <v>158.56056000000001</v>
      </c>
      <c r="L50" s="66">
        <v>0</v>
      </c>
      <c r="M50" s="66">
        <v>6.6E-3</v>
      </c>
      <c r="N50" s="66">
        <v>1.4E-3</v>
      </c>
    </row>
    <row r="51" spans="1:14">
      <c r="A51" t="s">
        <v>670</v>
      </c>
      <c r="B51" t="s">
        <v>671</v>
      </c>
      <c r="C51" t="s">
        <v>99</v>
      </c>
      <c r="D51" t="s">
        <v>122</v>
      </c>
      <c r="E51" t="s">
        <v>435</v>
      </c>
      <c r="F51" t="s">
        <v>362</v>
      </c>
      <c r="G51" t="s">
        <v>101</v>
      </c>
      <c r="H51" s="65">
        <v>2749</v>
      </c>
      <c r="I51" s="65">
        <v>4915</v>
      </c>
      <c r="J51" s="65">
        <v>0</v>
      </c>
      <c r="K51" s="65">
        <v>135.11335</v>
      </c>
      <c r="L51" s="66">
        <v>0</v>
      </c>
      <c r="M51" s="66">
        <v>5.5999999999999999E-3</v>
      </c>
      <c r="N51" s="66">
        <v>1.1999999999999999E-3</v>
      </c>
    </row>
    <row r="52" spans="1:14">
      <c r="A52" t="s">
        <v>672</v>
      </c>
      <c r="B52" t="s">
        <v>673</v>
      </c>
      <c r="C52" t="s">
        <v>99</v>
      </c>
      <c r="D52" t="s">
        <v>122</v>
      </c>
      <c r="E52" t="s">
        <v>542</v>
      </c>
      <c r="F52" t="s">
        <v>326</v>
      </c>
      <c r="G52" t="s">
        <v>101</v>
      </c>
      <c r="H52" s="65">
        <v>541</v>
      </c>
      <c r="I52" s="65">
        <v>36010</v>
      </c>
      <c r="J52" s="65">
        <v>0</v>
      </c>
      <c r="K52" s="65">
        <v>194.8141</v>
      </c>
      <c r="L52" s="66">
        <v>0</v>
      </c>
      <c r="M52" s="66">
        <v>8.0999999999999996E-3</v>
      </c>
      <c r="N52" s="66">
        <v>1.6999999999999999E-3</v>
      </c>
    </row>
    <row r="53" spans="1:14">
      <c r="A53" t="s">
        <v>674</v>
      </c>
      <c r="B53" t="s">
        <v>675</v>
      </c>
      <c r="C53" t="s">
        <v>99</v>
      </c>
      <c r="D53" t="s">
        <v>122</v>
      </c>
      <c r="E53" t="s">
        <v>392</v>
      </c>
      <c r="F53" t="s">
        <v>326</v>
      </c>
      <c r="G53" t="s">
        <v>101</v>
      </c>
      <c r="H53" s="65">
        <v>6195</v>
      </c>
      <c r="I53" s="65">
        <v>9854</v>
      </c>
      <c r="J53" s="65">
        <v>0</v>
      </c>
      <c r="K53" s="65">
        <v>610.45529999999997</v>
      </c>
      <c r="L53" s="66">
        <v>2.0000000000000001E-4</v>
      </c>
      <c r="M53" s="66">
        <v>2.5399999999999999E-2</v>
      </c>
      <c r="N53" s="66">
        <v>5.3E-3</v>
      </c>
    </row>
    <row r="54" spans="1:14">
      <c r="A54" t="s">
        <v>676</v>
      </c>
      <c r="B54" t="s">
        <v>677</v>
      </c>
      <c r="C54" t="s">
        <v>99</v>
      </c>
      <c r="D54" t="s">
        <v>122</v>
      </c>
      <c r="E54" t="s">
        <v>348</v>
      </c>
      <c r="F54" t="s">
        <v>326</v>
      </c>
      <c r="G54" t="s">
        <v>101</v>
      </c>
      <c r="H54" s="65">
        <v>30313</v>
      </c>
      <c r="I54" s="65">
        <v>1545</v>
      </c>
      <c r="J54" s="65">
        <v>0</v>
      </c>
      <c r="K54" s="65">
        <v>468.33584999999999</v>
      </c>
      <c r="L54" s="66">
        <v>2.0000000000000001E-4</v>
      </c>
      <c r="M54" s="66">
        <v>1.95E-2</v>
      </c>
      <c r="N54" s="66">
        <v>4.1000000000000003E-3</v>
      </c>
    </row>
    <row r="55" spans="1:14">
      <c r="A55" t="s">
        <v>678</v>
      </c>
      <c r="B55" t="s">
        <v>679</v>
      </c>
      <c r="C55" t="s">
        <v>99</v>
      </c>
      <c r="D55" t="s">
        <v>122</v>
      </c>
      <c r="E55" t="s">
        <v>680</v>
      </c>
      <c r="F55" t="s">
        <v>124</v>
      </c>
      <c r="G55" t="s">
        <v>101</v>
      </c>
      <c r="H55" s="65">
        <v>589</v>
      </c>
      <c r="I55" s="65">
        <v>21740</v>
      </c>
      <c r="J55" s="65">
        <v>0</v>
      </c>
      <c r="K55" s="65">
        <v>128.04859999999999</v>
      </c>
      <c r="L55" s="66">
        <v>1E-4</v>
      </c>
      <c r="M55" s="66">
        <v>5.3E-3</v>
      </c>
      <c r="N55" s="66">
        <v>1.1000000000000001E-3</v>
      </c>
    </row>
    <row r="56" spans="1:14">
      <c r="A56" t="s">
        <v>681</v>
      </c>
      <c r="B56" t="s">
        <v>682</v>
      </c>
      <c r="C56" t="s">
        <v>99</v>
      </c>
      <c r="D56" t="s">
        <v>122</v>
      </c>
      <c r="E56" t="s">
        <v>683</v>
      </c>
      <c r="F56" t="s">
        <v>124</v>
      </c>
      <c r="G56" t="s">
        <v>101</v>
      </c>
      <c r="H56" s="65">
        <v>38960</v>
      </c>
      <c r="I56" s="65">
        <v>626</v>
      </c>
      <c r="J56" s="65">
        <v>0</v>
      </c>
      <c r="K56" s="65">
        <v>243.8896</v>
      </c>
      <c r="L56" s="66">
        <v>0</v>
      </c>
      <c r="M56" s="66">
        <v>1.01E-2</v>
      </c>
      <c r="N56" s="66">
        <v>2.0999999999999999E-3</v>
      </c>
    </row>
    <row r="57" spans="1:14">
      <c r="A57" t="s">
        <v>684</v>
      </c>
      <c r="B57" t="s">
        <v>685</v>
      </c>
      <c r="C57" t="s">
        <v>99</v>
      </c>
      <c r="D57" t="s">
        <v>122</v>
      </c>
      <c r="E57" t="s">
        <v>686</v>
      </c>
      <c r="F57" t="s">
        <v>124</v>
      </c>
      <c r="G57" t="s">
        <v>101</v>
      </c>
      <c r="H57" s="65">
        <v>8002</v>
      </c>
      <c r="I57" s="65">
        <v>1460</v>
      </c>
      <c r="J57" s="65">
        <v>0</v>
      </c>
      <c r="K57" s="65">
        <v>116.8292</v>
      </c>
      <c r="L57" s="66">
        <v>1E-4</v>
      </c>
      <c r="M57" s="66">
        <v>4.8999999999999998E-3</v>
      </c>
      <c r="N57" s="66">
        <v>1E-3</v>
      </c>
    </row>
    <row r="58" spans="1:14">
      <c r="A58" t="s">
        <v>687</v>
      </c>
      <c r="B58" t="s">
        <v>688</v>
      </c>
      <c r="C58" t="s">
        <v>99</v>
      </c>
      <c r="D58" t="s">
        <v>122</v>
      </c>
      <c r="E58" t="s">
        <v>689</v>
      </c>
      <c r="F58" t="s">
        <v>690</v>
      </c>
      <c r="G58" t="s">
        <v>101</v>
      </c>
      <c r="H58" s="65">
        <v>334</v>
      </c>
      <c r="I58" s="65">
        <v>43520</v>
      </c>
      <c r="J58" s="65">
        <v>0.98953000000000002</v>
      </c>
      <c r="K58" s="65">
        <v>146.34632999999999</v>
      </c>
      <c r="L58" s="66">
        <v>0</v>
      </c>
      <c r="M58" s="66">
        <v>6.1000000000000004E-3</v>
      </c>
      <c r="N58" s="66">
        <v>1.2999999999999999E-3</v>
      </c>
    </row>
    <row r="59" spans="1:14">
      <c r="A59" t="s">
        <v>691</v>
      </c>
      <c r="B59" t="s">
        <v>692</v>
      </c>
      <c r="C59" t="s">
        <v>99</v>
      </c>
      <c r="D59" t="s">
        <v>122</v>
      </c>
      <c r="E59" t="s">
        <v>693</v>
      </c>
      <c r="F59" t="s">
        <v>690</v>
      </c>
      <c r="G59" t="s">
        <v>101</v>
      </c>
      <c r="H59" s="65">
        <v>698</v>
      </c>
      <c r="I59" s="65">
        <v>15820</v>
      </c>
      <c r="J59" s="65">
        <v>0.69799999999999995</v>
      </c>
      <c r="K59" s="65">
        <v>111.1216</v>
      </c>
      <c r="L59" s="66">
        <v>0</v>
      </c>
      <c r="M59" s="66">
        <v>4.5999999999999999E-3</v>
      </c>
      <c r="N59" s="66">
        <v>1E-3</v>
      </c>
    </row>
    <row r="60" spans="1:14">
      <c r="A60" t="s">
        <v>694</v>
      </c>
      <c r="B60" t="s">
        <v>695</v>
      </c>
      <c r="C60" t="s">
        <v>99</v>
      </c>
      <c r="D60" t="s">
        <v>122</v>
      </c>
      <c r="E60" t="s">
        <v>696</v>
      </c>
      <c r="F60" t="s">
        <v>690</v>
      </c>
      <c r="G60" t="s">
        <v>101</v>
      </c>
      <c r="H60" s="65">
        <v>502</v>
      </c>
      <c r="I60" s="65">
        <v>8002</v>
      </c>
      <c r="J60" s="65">
        <v>0</v>
      </c>
      <c r="K60" s="65">
        <v>40.17004</v>
      </c>
      <c r="L60" s="66">
        <v>0</v>
      </c>
      <c r="M60" s="66">
        <v>1.6999999999999999E-3</v>
      </c>
      <c r="N60" s="66">
        <v>2.9999999999999997E-4</v>
      </c>
    </row>
    <row r="61" spans="1:14">
      <c r="A61" t="s">
        <v>697</v>
      </c>
      <c r="B61" t="s">
        <v>698</v>
      </c>
      <c r="C61" t="s">
        <v>99</v>
      </c>
      <c r="D61" t="s">
        <v>122</v>
      </c>
      <c r="E61" t="s">
        <v>699</v>
      </c>
      <c r="F61" t="s">
        <v>690</v>
      </c>
      <c r="G61" t="s">
        <v>101</v>
      </c>
      <c r="H61" s="65">
        <v>751</v>
      </c>
      <c r="I61" s="65">
        <v>29490</v>
      </c>
      <c r="J61" s="65">
        <v>0</v>
      </c>
      <c r="K61" s="65">
        <v>221.4699</v>
      </c>
      <c r="L61" s="66">
        <v>0</v>
      </c>
      <c r="M61" s="66">
        <v>9.1999999999999998E-3</v>
      </c>
      <c r="N61" s="66">
        <v>1.9E-3</v>
      </c>
    </row>
    <row r="62" spans="1:14">
      <c r="A62" t="s">
        <v>700</v>
      </c>
      <c r="B62" t="s">
        <v>701</v>
      </c>
      <c r="C62" t="s">
        <v>99</v>
      </c>
      <c r="D62" t="s">
        <v>122</v>
      </c>
      <c r="E62" t="s">
        <v>702</v>
      </c>
      <c r="F62" t="s">
        <v>426</v>
      </c>
      <c r="G62" t="s">
        <v>101</v>
      </c>
      <c r="H62" s="65">
        <v>28558</v>
      </c>
      <c r="I62" s="65">
        <v>2130</v>
      </c>
      <c r="J62" s="65">
        <v>0</v>
      </c>
      <c r="K62" s="65">
        <v>608.28539999999998</v>
      </c>
      <c r="L62" s="66">
        <v>1E-4</v>
      </c>
      <c r="M62" s="66">
        <v>2.53E-2</v>
      </c>
      <c r="N62" s="66">
        <v>5.3E-3</v>
      </c>
    </row>
    <row r="63" spans="1:14">
      <c r="A63" t="s">
        <v>703</v>
      </c>
      <c r="B63" t="s">
        <v>704</v>
      </c>
      <c r="C63" t="s">
        <v>99</v>
      </c>
      <c r="D63" t="s">
        <v>122</v>
      </c>
      <c r="E63" t="s">
        <v>425</v>
      </c>
      <c r="F63" t="s">
        <v>426</v>
      </c>
      <c r="G63" t="s">
        <v>101</v>
      </c>
      <c r="H63" s="65">
        <v>4653.92</v>
      </c>
      <c r="I63" s="65">
        <v>1148</v>
      </c>
      <c r="J63" s="65">
        <v>0</v>
      </c>
      <c r="K63" s="65">
        <v>53.427001599999997</v>
      </c>
      <c r="L63" s="66">
        <v>0</v>
      </c>
      <c r="M63" s="66">
        <v>2.2000000000000001E-3</v>
      </c>
      <c r="N63" s="66">
        <v>5.0000000000000001E-4</v>
      </c>
    </row>
    <row r="64" spans="1:14">
      <c r="A64" t="s">
        <v>705</v>
      </c>
      <c r="B64" t="s">
        <v>706</v>
      </c>
      <c r="C64" t="s">
        <v>99</v>
      </c>
      <c r="D64" t="s">
        <v>122</v>
      </c>
      <c r="E64" t="s">
        <v>462</v>
      </c>
      <c r="F64" t="s">
        <v>131</v>
      </c>
      <c r="G64" t="s">
        <v>101</v>
      </c>
      <c r="H64" s="65">
        <v>11264</v>
      </c>
      <c r="I64" s="65">
        <v>1617</v>
      </c>
      <c r="J64" s="65">
        <v>0</v>
      </c>
      <c r="K64" s="65">
        <v>182.13888</v>
      </c>
      <c r="L64" s="66">
        <v>1E-4</v>
      </c>
      <c r="M64" s="66">
        <v>7.6E-3</v>
      </c>
      <c r="N64" s="66">
        <v>1.6000000000000001E-3</v>
      </c>
    </row>
    <row r="65" spans="1:14">
      <c r="A65" s="67" t="s">
        <v>707</v>
      </c>
      <c r="D65" s="14"/>
      <c r="E65" s="14"/>
      <c r="F65" s="14"/>
      <c r="H65" s="69">
        <v>519396.11</v>
      </c>
      <c r="J65" s="69">
        <v>0</v>
      </c>
      <c r="K65" s="69">
        <v>3181.8023560000001</v>
      </c>
      <c r="M65" s="68">
        <v>0.1323</v>
      </c>
      <c r="N65" s="68">
        <v>2.76E-2</v>
      </c>
    </row>
    <row r="66" spans="1:14">
      <c r="A66" t="s">
        <v>708</v>
      </c>
      <c r="B66" t="s">
        <v>709</v>
      </c>
      <c r="C66" t="s">
        <v>99</v>
      </c>
      <c r="D66" t="s">
        <v>122</v>
      </c>
      <c r="E66" t="s">
        <v>710</v>
      </c>
      <c r="F66" t="s">
        <v>711</v>
      </c>
      <c r="G66" t="s">
        <v>101</v>
      </c>
      <c r="H66" s="65">
        <v>23558</v>
      </c>
      <c r="I66" s="65">
        <v>908</v>
      </c>
      <c r="J66" s="65">
        <v>0</v>
      </c>
      <c r="K66" s="65">
        <v>213.90664000000001</v>
      </c>
      <c r="L66" s="66">
        <v>6.9999999999999999E-4</v>
      </c>
      <c r="M66" s="66">
        <v>8.8999999999999999E-3</v>
      </c>
      <c r="N66" s="66">
        <v>1.9E-3</v>
      </c>
    </row>
    <row r="67" spans="1:14">
      <c r="A67" t="s">
        <v>712</v>
      </c>
      <c r="B67" t="s">
        <v>713</v>
      </c>
      <c r="C67" t="s">
        <v>99</v>
      </c>
      <c r="D67" t="s">
        <v>122</v>
      </c>
      <c r="E67" t="s">
        <v>714</v>
      </c>
      <c r="F67" t="s">
        <v>711</v>
      </c>
      <c r="G67" t="s">
        <v>101</v>
      </c>
      <c r="H67" s="65">
        <v>4365</v>
      </c>
      <c r="I67" s="65">
        <v>633.70000000000005</v>
      </c>
      <c r="J67" s="65">
        <v>0</v>
      </c>
      <c r="K67" s="65">
        <v>27.661004999999999</v>
      </c>
      <c r="L67" s="66">
        <v>1E-4</v>
      </c>
      <c r="M67" s="66">
        <v>1.1999999999999999E-3</v>
      </c>
      <c r="N67" s="66">
        <v>2.0000000000000001E-4</v>
      </c>
    </row>
    <row r="68" spans="1:14">
      <c r="A68" t="s">
        <v>715</v>
      </c>
      <c r="B68" t="s">
        <v>716</v>
      </c>
      <c r="C68" t="s">
        <v>99</v>
      </c>
      <c r="D68" t="s">
        <v>122</v>
      </c>
      <c r="E68" t="s">
        <v>717</v>
      </c>
      <c r="F68" t="s">
        <v>711</v>
      </c>
      <c r="G68" t="s">
        <v>101</v>
      </c>
      <c r="H68" s="65">
        <v>751</v>
      </c>
      <c r="I68" s="65">
        <v>2795</v>
      </c>
      <c r="J68" s="65">
        <v>0</v>
      </c>
      <c r="K68" s="65">
        <v>20.990449999999999</v>
      </c>
      <c r="L68" s="66">
        <v>0</v>
      </c>
      <c r="M68" s="66">
        <v>8.9999999999999998E-4</v>
      </c>
      <c r="N68" s="66">
        <v>2.0000000000000001E-4</v>
      </c>
    </row>
    <row r="69" spans="1:14">
      <c r="A69" t="s">
        <v>718</v>
      </c>
      <c r="B69" t="s">
        <v>719</v>
      </c>
      <c r="C69" t="s">
        <v>99</v>
      </c>
      <c r="D69" t="s">
        <v>122</v>
      </c>
      <c r="E69" t="s">
        <v>720</v>
      </c>
      <c r="F69" t="s">
        <v>320</v>
      </c>
      <c r="G69" t="s">
        <v>101</v>
      </c>
      <c r="H69" s="65">
        <v>4811.51</v>
      </c>
      <c r="I69" s="65">
        <v>3330</v>
      </c>
      <c r="J69" s="65">
        <v>0</v>
      </c>
      <c r="K69" s="65">
        <v>160.22328300000001</v>
      </c>
      <c r="L69" s="66">
        <v>0</v>
      </c>
      <c r="M69" s="66">
        <v>6.7000000000000002E-3</v>
      </c>
      <c r="N69" s="66">
        <v>1.4E-3</v>
      </c>
    </row>
    <row r="70" spans="1:14">
      <c r="A70" t="s">
        <v>721</v>
      </c>
      <c r="B70" t="s">
        <v>722</v>
      </c>
      <c r="C70" t="s">
        <v>99</v>
      </c>
      <c r="D70" t="s">
        <v>122</v>
      </c>
      <c r="E70" t="s">
        <v>723</v>
      </c>
      <c r="F70" t="s">
        <v>741</v>
      </c>
      <c r="G70" t="s">
        <v>101</v>
      </c>
      <c r="H70" s="65">
        <v>11600</v>
      </c>
      <c r="I70" s="65">
        <v>797.2</v>
      </c>
      <c r="J70" s="65">
        <v>0</v>
      </c>
      <c r="K70" s="65">
        <v>92.475200000000001</v>
      </c>
      <c r="L70" s="66">
        <v>2.8999999999999998E-3</v>
      </c>
      <c r="M70" s="66">
        <v>3.8E-3</v>
      </c>
      <c r="N70" s="66">
        <v>8.0000000000000004E-4</v>
      </c>
    </row>
    <row r="71" spans="1:14">
      <c r="A71" t="s">
        <v>725</v>
      </c>
      <c r="B71" t="s">
        <v>726</v>
      </c>
      <c r="C71" t="s">
        <v>99</v>
      </c>
      <c r="D71" t="s">
        <v>122</v>
      </c>
      <c r="E71" t="s">
        <v>727</v>
      </c>
      <c r="F71" t="s">
        <v>443</v>
      </c>
      <c r="G71" t="s">
        <v>101</v>
      </c>
      <c r="H71" s="65">
        <v>10363</v>
      </c>
      <c r="I71" s="65">
        <v>820.2</v>
      </c>
      <c r="J71" s="65">
        <v>0</v>
      </c>
      <c r="K71" s="65">
        <v>84.997326000000001</v>
      </c>
      <c r="L71" s="66">
        <v>2.0000000000000001E-4</v>
      </c>
      <c r="M71" s="66">
        <v>3.5000000000000001E-3</v>
      </c>
      <c r="N71" s="66">
        <v>6.9999999999999999E-4</v>
      </c>
    </row>
    <row r="72" spans="1:14">
      <c r="A72" t="s">
        <v>728</v>
      </c>
      <c r="B72" t="s">
        <v>729</v>
      </c>
      <c r="C72" t="s">
        <v>99</v>
      </c>
      <c r="D72" t="s">
        <v>122</v>
      </c>
      <c r="E72" t="s">
        <v>730</v>
      </c>
      <c r="F72" t="s">
        <v>450</v>
      </c>
      <c r="G72" t="s">
        <v>101</v>
      </c>
      <c r="H72" s="65">
        <v>7392</v>
      </c>
      <c r="I72" s="65">
        <v>1834</v>
      </c>
      <c r="J72" s="65">
        <v>0</v>
      </c>
      <c r="K72" s="65">
        <v>135.56927999999999</v>
      </c>
      <c r="L72" s="66">
        <v>1E-4</v>
      </c>
      <c r="M72" s="66">
        <v>5.5999999999999999E-3</v>
      </c>
      <c r="N72" s="66">
        <v>1.1999999999999999E-3</v>
      </c>
    </row>
    <row r="73" spans="1:14">
      <c r="A73" t="s">
        <v>731</v>
      </c>
      <c r="B73" t="s">
        <v>732</v>
      </c>
      <c r="C73" t="s">
        <v>99</v>
      </c>
      <c r="D73" t="s">
        <v>122</v>
      </c>
      <c r="E73" t="s">
        <v>733</v>
      </c>
      <c r="F73" t="s">
        <v>734</v>
      </c>
      <c r="G73" t="s">
        <v>101</v>
      </c>
      <c r="H73" s="65">
        <v>12496</v>
      </c>
      <c r="I73" s="65">
        <v>911.7</v>
      </c>
      <c r="J73" s="65">
        <v>0</v>
      </c>
      <c r="K73" s="65">
        <v>113.92603200000001</v>
      </c>
      <c r="L73" s="66">
        <v>2.8999999999999998E-3</v>
      </c>
      <c r="M73" s="66">
        <v>4.7000000000000002E-3</v>
      </c>
      <c r="N73" s="66">
        <v>1E-3</v>
      </c>
    </row>
    <row r="74" spans="1:14">
      <c r="A74" t="s">
        <v>735</v>
      </c>
      <c r="B74" t="s">
        <v>736</v>
      </c>
      <c r="C74" t="s">
        <v>99</v>
      </c>
      <c r="D74" t="s">
        <v>122</v>
      </c>
      <c r="E74" t="s">
        <v>737</v>
      </c>
      <c r="F74" t="s">
        <v>734</v>
      </c>
      <c r="G74" t="s">
        <v>101</v>
      </c>
      <c r="H74" s="65">
        <v>5974</v>
      </c>
      <c r="I74" s="65">
        <v>1760</v>
      </c>
      <c r="J74" s="65">
        <v>0</v>
      </c>
      <c r="K74" s="65">
        <v>105.14239999999999</v>
      </c>
      <c r="L74" s="66">
        <v>1.6000000000000001E-3</v>
      </c>
      <c r="M74" s="66">
        <v>4.4000000000000003E-3</v>
      </c>
      <c r="N74" s="66">
        <v>8.9999999999999998E-4</v>
      </c>
    </row>
    <row r="75" spans="1:14">
      <c r="A75" t="s">
        <v>738</v>
      </c>
      <c r="B75" t="s">
        <v>739</v>
      </c>
      <c r="C75" t="s">
        <v>99</v>
      </c>
      <c r="D75" t="s">
        <v>122</v>
      </c>
      <c r="E75" t="s">
        <v>740</v>
      </c>
      <c r="F75" t="s">
        <v>741</v>
      </c>
      <c r="G75" t="s">
        <v>101</v>
      </c>
      <c r="H75" s="65">
        <v>25000</v>
      </c>
      <c r="I75" s="65">
        <v>678.5</v>
      </c>
      <c r="J75" s="65">
        <v>0</v>
      </c>
      <c r="K75" s="65">
        <v>169.625</v>
      </c>
      <c r="L75" s="66">
        <v>3.5999999999999999E-3</v>
      </c>
      <c r="M75" s="66">
        <v>7.1000000000000004E-3</v>
      </c>
      <c r="N75" s="66">
        <v>1.5E-3</v>
      </c>
    </row>
    <row r="76" spans="1:14">
      <c r="A76" t="s">
        <v>742</v>
      </c>
      <c r="B76" t="s">
        <v>743</v>
      </c>
      <c r="C76" t="s">
        <v>99</v>
      </c>
      <c r="D76" t="s">
        <v>122</v>
      </c>
      <c r="E76" t="s">
        <v>744</v>
      </c>
      <c r="F76" t="s">
        <v>538</v>
      </c>
      <c r="G76" t="s">
        <v>101</v>
      </c>
      <c r="H76" s="65">
        <v>181300</v>
      </c>
      <c r="I76" s="65">
        <v>65.900000000000006</v>
      </c>
      <c r="J76" s="65">
        <v>0</v>
      </c>
      <c r="K76" s="65">
        <v>119.47669999999999</v>
      </c>
      <c r="L76" s="66">
        <v>8.0000000000000004E-4</v>
      </c>
      <c r="M76" s="66">
        <v>5.0000000000000001E-3</v>
      </c>
      <c r="N76" s="66">
        <v>1E-3</v>
      </c>
    </row>
    <row r="77" spans="1:14">
      <c r="A77" t="s">
        <v>745</v>
      </c>
      <c r="B77" t="s">
        <v>746</v>
      </c>
      <c r="C77" t="s">
        <v>99</v>
      </c>
      <c r="D77" t="s">
        <v>122</v>
      </c>
      <c r="E77" t="s">
        <v>747</v>
      </c>
      <c r="F77" t="s">
        <v>748</v>
      </c>
      <c r="G77" t="s">
        <v>101</v>
      </c>
      <c r="H77" s="65">
        <v>2322</v>
      </c>
      <c r="I77" s="65">
        <v>1768</v>
      </c>
      <c r="J77" s="65">
        <v>0</v>
      </c>
      <c r="K77" s="65">
        <v>41.052959999999999</v>
      </c>
      <c r="L77" s="66">
        <v>1E-4</v>
      </c>
      <c r="M77" s="66">
        <v>1.6999999999999999E-3</v>
      </c>
      <c r="N77" s="66">
        <v>4.0000000000000002E-4</v>
      </c>
    </row>
    <row r="78" spans="1:14">
      <c r="A78" t="s">
        <v>749</v>
      </c>
      <c r="B78" t="s">
        <v>750</v>
      </c>
      <c r="C78" t="s">
        <v>99</v>
      </c>
      <c r="D78" t="s">
        <v>122</v>
      </c>
      <c r="E78" t="s">
        <v>751</v>
      </c>
      <c r="F78" t="s">
        <v>458</v>
      </c>
      <c r="G78" t="s">
        <v>101</v>
      </c>
      <c r="H78" s="65">
        <v>4070</v>
      </c>
      <c r="I78" s="65">
        <v>6467</v>
      </c>
      <c r="J78" s="65">
        <v>0</v>
      </c>
      <c r="K78" s="65">
        <v>263.20690000000002</v>
      </c>
      <c r="L78" s="66">
        <v>2.0000000000000001E-4</v>
      </c>
      <c r="M78" s="66">
        <v>1.09E-2</v>
      </c>
      <c r="N78" s="66">
        <v>2.3E-3</v>
      </c>
    </row>
    <row r="79" spans="1:14">
      <c r="A79" t="s">
        <v>752</v>
      </c>
      <c r="B79" t="s">
        <v>753</v>
      </c>
      <c r="C79" t="s">
        <v>99</v>
      </c>
      <c r="D79" t="s">
        <v>122</v>
      </c>
      <c r="E79" t="s">
        <v>754</v>
      </c>
      <c r="F79" t="s">
        <v>608</v>
      </c>
      <c r="G79" t="s">
        <v>101</v>
      </c>
      <c r="H79" s="65">
        <v>485</v>
      </c>
      <c r="I79" s="65">
        <v>7080</v>
      </c>
      <c r="J79" s="65">
        <v>0</v>
      </c>
      <c r="K79" s="65">
        <v>34.338000000000001</v>
      </c>
      <c r="L79" s="66">
        <v>1E-4</v>
      </c>
      <c r="M79" s="66">
        <v>1.4E-3</v>
      </c>
      <c r="N79" s="66">
        <v>2.9999999999999997E-4</v>
      </c>
    </row>
    <row r="80" spans="1:14">
      <c r="A80" t="s">
        <v>755</v>
      </c>
      <c r="B80" t="s">
        <v>756</v>
      </c>
      <c r="C80" t="s">
        <v>99</v>
      </c>
      <c r="D80" t="s">
        <v>122</v>
      </c>
      <c r="E80" t="s">
        <v>757</v>
      </c>
      <c r="F80" t="s">
        <v>326</v>
      </c>
      <c r="G80" t="s">
        <v>101</v>
      </c>
      <c r="H80" s="65">
        <v>49957.599999999999</v>
      </c>
      <c r="I80" s="65">
        <v>603</v>
      </c>
      <c r="J80" s="65">
        <v>0</v>
      </c>
      <c r="K80" s="65">
        <v>301.244328</v>
      </c>
      <c r="L80" s="66">
        <v>5.0000000000000001E-4</v>
      </c>
      <c r="M80" s="66">
        <v>1.2500000000000001E-2</v>
      </c>
      <c r="N80" s="66">
        <v>2.5999999999999999E-3</v>
      </c>
    </row>
    <row r="81" spans="1:14">
      <c r="A81" t="s">
        <v>758</v>
      </c>
      <c r="B81" t="s">
        <v>759</v>
      </c>
      <c r="C81" t="s">
        <v>99</v>
      </c>
      <c r="D81" t="s">
        <v>122</v>
      </c>
      <c r="E81" t="s">
        <v>760</v>
      </c>
      <c r="F81" t="s">
        <v>124</v>
      </c>
      <c r="G81" t="s">
        <v>101</v>
      </c>
      <c r="H81" s="65">
        <v>5600</v>
      </c>
      <c r="I81" s="65">
        <v>3700</v>
      </c>
      <c r="J81" s="65">
        <v>0</v>
      </c>
      <c r="K81" s="65">
        <v>207.2</v>
      </c>
      <c r="L81" s="66">
        <v>4.0000000000000002E-4</v>
      </c>
      <c r="M81" s="66">
        <v>8.6E-3</v>
      </c>
      <c r="N81" s="66">
        <v>1.8E-3</v>
      </c>
    </row>
    <row r="82" spans="1:14">
      <c r="A82" t="s">
        <v>761</v>
      </c>
      <c r="B82" t="s">
        <v>762</v>
      </c>
      <c r="C82" t="s">
        <v>99</v>
      </c>
      <c r="D82" t="s">
        <v>122</v>
      </c>
      <c r="E82" t="s">
        <v>763</v>
      </c>
      <c r="F82" t="s">
        <v>426</v>
      </c>
      <c r="G82" t="s">
        <v>101</v>
      </c>
      <c r="H82" s="65">
        <v>119503</v>
      </c>
      <c r="I82" s="65">
        <v>330.1</v>
      </c>
      <c r="J82" s="65">
        <v>0</v>
      </c>
      <c r="K82" s="65">
        <v>394.47940299999999</v>
      </c>
      <c r="L82" s="66">
        <v>1.1000000000000001E-3</v>
      </c>
      <c r="M82" s="66">
        <v>1.6400000000000001E-2</v>
      </c>
      <c r="N82" s="66">
        <v>3.3999999999999998E-3</v>
      </c>
    </row>
    <row r="83" spans="1:14">
      <c r="A83" t="s">
        <v>764</v>
      </c>
      <c r="B83" t="s">
        <v>765</v>
      </c>
      <c r="C83" t="s">
        <v>99</v>
      </c>
      <c r="D83" t="s">
        <v>122</v>
      </c>
      <c r="E83" t="s">
        <v>766</v>
      </c>
      <c r="F83" t="s">
        <v>426</v>
      </c>
      <c r="G83" t="s">
        <v>101</v>
      </c>
      <c r="H83" s="65">
        <v>14362</v>
      </c>
      <c r="I83" s="65">
        <v>1300</v>
      </c>
      <c r="J83" s="65">
        <v>0</v>
      </c>
      <c r="K83" s="65">
        <v>186.70599999999999</v>
      </c>
      <c r="L83" s="66">
        <v>2.0000000000000001E-4</v>
      </c>
      <c r="M83" s="66">
        <v>7.7999999999999996E-3</v>
      </c>
      <c r="N83" s="66">
        <v>1.6000000000000001E-3</v>
      </c>
    </row>
    <row r="84" spans="1:14">
      <c r="A84" t="s">
        <v>767</v>
      </c>
      <c r="B84" t="s">
        <v>768</v>
      </c>
      <c r="C84" t="s">
        <v>99</v>
      </c>
      <c r="D84" t="s">
        <v>122</v>
      </c>
      <c r="E84" t="s">
        <v>769</v>
      </c>
      <c r="F84" t="s">
        <v>128</v>
      </c>
      <c r="G84" t="s">
        <v>101</v>
      </c>
      <c r="H84" s="65">
        <v>4862</v>
      </c>
      <c r="I84" s="65">
        <v>2556</v>
      </c>
      <c r="J84" s="65">
        <v>0</v>
      </c>
      <c r="K84" s="65">
        <v>124.27272000000001</v>
      </c>
      <c r="L84" s="66">
        <v>4.0000000000000002E-4</v>
      </c>
      <c r="M84" s="66">
        <v>5.1999999999999998E-3</v>
      </c>
      <c r="N84" s="66">
        <v>1.1000000000000001E-3</v>
      </c>
    </row>
    <row r="85" spans="1:14">
      <c r="A85" t="s">
        <v>770</v>
      </c>
      <c r="B85" t="s">
        <v>771</v>
      </c>
      <c r="C85" t="s">
        <v>99</v>
      </c>
      <c r="D85" t="s">
        <v>122</v>
      </c>
      <c r="E85" t="s">
        <v>772</v>
      </c>
      <c r="F85" t="s">
        <v>128</v>
      </c>
      <c r="G85" t="s">
        <v>101</v>
      </c>
      <c r="H85" s="65">
        <v>8227</v>
      </c>
      <c r="I85" s="65">
        <v>3628</v>
      </c>
      <c r="J85" s="65">
        <v>0</v>
      </c>
      <c r="K85" s="65">
        <v>298.47555999999997</v>
      </c>
      <c r="L85" s="66">
        <v>1.1000000000000001E-3</v>
      </c>
      <c r="M85" s="66">
        <v>1.24E-2</v>
      </c>
      <c r="N85" s="66">
        <v>2.5999999999999999E-3</v>
      </c>
    </row>
    <row r="86" spans="1:14">
      <c r="A86" t="s">
        <v>773</v>
      </c>
      <c r="B86" t="s">
        <v>774</v>
      </c>
      <c r="C86" t="s">
        <v>99</v>
      </c>
      <c r="D86" t="s">
        <v>122</v>
      </c>
      <c r="E86" t="s">
        <v>775</v>
      </c>
      <c r="F86" t="s">
        <v>128</v>
      </c>
      <c r="G86" t="s">
        <v>101</v>
      </c>
      <c r="H86" s="65">
        <v>22397</v>
      </c>
      <c r="I86" s="65">
        <v>387.7</v>
      </c>
      <c r="J86" s="65">
        <v>0</v>
      </c>
      <c r="K86" s="65">
        <v>86.833168999999998</v>
      </c>
      <c r="L86" s="66">
        <v>1E-4</v>
      </c>
      <c r="M86" s="66">
        <v>3.5999999999999999E-3</v>
      </c>
      <c r="N86" s="66">
        <v>8.0000000000000004E-4</v>
      </c>
    </row>
    <row r="87" spans="1:14">
      <c r="A87" s="67" t="s">
        <v>776</v>
      </c>
      <c r="D87" s="14"/>
      <c r="E87" s="14"/>
      <c r="F87" s="14"/>
      <c r="H87" s="69">
        <v>0</v>
      </c>
      <c r="J87" s="69">
        <v>0</v>
      </c>
      <c r="K87" s="69">
        <v>0</v>
      </c>
      <c r="M87" s="68">
        <v>0</v>
      </c>
      <c r="N87" s="68">
        <v>0</v>
      </c>
    </row>
    <row r="88" spans="1:14">
      <c r="A88" t="s">
        <v>224</v>
      </c>
      <c r="B88" t="s">
        <v>224</v>
      </c>
      <c r="D88" s="14"/>
      <c r="E88" s="14"/>
      <c r="F88" t="s">
        <v>224</v>
      </c>
      <c r="G88" t="s">
        <v>224</v>
      </c>
      <c r="H88" s="65">
        <v>0</v>
      </c>
      <c r="I88" s="65">
        <v>0</v>
      </c>
      <c r="K88" s="65">
        <v>0</v>
      </c>
      <c r="L88" s="66">
        <v>0</v>
      </c>
      <c r="M88" s="66">
        <v>0</v>
      </c>
      <c r="N88" s="66">
        <v>0</v>
      </c>
    </row>
    <row r="89" spans="1:14">
      <c r="A89" s="67" t="s">
        <v>229</v>
      </c>
      <c r="D89" s="14"/>
      <c r="E89" s="14"/>
      <c r="F89" s="14"/>
      <c r="H89" s="69">
        <v>35473.93</v>
      </c>
      <c r="J89" s="69">
        <v>2.1325177000000002</v>
      </c>
      <c r="K89" s="69">
        <v>6373.4373125970251</v>
      </c>
      <c r="M89" s="68">
        <v>0.26500000000000001</v>
      </c>
      <c r="N89" s="68">
        <v>5.5399999999999998E-2</v>
      </c>
    </row>
    <row r="90" spans="1:14">
      <c r="A90" s="67" t="s">
        <v>294</v>
      </c>
      <c r="D90" s="14"/>
      <c r="E90" s="14"/>
      <c r="F90" s="14"/>
      <c r="H90" s="69">
        <v>11146</v>
      </c>
      <c r="J90" s="69">
        <v>0</v>
      </c>
      <c r="K90" s="69">
        <v>1432.2828326199999</v>
      </c>
      <c r="M90" s="68">
        <v>5.96E-2</v>
      </c>
      <c r="N90" s="68">
        <v>1.24E-2</v>
      </c>
    </row>
    <row r="91" spans="1:14">
      <c r="A91" t="s">
        <v>777</v>
      </c>
      <c r="B91" t="s">
        <v>778</v>
      </c>
      <c r="C91" t="s">
        <v>779</v>
      </c>
      <c r="D91" t="s">
        <v>561</v>
      </c>
      <c r="E91" t="s">
        <v>780</v>
      </c>
      <c r="F91" t="s">
        <v>577</v>
      </c>
      <c r="G91" t="s">
        <v>105</v>
      </c>
      <c r="H91" s="65">
        <v>9478</v>
      </c>
      <c r="I91" s="65">
        <v>1201</v>
      </c>
      <c r="J91" s="65">
        <v>0</v>
      </c>
      <c r="K91" s="65">
        <v>379.51182052000001</v>
      </c>
      <c r="L91" s="66">
        <v>2.0000000000000001E-4</v>
      </c>
      <c r="M91" s="66">
        <v>1.5800000000000002E-2</v>
      </c>
      <c r="N91" s="66">
        <v>3.3E-3</v>
      </c>
    </row>
    <row r="92" spans="1:14">
      <c r="A92" t="s">
        <v>781</v>
      </c>
      <c r="B92" t="s">
        <v>782</v>
      </c>
      <c r="C92" t="s">
        <v>560</v>
      </c>
      <c r="D92" t="s">
        <v>561</v>
      </c>
      <c r="E92" t="s">
        <v>783</v>
      </c>
      <c r="F92" t="s">
        <v>784</v>
      </c>
      <c r="G92" t="s">
        <v>105</v>
      </c>
      <c r="H92" s="65">
        <v>719</v>
      </c>
      <c r="I92" s="65">
        <v>11197</v>
      </c>
      <c r="J92" s="65">
        <v>0</v>
      </c>
      <c r="K92" s="65">
        <v>268.40843761999997</v>
      </c>
      <c r="L92" s="66">
        <v>0</v>
      </c>
      <c r="M92" s="66">
        <v>1.12E-2</v>
      </c>
      <c r="N92" s="66">
        <v>2.3E-3</v>
      </c>
    </row>
    <row r="93" spans="1:14">
      <c r="A93" t="s">
        <v>785</v>
      </c>
      <c r="B93" t="s">
        <v>786</v>
      </c>
      <c r="C93" t="s">
        <v>560</v>
      </c>
      <c r="D93" t="s">
        <v>561</v>
      </c>
      <c r="E93" t="s">
        <v>787</v>
      </c>
      <c r="F93" t="s">
        <v>784</v>
      </c>
      <c r="G93" t="s">
        <v>105</v>
      </c>
      <c r="H93" s="65">
        <v>534</v>
      </c>
      <c r="I93" s="65">
        <v>21718</v>
      </c>
      <c r="J93" s="65">
        <v>0</v>
      </c>
      <c r="K93" s="65">
        <v>386.65771608</v>
      </c>
      <c r="L93" s="66">
        <v>0</v>
      </c>
      <c r="M93" s="66">
        <v>1.61E-2</v>
      </c>
      <c r="N93" s="66">
        <v>3.3999999999999998E-3</v>
      </c>
    </row>
    <row r="94" spans="1:14">
      <c r="A94" t="s">
        <v>788</v>
      </c>
      <c r="B94" t="s">
        <v>789</v>
      </c>
      <c r="C94" t="s">
        <v>560</v>
      </c>
      <c r="D94" t="s">
        <v>561</v>
      </c>
      <c r="E94" t="s">
        <v>790</v>
      </c>
      <c r="F94" t="s">
        <v>791</v>
      </c>
      <c r="G94" t="s">
        <v>105</v>
      </c>
      <c r="H94" s="65">
        <v>415</v>
      </c>
      <c r="I94" s="65">
        <v>28744</v>
      </c>
      <c r="J94" s="65">
        <v>0</v>
      </c>
      <c r="K94" s="65">
        <v>397.70485839999998</v>
      </c>
      <c r="L94" s="66">
        <v>0</v>
      </c>
      <c r="M94" s="66">
        <v>1.6500000000000001E-2</v>
      </c>
      <c r="N94" s="66">
        <v>3.5000000000000001E-3</v>
      </c>
    </row>
    <row r="95" spans="1:14">
      <c r="A95" s="67" t="s">
        <v>295</v>
      </c>
      <c r="D95" s="14"/>
      <c r="E95" s="14"/>
      <c r="F95" s="14"/>
      <c r="H95" s="69">
        <v>24327.93</v>
      </c>
      <c r="J95" s="69">
        <v>2.1325177000000002</v>
      </c>
      <c r="K95" s="69">
        <v>4941.1544799770254</v>
      </c>
      <c r="M95" s="68">
        <v>0.20549999999999999</v>
      </c>
      <c r="N95" s="68">
        <v>4.2900000000000001E-2</v>
      </c>
    </row>
    <row r="96" spans="1:14">
      <c r="A96" t="s">
        <v>792</v>
      </c>
      <c r="B96" t="s">
        <v>793</v>
      </c>
      <c r="C96" t="s">
        <v>560</v>
      </c>
      <c r="D96" t="s">
        <v>561</v>
      </c>
      <c r="E96" t="s">
        <v>794</v>
      </c>
      <c r="F96" t="s">
        <v>795</v>
      </c>
      <c r="G96" t="s">
        <v>105</v>
      </c>
      <c r="H96" s="65">
        <v>821</v>
      </c>
      <c r="I96" s="65">
        <v>13583</v>
      </c>
      <c r="J96" s="65">
        <v>1.5054677000000001</v>
      </c>
      <c r="K96" s="65">
        <v>373.30124532000002</v>
      </c>
      <c r="L96" s="66">
        <v>0</v>
      </c>
      <c r="M96" s="66">
        <v>1.55E-2</v>
      </c>
      <c r="N96" s="66">
        <v>3.2000000000000002E-3</v>
      </c>
    </row>
    <row r="97" spans="1:14">
      <c r="A97" t="s">
        <v>796</v>
      </c>
      <c r="B97" t="s">
        <v>797</v>
      </c>
      <c r="C97" t="s">
        <v>560</v>
      </c>
      <c r="D97" t="s">
        <v>561</v>
      </c>
      <c r="E97" t="s">
        <v>798</v>
      </c>
      <c r="F97" t="s">
        <v>799</v>
      </c>
      <c r="G97" t="s">
        <v>105</v>
      </c>
      <c r="H97" s="65">
        <v>1599</v>
      </c>
      <c r="I97" s="65">
        <v>5271</v>
      </c>
      <c r="J97" s="65">
        <v>0</v>
      </c>
      <c r="K97" s="65">
        <v>281.00048886000002</v>
      </c>
      <c r="L97" s="66">
        <v>0</v>
      </c>
      <c r="M97" s="66">
        <v>1.17E-2</v>
      </c>
      <c r="N97" s="66">
        <v>2.3999999999999998E-3</v>
      </c>
    </row>
    <row r="98" spans="1:14">
      <c r="A98" t="s">
        <v>800</v>
      </c>
      <c r="B98" t="s">
        <v>801</v>
      </c>
      <c r="C98" t="s">
        <v>779</v>
      </c>
      <c r="D98" t="s">
        <v>561</v>
      </c>
      <c r="E98" t="s">
        <v>802</v>
      </c>
      <c r="F98" t="s">
        <v>563</v>
      </c>
      <c r="G98" t="s">
        <v>105</v>
      </c>
      <c r="H98" s="65">
        <v>4764</v>
      </c>
      <c r="I98" s="65">
        <v>1926</v>
      </c>
      <c r="J98" s="65">
        <v>0</v>
      </c>
      <c r="K98" s="65">
        <v>305.90996976000002</v>
      </c>
      <c r="L98" s="66">
        <v>2.9999999999999997E-4</v>
      </c>
      <c r="M98" s="66">
        <v>1.2699999999999999E-2</v>
      </c>
      <c r="N98" s="66">
        <v>2.7000000000000001E-3</v>
      </c>
    </row>
    <row r="99" spans="1:14">
      <c r="A99" t="s">
        <v>803</v>
      </c>
      <c r="B99" t="s">
        <v>804</v>
      </c>
      <c r="C99" t="s">
        <v>805</v>
      </c>
      <c r="D99" t="s">
        <v>561</v>
      </c>
      <c r="E99" t="s">
        <v>806</v>
      </c>
      <c r="F99" t="s">
        <v>807</v>
      </c>
      <c r="G99" t="s">
        <v>105</v>
      </c>
      <c r="H99" s="65">
        <v>61</v>
      </c>
      <c r="I99" s="65">
        <v>182400</v>
      </c>
      <c r="J99" s="65">
        <v>0</v>
      </c>
      <c r="K99" s="65">
        <v>370.95417600000002</v>
      </c>
      <c r="L99" s="66">
        <v>0</v>
      </c>
      <c r="M99" s="66">
        <v>1.54E-2</v>
      </c>
      <c r="N99" s="66">
        <v>3.2000000000000002E-3</v>
      </c>
    </row>
    <row r="100" spans="1:14">
      <c r="A100" t="s">
        <v>808</v>
      </c>
      <c r="B100" t="s">
        <v>809</v>
      </c>
      <c r="C100" t="s">
        <v>805</v>
      </c>
      <c r="D100" t="s">
        <v>561</v>
      </c>
      <c r="E100" t="s">
        <v>810</v>
      </c>
      <c r="F100" t="s">
        <v>811</v>
      </c>
      <c r="G100" t="s">
        <v>109</v>
      </c>
      <c r="H100" s="65">
        <v>1063</v>
      </c>
      <c r="I100" s="65">
        <v>9654</v>
      </c>
      <c r="J100" s="65">
        <v>0</v>
      </c>
      <c r="K100" s="65">
        <v>401.52917765400002</v>
      </c>
      <c r="L100" s="66">
        <v>0</v>
      </c>
      <c r="M100" s="66">
        <v>1.67E-2</v>
      </c>
      <c r="N100" s="66">
        <v>3.5000000000000001E-3</v>
      </c>
    </row>
    <row r="101" spans="1:14">
      <c r="A101" t="s">
        <v>812</v>
      </c>
      <c r="B101" t="s">
        <v>813</v>
      </c>
      <c r="C101" t="s">
        <v>560</v>
      </c>
      <c r="D101" t="s">
        <v>561</v>
      </c>
      <c r="E101" t="s">
        <v>814</v>
      </c>
      <c r="F101" t="s">
        <v>811</v>
      </c>
      <c r="G101" t="s">
        <v>105</v>
      </c>
      <c r="H101" s="65">
        <v>35</v>
      </c>
      <c r="I101" s="65">
        <v>309408</v>
      </c>
      <c r="J101" s="65">
        <v>0</v>
      </c>
      <c r="K101" s="65">
        <v>361.04819520000001</v>
      </c>
      <c r="L101" s="66">
        <v>0</v>
      </c>
      <c r="M101" s="66">
        <v>1.4999999999999999E-2</v>
      </c>
      <c r="N101" s="66">
        <v>3.0999999999999999E-3</v>
      </c>
    </row>
    <row r="102" spans="1:14">
      <c r="A102" t="s">
        <v>815</v>
      </c>
      <c r="B102" t="s">
        <v>816</v>
      </c>
      <c r="C102" t="s">
        <v>122</v>
      </c>
      <c r="D102" t="s">
        <v>561</v>
      </c>
      <c r="E102" t="s">
        <v>817</v>
      </c>
      <c r="F102" t="s">
        <v>818</v>
      </c>
      <c r="G102" t="s">
        <v>109</v>
      </c>
      <c r="H102" s="65">
        <v>9787.93</v>
      </c>
      <c r="I102" s="65">
        <v>277.5</v>
      </c>
      <c r="J102" s="65">
        <v>0</v>
      </c>
      <c r="K102" s="65">
        <v>106.274823548025</v>
      </c>
      <c r="L102" s="66">
        <v>0</v>
      </c>
      <c r="M102" s="66">
        <v>4.4000000000000003E-3</v>
      </c>
      <c r="N102" s="66">
        <v>8.9999999999999998E-4</v>
      </c>
    </row>
    <row r="103" spans="1:14">
      <c r="A103" t="s">
        <v>819</v>
      </c>
      <c r="B103" t="s">
        <v>820</v>
      </c>
      <c r="C103" t="s">
        <v>821</v>
      </c>
      <c r="D103" t="s">
        <v>561</v>
      </c>
      <c r="E103" t="s">
        <v>822</v>
      </c>
      <c r="F103" t="s">
        <v>818</v>
      </c>
      <c r="G103" t="s">
        <v>112</v>
      </c>
      <c r="H103" s="65">
        <v>2307</v>
      </c>
      <c r="I103" s="65">
        <v>1505</v>
      </c>
      <c r="J103" s="65">
        <v>0</v>
      </c>
      <c r="K103" s="65">
        <v>159.25877341500001</v>
      </c>
      <c r="L103" s="66">
        <v>1E-4</v>
      </c>
      <c r="M103" s="66">
        <v>6.6E-3</v>
      </c>
      <c r="N103" s="66">
        <v>1.4E-3</v>
      </c>
    </row>
    <row r="104" spans="1:14">
      <c r="A104" t="s">
        <v>823</v>
      </c>
      <c r="B104" t="s">
        <v>824</v>
      </c>
      <c r="C104" t="s">
        <v>560</v>
      </c>
      <c r="D104" t="s">
        <v>561</v>
      </c>
      <c r="E104" t="s">
        <v>825</v>
      </c>
      <c r="F104" t="s">
        <v>826</v>
      </c>
      <c r="G104" t="s">
        <v>105</v>
      </c>
      <c r="H104" s="65">
        <v>281</v>
      </c>
      <c r="I104" s="65">
        <v>53393</v>
      </c>
      <c r="J104" s="65">
        <v>0</v>
      </c>
      <c r="K104" s="65">
        <v>500.21445621999999</v>
      </c>
      <c r="L104" s="66">
        <v>0</v>
      </c>
      <c r="M104" s="66">
        <v>2.0799999999999999E-2</v>
      </c>
      <c r="N104" s="66">
        <v>4.3E-3</v>
      </c>
    </row>
    <row r="105" spans="1:14">
      <c r="A105" t="s">
        <v>827</v>
      </c>
      <c r="B105" t="s">
        <v>828</v>
      </c>
      <c r="C105" t="s">
        <v>560</v>
      </c>
      <c r="D105" t="s">
        <v>561</v>
      </c>
      <c r="E105" t="s">
        <v>829</v>
      </c>
      <c r="F105" t="s">
        <v>826</v>
      </c>
      <c r="G105" t="s">
        <v>105</v>
      </c>
      <c r="H105" s="65">
        <v>675</v>
      </c>
      <c r="I105" s="65">
        <v>11828</v>
      </c>
      <c r="J105" s="65">
        <v>0.62705</v>
      </c>
      <c r="K105" s="65">
        <v>266.81027599999999</v>
      </c>
      <c r="L105" s="66">
        <v>0</v>
      </c>
      <c r="M105" s="66">
        <v>1.11E-2</v>
      </c>
      <c r="N105" s="66">
        <v>2.3E-3</v>
      </c>
    </row>
    <row r="106" spans="1:14">
      <c r="A106" t="s">
        <v>830</v>
      </c>
      <c r="B106" t="s">
        <v>831</v>
      </c>
      <c r="C106" t="s">
        <v>560</v>
      </c>
      <c r="D106" t="s">
        <v>561</v>
      </c>
      <c r="E106" t="s">
        <v>832</v>
      </c>
      <c r="F106" t="s">
        <v>784</v>
      </c>
      <c r="G106" t="s">
        <v>105</v>
      </c>
      <c r="H106" s="65">
        <v>903</v>
      </c>
      <c r="I106" s="65">
        <v>22673</v>
      </c>
      <c r="J106" s="65">
        <v>0</v>
      </c>
      <c r="K106" s="65">
        <v>682.59379146000003</v>
      </c>
      <c r="L106" s="66">
        <v>0</v>
      </c>
      <c r="M106" s="66">
        <v>2.8400000000000002E-2</v>
      </c>
      <c r="N106" s="66">
        <v>5.8999999999999999E-3</v>
      </c>
    </row>
    <row r="107" spans="1:14">
      <c r="A107" t="s">
        <v>833</v>
      </c>
      <c r="B107" t="s">
        <v>834</v>
      </c>
      <c r="C107" t="s">
        <v>560</v>
      </c>
      <c r="D107" t="s">
        <v>561</v>
      </c>
      <c r="E107" t="s">
        <v>835</v>
      </c>
      <c r="F107" t="s">
        <v>784</v>
      </c>
      <c r="G107" t="s">
        <v>105</v>
      </c>
      <c r="H107" s="65">
        <v>406</v>
      </c>
      <c r="I107" s="65">
        <v>23577</v>
      </c>
      <c r="J107" s="65">
        <v>0</v>
      </c>
      <c r="K107" s="65">
        <v>319.13921507999999</v>
      </c>
      <c r="L107" s="66">
        <v>0</v>
      </c>
      <c r="M107" s="66">
        <v>1.3299999999999999E-2</v>
      </c>
      <c r="N107" s="66">
        <v>2.8E-3</v>
      </c>
    </row>
    <row r="108" spans="1:14">
      <c r="A108" t="s">
        <v>836</v>
      </c>
      <c r="B108" t="s">
        <v>837</v>
      </c>
      <c r="C108" t="s">
        <v>779</v>
      </c>
      <c r="D108" t="s">
        <v>561</v>
      </c>
      <c r="E108" t="s">
        <v>838</v>
      </c>
      <c r="F108" t="s">
        <v>784</v>
      </c>
      <c r="G108" t="s">
        <v>105</v>
      </c>
      <c r="H108" s="65">
        <v>518</v>
      </c>
      <c r="I108" s="65">
        <v>24284</v>
      </c>
      <c r="J108" s="65">
        <v>0</v>
      </c>
      <c r="K108" s="65">
        <v>419.38759407999999</v>
      </c>
      <c r="L108" s="66">
        <v>0</v>
      </c>
      <c r="M108" s="66">
        <v>1.7399999999999999E-2</v>
      </c>
      <c r="N108" s="66">
        <v>3.5999999999999999E-3</v>
      </c>
    </row>
    <row r="109" spans="1:14">
      <c r="A109" t="s">
        <v>839</v>
      </c>
      <c r="B109" t="s">
        <v>840</v>
      </c>
      <c r="C109" t="s">
        <v>560</v>
      </c>
      <c r="D109" t="s">
        <v>561</v>
      </c>
      <c r="E109" t="s">
        <v>841</v>
      </c>
      <c r="F109" t="s">
        <v>784</v>
      </c>
      <c r="G109" t="s">
        <v>105</v>
      </c>
      <c r="H109" s="65">
        <v>818</v>
      </c>
      <c r="I109" s="65">
        <v>7980</v>
      </c>
      <c r="J109" s="65">
        <v>0</v>
      </c>
      <c r="K109" s="65">
        <v>217.6315176</v>
      </c>
      <c r="L109" s="66">
        <v>0</v>
      </c>
      <c r="M109" s="66">
        <v>9.1000000000000004E-3</v>
      </c>
      <c r="N109" s="66">
        <v>1.9E-3</v>
      </c>
    </row>
    <row r="110" spans="1:14">
      <c r="A110" t="s">
        <v>842</v>
      </c>
      <c r="B110" t="s">
        <v>843</v>
      </c>
      <c r="C110" t="s">
        <v>560</v>
      </c>
      <c r="D110" t="s">
        <v>561</v>
      </c>
      <c r="E110" t="s">
        <v>844</v>
      </c>
      <c r="F110" t="s">
        <v>791</v>
      </c>
      <c r="G110" t="s">
        <v>105</v>
      </c>
      <c r="H110" s="65">
        <v>280</v>
      </c>
      <c r="I110" s="65">
        <v>12215</v>
      </c>
      <c r="J110" s="65">
        <v>0</v>
      </c>
      <c r="K110" s="65">
        <v>114.02946799999999</v>
      </c>
      <c r="L110" s="66">
        <v>0</v>
      </c>
      <c r="M110" s="66">
        <v>4.7000000000000002E-3</v>
      </c>
      <c r="N110" s="66">
        <v>1E-3</v>
      </c>
    </row>
    <row r="111" spans="1:14">
      <c r="A111" t="s">
        <v>845</v>
      </c>
      <c r="B111" t="s">
        <v>846</v>
      </c>
      <c r="C111" t="s">
        <v>560</v>
      </c>
      <c r="D111" t="s">
        <v>561</v>
      </c>
      <c r="E111" t="s">
        <v>847</v>
      </c>
      <c r="F111" t="s">
        <v>791</v>
      </c>
      <c r="G111" t="s">
        <v>105</v>
      </c>
      <c r="H111" s="65">
        <v>9</v>
      </c>
      <c r="I111" s="65">
        <v>206863</v>
      </c>
      <c r="J111" s="65">
        <v>0</v>
      </c>
      <c r="K111" s="65">
        <v>62.071311780000002</v>
      </c>
      <c r="L111" s="66">
        <v>0</v>
      </c>
      <c r="M111" s="66">
        <v>2.5999999999999999E-3</v>
      </c>
      <c r="N111" s="66">
        <v>5.0000000000000001E-4</v>
      </c>
    </row>
    <row r="112" spans="1:14">
      <c r="A112" s="84" t="s">
        <v>231</v>
      </c>
      <c r="D112" s="14"/>
      <c r="E112" s="14"/>
      <c r="F112" s="14"/>
    </row>
    <row r="113" spans="1:6">
      <c r="A113" s="84" t="s">
        <v>288</v>
      </c>
      <c r="D113" s="14"/>
      <c r="E113" s="14"/>
      <c r="F113" s="14"/>
    </row>
    <row r="114" spans="1:6">
      <c r="A114" s="84" t="s">
        <v>289</v>
      </c>
      <c r="D114" s="14"/>
      <c r="E114" s="14"/>
      <c r="F114" s="14"/>
    </row>
    <row r="115" spans="1:6">
      <c r="A115" s="84" t="s">
        <v>290</v>
      </c>
      <c r="D115" s="14"/>
      <c r="E115" s="14"/>
      <c r="F115" s="14"/>
    </row>
    <row r="116" spans="1:6">
      <c r="A116" s="84" t="s">
        <v>291</v>
      </c>
      <c r="D116" s="14"/>
      <c r="E116" s="14"/>
      <c r="F116" s="14"/>
    </row>
    <row r="117" spans="1:6" hidden="1">
      <c r="D117" s="14"/>
      <c r="E117" s="14"/>
      <c r="F117" s="14"/>
    </row>
    <row r="118" spans="1:6" hidden="1">
      <c r="D118" s="14"/>
      <c r="E118" s="14"/>
      <c r="F118" s="14"/>
    </row>
    <row r="119" spans="1:6" hidden="1">
      <c r="D119" s="14"/>
      <c r="E119" s="14"/>
      <c r="F119" s="14"/>
    </row>
    <row r="120" spans="1:6" hidden="1">
      <c r="D120" s="14"/>
      <c r="E120" s="14"/>
      <c r="F120" s="14"/>
    </row>
    <row r="121" spans="1:6" hidden="1">
      <c r="D121" s="14"/>
      <c r="E121" s="14"/>
      <c r="F121" s="14"/>
    </row>
    <row r="122" spans="1:6" hidden="1">
      <c r="D122" s="14"/>
      <c r="E122" s="14"/>
      <c r="F122" s="14"/>
    </row>
    <row r="123" spans="1:6" hidden="1">
      <c r="D123" s="14"/>
      <c r="E123" s="14"/>
      <c r="F123" s="14"/>
    </row>
    <row r="124" spans="1:6" hidden="1">
      <c r="D124" s="14"/>
      <c r="E124" s="14"/>
      <c r="F124" s="14"/>
    </row>
    <row r="125" spans="1:6" hidden="1">
      <c r="D125" s="14"/>
      <c r="E125" s="14"/>
      <c r="F125" s="14"/>
    </row>
    <row r="126" spans="1:6" hidden="1">
      <c r="D126" s="14"/>
      <c r="E126" s="14"/>
      <c r="F126" s="14"/>
    </row>
    <row r="127" spans="1:6" hidden="1">
      <c r="D127" s="14"/>
      <c r="E127" s="14"/>
      <c r="F127" s="14"/>
    </row>
    <row r="128" spans="1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  <c r="BJ5" s="16"/>
    </row>
    <row r="6" spans="1:62" ht="26.25" customHeight="1">
      <c r="A6" s="98" t="s">
        <v>193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2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533519.02</v>
      </c>
      <c r="H10" s="7"/>
      <c r="I10" s="63">
        <v>0</v>
      </c>
      <c r="J10" s="63">
        <v>15540.948488313999</v>
      </c>
      <c r="K10" s="7"/>
      <c r="L10" s="64">
        <v>1</v>
      </c>
      <c r="M10" s="64">
        <v>0.13500000000000001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440116.02</v>
      </c>
      <c r="I11" s="69">
        <v>0</v>
      </c>
      <c r="J11" s="69">
        <v>3744.972364834</v>
      </c>
      <c r="L11" s="68">
        <v>0.24099999999999999</v>
      </c>
      <c r="M11" s="68">
        <v>3.2500000000000001E-2</v>
      </c>
    </row>
    <row r="12" spans="1:62">
      <c r="A12" s="67" t="s">
        <v>848</v>
      </c>
      <c r="C12" s="14"/>
      <c r="D12" s="14"/>
      <c r="E12" s="14"/>
      <c r="F12" s="14"/>
      <c r="G12" s="69">
        <v>54042</v>
      </c>
      <c r="I12" s="69">
        <v>0</v>
      </c>
      <c r="J12" s="69">
        <v>1931.139334</v>
      </c>
      <c r="L12" s="68">
        <v>0.12429999999999999</v>
      </c>
      <c r="M12" s="68">
        <v>1.6799999999999999E-2</v>
      </c>
    </row>
    <row r="13" spans="1:62">
      <c r="A13" t="s">
        <v>849</v>
      </c>
      <c r="B13" t="s">
        <v>850</v>
      </c>
      <c r="C13" t="s">
        <v>99</v>
      </c>
      <c r="D13" t="s">
        <v>851</v>
      </c>
      <c r="E13" t="s">
        <v>852</v>
      </c>
      <c r="F13" t="s">
        <v>101</v>
      </c>
      <c r="G13" s="65">
        <v>20628</v>
      </c>
      <c r="H13" s="65">
        <v>817.8</v>
      </c>
      <c r="I13" s="65">
        <v>0</v>
      </c>
      <c r="J13" s="65">
        <v>168.695784</v>
      </c>
      <c r="K13" s="66">
        <v>4.0000000000000002E-4</v>
      </c>
      <c r="L13" s="66">
        <v>1.09E-2</v>
      </c>
      <c r="M13" s="66">
        <v>1.5E-3</v>
      </c>
    </row>
    <row r="14" spans="1:62">
      <c r="A14" t="s">
        <v>853</v>
      </c>
      <c r="B14" t="s">
        <v>854</v>
      </c>
      <c r="C14" t="s">
        <v>99</v>
      </c>
      <c r="D14" t="s">
        <v>855</v>
      </c>
      <c r="E14" t="s">
        <v>852</v>
      </c>
      <c r="F14" t="s">
        <v>101</v>
      </c>
      <c r="G14" s="65">
        <v>28103</v>
      </c>
      <c r="H14" s="65">
        <v>2195</v>
      </c>
      <c r="I14" s="65">
        <v>0</v>
      </c>
      <c r="J14" s="65">
        <v>616.86085000000003</v>
      </c>
      <c r="K14" s="66">
        <v>1E-4</v>
      </c>
      <c r="L14" s="66">
        <v>3.9699999999999999E-2</v>
      </c>
      <c r="M14" s="66">
        <v>5.4000000000000003E-3</v>
      </c>
    </row>
    <row r="15" spans="1:62">
      <c r="A15" t="s">
        <v>856</v>
      </c>
      <c r="B15" t="s">
        <v>857</v>
      </c>
      <c r="C15" t="s">
        <v>99</v>
      </c>
      <c r="D15" t="s">
        <v>858</v>
      </c>
      <c r="E15" t="s">
        <v>852</v>
      </c>
      <c r="F15" t="s">
        <v>101</v>
      </c>
      <c r="G15" s="65">
        <v>5311</v>
      </c>
      <c r="H15" s="65">
        <v>21570</v>
      </c>
      <c r="I15" s="65">
        <v>0</v>
      </c>
      <c r="J15" s="65">
        <v>1145.5826999999999</v>
      </c>
      <c r="K15" s="66">
        <v>2.0000000000000001E-4</v>
      </c>
      <c r="L15" s="66">
        <v>7.3700000000000002E-2</v>
      </c>
      <c r="M15" s="66">
        <v>0.01</v>
      </c>
    </row>
    <row r="16" spans="1:62">
      <c r="A16" s="67" t="s">
        <v>859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224</v>
      </c>
      <c r="B17" t="s">
        <v>224</v>
      </c>
      <c r="C17" s="14"/>
      <c r="D17" s="14"/>
      <c r="E17" t="s">
        <v>224</v>
      </c>
      <c r="F17" t="s">
        <v>224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860</v>
      </c>
      <c r="C18" s="14"/>
      <c r="D18" s="14"/>
      <c r="E18" s="14"/>
      <c r="F18" s="14"/>
      <c r="G18" s="69">
        <v>386074.02</v>
      </c>
      <c r="I18" s="69">
        <v>0</v>
      </c>
      <c r="J18" s="69">
        <v>1813.8330308340001</v>
      </c>
      <c r="L18" s="68">
        <v>0.1167</v>
      </c>
      <c r="M18" s="68">
        <v>1.5800000000000002E-2</v>
      </c>
    </row>
    <row r="19" spans="1:13">
      <c r="A19" t="s">
        <v>861</v>
      </c>
      <c r="B19" t="s">
        <v>862</v>
      </c>
      <c r="C19" t="s">
        <v>99</v>
      </c>
      <c r="D19" t="s">
        <v>855</v>
      </c>
      <c r="E19" t="s">
        <v>863</v>
      </c>
      <c r="F19" t="s">
        <v>101</v>
      </c>
      <c r="G19" s="65">
        <v>14050</v>
      </c>
      <c r="H19" s="65">
        <v>3637.84</v>
      </c>
      <c r="I19" s="65">
        <v>0</v>
      </c>
      <c r="J19" s="65">
        <v>511.11651999999998</v>
      </c>
      <c r="K19" s="66">
        <v>5.9999999999999995E-4</v>
      </c>
      <c r="L19" s="66">
        <v>3.2899999999999999E-2</v>
      </c>
      <c r="M19" s="66">
        <v>4.4000000000000003E-3</v>
      </c>
    </row>
    <row r="20" spans="1:13">
      <c r="A20" t="s">
        <v>864</v>
      </c>
      <c r="B20" t="s">
        <v>865</v>
      </c>
      <c r="C20" t="s">
        <v>99</v>
      </c>
      <c r="D20" t="s">
        <v>866</v>
      </c>
      <c r="E20" t="s">
        <v>863</v>
      </c>
      <c r="F20" t="s">
        <v>101</v>
      </c>
      <c r="G20" s="65">
        <v>372024.02</v>
      </c>
      <c r="H20" s="65">
        <v>350.17</v>
      </c>
      <c r="I20" s="65">
        <v>0</v>
      </c>
      <c r="J20" s="65">
        <v>1302.716510834</v>
      </c>
      <c r="K20" s="66">
        <v>2.9999999999999997E-4</v>
      </c>
      <c r="L20" s="66">
        <v>8.3799999999999999E-2</v>
      </c>
      <c r="M20" s="66">
        <v>1.1299999999999999E-2</v>
      </c>
    </row>
    <row r="21" spans="1:13">
      <c r="A21" s="67" t="s">
        <v>867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224</v>
      </c>
      <c r="B22" t="s">
        <v>224</v>
      </c>
      <c r="C22" s="14"/>
      <c r="D22" s="14"/>
      <c r="E22" t="s">
        <v>224</v>
      </c>
      <c r="F22" t="s">
        <v>224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557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868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224</v>
      </c>
      <c r="B26" t="s">
        <v>224</v>
      </c>
      <c r="C26" s="14"/>
      <c r="D26" s="14"/>
      <c r="E26" t="s">
        <v>224</v>
      </c>
      <c r="F26" t="s">
        <v>224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229</v>
      </c>
      <c r="C27" s="14"/>
      <c r="D27" s="14"/>
      <c r="E27" s="14"/>
      <c r="F27" s="14"/>
      <c r="G27" s="69">
        <v>93403</v>
      </c>
      <c r="I27" s="69">
        <v>0</v>
      </c>
      <c r="J27" s="69">
        <v>11795.976123480001</v>
      </c>
      <c r="L27" s="68">
        <v>0.75900000000000001</v>
      </c>
      <c r="M27" s="68">
        <v>0.10249999999999999</v>
      </c>
    </row>
    <row r="28" spans="1:13">
      <c r="A28" s="67" t="s">
        <v>869</v>
      </c>
      <c r="C28" s="14"/>
      <c r="D28" s="14"/>
      <c r="E28" s="14"/>
      <c r="F28" s="14"/>
      <c r="G28" s="69">
        <v>87935</v>
      </c>
      <c r="I28" s="69">
        <v>0</v>
      </c>
      <c r="J28" s="69">
        <v>11132.38643208</v>
      </c>
      <c r="L28" s="68">
        <v>0.71630000000000005</v>
      </c>
      <c r="M28" s="68">
        <v>9.6699999999999994E-2</v>
      </c>
    </row>
    <row r="29" spans="1:13">
      <c r="A29" t="s">
        <v>870</v>
      </c>
      <c r="B29" t="s">
        <v>871</v>
      </c>
      <c r="C29" t="s">
        <v>560</v>
      </c>
      <c r="D29" t="s">
        <v>872</v>
      </c>
      <c r="E29" t="s">
        <v>852</v>
      </c>
      <c r="F29" t="s">
        <v>105</v>
      </c>
      <c r="G29" s="65">
        <v>1584</v>
      </c>
      <c r="H29" s="65">
        <v>4906</v>
      </c>
      <c r="I29" s="65">
        <v>0</v>
      </c>
      <c r="J29" s="65">
        <v>259.08860736000003</v>
      </c>
      <c r="K29" s="66">
        <v>0</v>
      </c>
      <c r="L29" s="66">
        <v>1.67E-2</v>
      </c>
      <c r="M29" s="66">
        <v>2.3E-3</v>
      </c>
    </row>
    <row r="30" spans="1:13">
      <c r="A30" t="s">
        <v>873</v>
      </c>
      <c r="B30" t="s">
        <v>874</v>
      </c>
      <c r="C30" t="s">
        <v>122</v>
      </c>
      <c r="D30" t="s">
        <v>875</v>
      </c>
      <c r="E30" t="s">
        <v>852</v>
      </c>
      <c r="F30" t="s">
        <v>105</v>
      </c>
      <c r="G30" s="65">
        <v>9194</v>
      </c>
      <c r="H30" s="65">
        <v>1331</v>
      </c>
      <c r="I30" s="65">
        <v>0</v>
      </c>
      <c r="J30" s="65">
        <v>407.98871475999999</v>
      </c>
      <c r="K30" s="66">
        <v>0</v>
      </c>
      <c r="L30" s="66">
        <v>2.63E-2</v>
      </c>
      <c r="M30" s="66">
        <v>3.5000000000000001E-3</v>
      </c>
    </row>
    <row r="31" spans="1:13">
      <c r="A31" t="s">
        <v>876</v>
      </c>
      <c r="B31" t="s">
        <v>877</v>
      </c>
      <c r="C31" t="s">
        <v>122</v>
      </c>
      <c r="D31" t="s">
        <v>878</v>
      </c>
      <c r="E31" t="s">
        <v>852</v>
      </c>
      <c r="F31" t="s">
        <v>105</v>
      </c>
      <c r="G31" s="65">
        <v>8402</v>
      </c>
      <c r="H31" s="65">
        <v>4666</v>
      </c>
      <c r="I31" s="65">
        <v>0</v>
      </c>
      <c r="J31" s="65">
        <v>1307.05242488</v>
      </c>
      <c r="K31" s="66">
        <v>0</v>
      </c>
      <c r="L31" s="66">
        <v>8.4099999999999994E-2</v>
      </c>
      <c r="M31" s="66">
        <v>1.14E-2</v>
      </c>
    </row>
    <row r="32" spans="1:13">
      <c r="A32" t="s">
        <v>879</v>
      </c>
      <c r="B32" t="s">
        <v>880</v>
      </c>
      <c r="C32" t="s">
        <v>821</v>
      </c>
      <c r="D32" t="s">
        <v>878</v>
      </c>
      <c r="E32" t="s">
        <v>852</v>
      </c>
      <c r="F32" t="s">
        <v>105</v>
      </c>
      <c r="G32" s="65">
        <v>8165</v>
      </c>
      <c r="H32" s="65">
        <v>971</v>
      </c>
      <c r="I32" s="65">
        <v>0</v>
      </c>
      <c r="J32" s="65">
        <v>264.32668810000001</v>
      </c>
      <c r="K32" s="66">
        <v>0</v>
      </c>
      <c r="L32" s="66">
        <v>1.7000000000000001E-2</v>
      </c>
      <c r="M32" s="66">
        <v>2.3E-3</v>
      </c>
    </row>
    <row r="33" spans="1:13">
      <c r="A33" t="s">
        <v>881</v>
      </c>
      <c r="B33" t="s">
        <v>882</v>
      </c>
      <c r="C33" t="s">
        <v>560</v>
      </c>
      <c r="D33" t="s">
        <v>883</v>
      </c>
      <c r="E33" t="s">
        <v>852</v>
      </c>
      <c r="F33" t="s">
        <v>105</v>
      </c>
      <c r="G33" s="65">
        <v>8157</v>
      </c>
      <c r="H33" s="65">
        <v>3992</v>
      </c>
      <c r="I33" s="65">
        <v>0</v>
      </c>
      <c r="J33" s="65">
        <v>1085.64188496</v>
      </c>
      <c r="K33" s="66">
        <v>0</v>
      </c>
      <c r="L33" s="66">
        <v>6.9900000000000004E-2</v>
      </c>
      <c r="M33" s="66">
        <v>9.4000000000000004E-3</v>
      </c>
    </row>
    <row r="34" spans="1:13">
      <c r="A34" t="s">
        <v>884</v>
      </c>
      <c r="B34" t="s">
        <v>885</v>
      </c>
      <c r="C34" t="s">
        <v>560</v>
      </c>
      <c r="D34" t="s">
        <v>886</v>
      </c>
      <c r="E34" t="s">
        <v>852</v>
      </c>
      <c r="F34" t="s">
        <v>105</v>
      </c>
      <c r="G34" s="65">
        <v>4066</v>
      </c>
      <c r="H34" s="65">
        <v>2479</v>
      </c>
      <c r="I34" s="65">
        <v>0</v>
      </c>
      <c r="J34" s="65">
        <v>336.05433076000003</v>
      </c>
      <c r="K34" s="66">
        <v>0</v>
      </c>
      <c r="L34" s="66">
        <v>2.1600000000000001E-2</v>
      </c>
      <c r="M34" s="66">
        <v>2.8999999999999998E-3</v>
      </c>
    </row>
    <row r="35" spans="1:13">
      <c r="A35" t="s">
        <v>887</v>
      </c>
      <c r="B35" t="s">
        <v>888</v>
      </c>
      <c r="C35" t="s">
        <v>560</v>
      </c>
      <c r="D35" t="s">
        <v>886</v>
      </c>
      <c r="E35" t="s">
        <v>852</v>
      </c>
      <c r="F35" t="s">
        <v>105</v>
      </c>
      <c r="G35" s="65">
        <v>2819</v>
      </c>
      <c r="H35" s="65">
        <v>8970</v>
      </c>
      <c r="I35" s="65">
        <v>0</v>
      </c>
      <c r="J35" s="65">
        <v>843.04957620000005</v>
      </c>
      <c r="K35" s="66">
        <v>0</v>
      </c>
      <c r="L35" s="66">
        <v>5.4199999999999998E-2</v>
      </c>
      <c r="M35" s="66">
        <v>7.3000000000000001E-3</v>
      </c>
    </row>
    <row r="36" spans="1:13">
      <c r="A36" t="s">
        <v>889</v>
      </c>
      <c r="B36" t="s">
        <v>890</v>
      </c>
      <c r="C36" t="s">
        <v>560</v>
      </c>
      <c r="D36" t="s">
        <v>886</v>
      </c>
      <c r="E36" t="s">
        <v>852</v>
      </c>
      <c r="F36" t="s">
        <v>105</v>
      </c>
      <c r="G36" s="65">
        <v>996</v>
      </c>
      <c r="H36" s="65">
        <v>34142</v>
      </c>
      <c r="I36" s="65">
        <v>0</v>
      </c>
      <c r="J36" s="65">
        <v>1133.74110288</v>
      </c>
      <c r="K36" s="66">
        <v>0</v>
      </c>
      <c r="L36" s="66">
        <v>7.2999999999999995E-2</v>
      </c>
      <c r="M36" s="66">
        <v>9.7999999999999997E-3</v>
      </c>
    </row>
    <row r="37" spans="1:13">
      <c r="A37" t="s">
        <v>891</v>
      </c>
      <c r="B37" t="s">
        <v>892</v>
      </c>
      <c r="C37" t="s">
        <v>779</v>
      </c>
      <c r="D37" t="s">
        <v>893</v>
      </c>
      <c r="E37" t="s">
        <v>852</v>
      </c>
      <c r="F37" t="s">
        <v>105</v>
      </c>
      <c r="G37" s="65">
        <v>6051</v>
      </c>
      <c r="H37" s="65">
        <v>4182</v>
      </c>
      <c r="I37" s="65">
        <v>0</v>
      </c>
      <c r="J37" s="65">
        <v>843.67810187999999</v>
      </c>
      <c r="K37" s="66">
        <v>0</v>
      </c>
      <c r="L37" s="66">
        <v>5.4300000000000001E-2</v>
      </c>
      <c r="M37" s="66">
        <v>7.3000000000000001E-3</v>
      </c>
    </row>
    <row r="38" spans="1:13">
      <c r="A38" t="s">
        <v>894</v>
      </c>
      <c r="B38" t="s">
        <v>895</v>
      </c>
      <c r="C38" t="s">
        <v>122</v>
      </c>
      <c r="D38" t="s">
        <v>896</v>
      </c>
      <c r="E38" t="s">
        <v>852</v>
      </c>
      <c r="F38" t="s">
        <v>105</v>
      </c>
      <c r="G38" s="65">
        <v>6358</v>
      </c>
      <c r="H38" s="65">
        <v>2506</v>
      </c>
      <c r="I38" s="65">
        <v>0</v>
      </c>
      <c r="J38" s="65">
        <v>531.21115431999999</v>
      </c>
      <c r="K38" s="66">
        <v>0</v>
      </c>
      <c r="L38" s="66">
        <v>3.4200000000000001E-2</v>
      </c>
      <c r="M38" s="66">
        <v>4.5999999999999999E-3</v>
      </c>
    </row>
    <row r="39" spans="1:13">
      <c r="A39" t="s">
        <v>897</v>
      </c>
      <c r="B39" t="s">
        <v>898</v>
      </c>
      <c r="C39" t="s">
        <v>779</v>
      </c>
      <c r="D39" t="s">
        <v>896</v>
      </c>
      <c r="E39" t="s">
        <v>852</v>
      </c>
      <c r="F39" t="s">
        <v>105</v>
      </c>
      <c r="G39" s="65">
        <v>7015</v>
      </c>
      <c r="H39" s="65">
        <v>2574</v>
      </c>
      <c r="I39" s="65">
        <v>0</v>
      </c>
      <c r="J39" s="65">
        <v>602.0073774</v>
      </c>
      <c r="K39" s="66">
        <v>0</v>
      </c>
      <c r="L39" s="66">
        <v>3.8699999999999998E-2</v>
      </c>
      <c r="M39" s="66">
        <v>5.1999999999999998E-3</v>
      </c>
    </row>
    <row r="40" spans="1:13">
      <c r="A40" t="s">
        <v>899</v>
      </c>
      <c r="B40" t="s">
        <v>900</v>
      </c>
      <c r="C40" t="s">
        <v>779</v>
      </c>
      <c r="D40" t="s">
        <v>896</v>
      </c>
      <c r="E40" t="s">
        <v>852</v>
      </c>
      <c r="F40" t="s">
        <v>105</v>
      </c>
      <c r="G40" s="65">
        <v>3784</v>
      </c>
      <c r="H40" s="65">
        <v>1912</v>
      </c>
      <c r="I40" s="65">
        <v>0</v>
      </c>
      <c r="J40" s="65">
        <v>241.21516672000001</v>
      </c>
      <c r="K40" s="66">
        <v>0</v>
      </c>
      <c r="L40" s="66">
        <v>1.55E-2</v>
      </c>
      <c r="M40" s="66">
        <v>2.0999999999999999E-3</v>
      </c>
    </row>
    <row r="41" spans="1:13">
      <c r="A41" t="s">
        <v>901</v>
      </c>
      <c r="B41" t="s">
        <v>902</v>
      </c>
      <c r="C41" t="s">
        <v>560</v>
      </c>
      <c r="D41" t="s">
        <v>878</v>
      </c>
      <c r="E41" t="s">
        <v>852</v>
      </c>
      <c r="F41" t="s">
        <v>105</v>
      </c>
      <c r="G41" s="65">
        <v>2508</v>
      </c>
      <c r="H41" s="65">
        <v>5334</v>
      </c>
      <c r="I41" s="65">
        <v>0</v>
      </c>
      <c r="J41" s="65">
        <v>446.01158448000001</v>
      </c>
      <c r="K41" s="66">
        <v>0</v>
      </c>
      <c r="L41" s="66">
        <v>2.87E-2</v>
      </c>
      <c r="M41" s="66">
        <v>3.8999999999999998E-3</v>
      </c>
    </row>
    <row r="42" spans="1:13">
      <c r="A42" t="s">
        <v>903</v>
      </c>
      <c r="B42" t="s">
        <v>904</v>
      </c>
      <c r="C42" t="s">
        <v>560</v>
      </c>
      <c r="D42" t="s">
        <v>878</v>
      </c>
      <c r="E42" t="s">
        <v>852</v>
      </c>
      <c r="F42" t="s">
        <v>105</v>
      </c>
      <c r="G42" s="65">
        <v>2611</v>
      </c>
      <c r="H42" s="65">
        <v>6852</v>
      </c>
      <c r="I42" s="65">
        <v>0</v>
      </c>
      <c r="J42" s="65">
        <v>596.47167047999994</v>
      </c>
      <c r="K42" s="66">
        <v>0</v>
      </c>
      <c r="L42" s="66">
        <v>3.8399999999999997E-2</v>
      </c>
      <c r="M42" s="66">
        <v>5.1999999999999998E-3</v>
      </c>
    </row>
    <row r="43" spans="1:13">
      <c r="A43" t="s">
        <v>905</v>
      </c>
      <c r="B43" t="s">
        <v>906</v>
      </c>
      <c r="C43" t="s">
        <v>560</v>
      </c>
      <c r="D43" t="s">
        <v>907</v>
      </c>
      <c r="E43" t="s">
        <v>852</v>
      </c>
      <c r="F43" t="s">
        <v>105</v>
      </c>
      <c r="G43" s="65">
        <v>10700</v>
      </c>
      <c r="H43" s="65">
        <v>2691</v>
      </c>
      <c r="I43" s="65">
        <v>0</v>
      </c>
      <c r="J43" s="65">
        <v>959.98195799999996</v>
      </c>
      <c r="K43" s="66">
        <v>0</v>
      </c>
      <c r="L43" s="66">
        <v>6.1800000000000001E-2</v>
      </c>
      <c r="M43" s="66">
        <v>8.3000000000000001E-3</v>
      </c>
    </row>
    <row r="44" spans="1:13">
      <c r="A44" t="s">
        <v>908</v>
      </c>
      <c r="B44" t="s">
        <v>909</v>
      </c>
      <c r="C44" t="s">
        <v>560</v>
      </c>
      <c r="D44" t="s">
        <v>910</v>
      </c>
      <c r="E44" t="s">
        <v>852</v>
      </c>
      <c r="F44" t="s">
        <v>105</v>
      </c>
      <c r="G44" s="65">
        <v>4645</v>
      </c>
      <c r="H44" s="65">
        <v>7635</v>
      </c>
      <c r="I44" s="65">
        <v>0</v>
      </c>
      <c r="J44" s="65">
        <v>1182.3889305</v>
      </c>
      <c r="K44" s="66">
        <v>0</v>
      </c>
      <c r="L44" s="66">
        <v>7.6100000000000001E-2</v>
      </c>
      <c r="M44" s="66">
        <v>1.03E-2</v>
      </c>
    </row>
    <row r="45" spans="1:13">
      <c r="A45" t="s">
        <v>911</v>
      </c>
      <c r="B45" t="s">
        <v>912</v>
      </c>
      <c r="C45" t="s">
        <v>560</v>
      </c>
      <c r="D45" t="s">
        <v>913</v>
      </c>
      <c r="E45" t="s">
        <v>852</v>
      </c>
      <c r="F45" t="s">
        <v>105</v>
      </c>
      <c r="G45" s="65">
        <v>880</v>
      </c>
      <c r="H45" s="65">
        <v>3152</v>
      </c>
      <c r="I45" s="65">
        <v>0</v>
      </c>
      <c r="J45" s="65">
        <v>92.477158399999993</v>
      </c>
      <c r="K45" s="66">
        <v>0</v>
      </c>
      <c r="L45" s="66">
        <v>6.0000000000000001E-3</v>
      </c>
      <c r="M45" s="66">
        <v>8.0000000000000004E-4</v>
      </c>
    </row>
    <row r="46" spans="1:13">
      <c r="A46" s="67" t="s">
        <v>914</v>
      </c>
      <c r="C46" s="14"/>
      <c r="D46" s="14"/>
      <c r="E46" s="14"/>
      <c r="F46" s="14"/>
      <c r="G46" s="69">
        <v>1190</v>
      </c>
      <c r="I46" s="69">
        <v>0</v>
      </c>
      <c r="J46" s="69">
        <v>421.97697851999999</v>
      </c>
      <c r="L46" s="68">
        <v>2.7199999999999998E-2</v>
      </c>
      <c r="M46" s="68">
        <v>3.7000000000000002E-3</v>
      </c>
    </row>
    <row r="47" spans="1:13">
      <c r="A47" t="s">
        <v>915</v>
      </c>
      <c r="B47" t="s">
        <v>916</v>
      </c>
      <c r="C47" t="s">
        <v>122</v>
      </c>
      <c r="D47" t="s">
        <v>878</v>
      </c>
      <c r="E47" t="s">
        <v>863</v>
      </c>
      <c r="F47" t="s">
        <v>105</v>
      </c>
      <c r="G47" s="65">
        <v>696</v>
      </c>
      <c r="H47" s="65">
        <v>10824</v>
      </c>
      <c r="I47" s="65">
        <v>0</v>
      </c>
      <c r="J47" s="65">
        <v>251.16702336</v>
      </c>
      <c r="K47" s="66">
        <v>0</v>
      </c>
      <c r="L47" s="66">
        <v>1.6199999999999999E-2</v>
      </c>
      <c r="M47" s="66">
        <v>2.2000000000000001E-3</v>
      </c>
    </row>
    <row r="48" spans="1:13">
      <c r="A48" t="s">
        <v>917</v>
      </c>
      <c r="B48" t="s">
        <v>918</v>
      </c>
      <c r="C48" t="s">
        <v>821</v>
      </c>
      <c r="D48" t="s">
        <v>919</v>
      </c>
      <c r="E48" t="s">
        <v>863</v>
      </c>
      <c r="F48" t="s">
        <v>105</v>
      </c>
      <c r="G48" s="65">
        <v>494</v>
      </c>
      <c r="H48" s="65">
        <v>10371</v>
      </c>
      <c r="I48" s="65">
        <v>0</v>
      </c>
      <c r="J48" s="65">
        <v>170.80995515999999</v>
      </c>
      <c r="K48" s="66">
        <v>0</v>
      </c>
      <c r="L48" s="66">
        <v>1.0999999999999999E-2</v>
      </c>
      <c r="M48" s="66">
        <v>1.5E-3</v>
      </c>
    </row>
    <row r="49" spans="1:13">
      <c r="A49" s="67" t="s">
        <v>557</v>
      </c>
      <c r="C49" s="14"/>
      <c r="D49" s="14"/>
      <c r="E49" s="14"/>
      <c r="F49" s="14"/>
      <c r="G49" s="69">
        <v>4278</v>
      </c>
      <c r="I49" s="69">
        <v>0</v>
      </c>
      <c r="J49" s="69">
        <v>241.61271288</v>
      </c>
      <c r="L49" s="68">
        <v>1.55E-2</v>
      </c>
      <c r="M49" s="68">
        <v>2.0999999999999999E-3</v>
      </c>
    </row>
    <row r="50" spans="1:13">
      <c r="A50" t="s">
        <v>920</v>
      </c>
      <c r="B50" t="s">
        <v>921</v>
      </c>
      <c r="C50" t="s">
        <v>560</v>
      </c>
      <c r="D50" t="s">
        <v>922</v>
      </c>
      <c r="E50" t="s">
        <v>811</v>
      </c>
      <c r="F50" t="s">
        <v>105</v>
      </c>
      <c r="G50" s="65">
        <v>4278</v>
      </c>
      <c r="H50" s="65">
        <v>1694</v>
      </c>
      <c r="I50" s="65">
        <v>0</v>
      </c>
      <c r="J50" s="65">
        <v>241.61271288</v>
      </c>
      <c r="K50" s="66">
        <v>0</v>
      </c>
      <c r="L50" s="66">
        <v>1.55E-2</v>
      </c>
      <c r="M50" s="66">
        <v>2.0999999999999999E-3</v>
      </c>
    </row>
    <row r="51" spans="1:13">
      <c r="A51" s="67" t="s">
        <v>868</v>
      </c>
      <c r="C51" s="14"/>
      <c r="D51" s="14"/>
      <c r="E51" s="14"/>
      <c r="F51" s="14"/>
      <c r="G51" s="69">
        <v>0</v>
      </c>
      <c r="I51" s="69">
        <v>0</v>
      </c>
      <c r="J51" s="69">
        <v>0</v>
      </c>
      <c r="L51" s="68">
        <v>0</v>
      </c>
      <c r="M51" s="68">
        <v>0</v>
      </c>
    </row>
    <row r="52" spans="1:13">
      <c r="A52" t="s">
        <v>224</v>
      </c>
      <c r="B52" t="s">
        <v>224</v>
      </c>
      <c r="C52" s="14"/>
      <c r="D52" s="14"/>
      <c r="E52" t="s">
        <v>224</v>
      </c>
      <c r="F52" t="s">
        <v>224</v>
      </c>
      <c r="G52" s="65">
        <v>0</v>
      </c>
      <c r="H52" s="65">
        <v>0</v>
      </c>
      <c r="J52" s="65">
        <v>0</v>
      </c>
      <c r="K52" s="66">
        <v>0</v>
      </c>
      <c r="L52" s="66">
        <v>0</v>
      </c>
      <c r="M52" s="66">
        <v>0</v>
      </c>
    </row>
    <row r="53" spans="1:13">
      <c r="A53" s="84" t="s">
        <v>231</v>
      </c>
      <c r="C53" s="14"/>
      <c r="D53" s="14"/>
      <c r="E53" s="14"/>
      <c r="F53" s="14"/>
    </row>
    <row r="54" spans="1:13">
      <c r="A54" s="84" t="s">
        <v>288</v>
      </c>
      <c r="C54" s="14"/>
      <c r="D54" s="14"/>
      <c r="E54" s="14"/>
      <c r="F54" s="14"/>
    </row>
    <row r="55" spans="1:13">
      <c r="A55" s="84" t="s">
        <v>289</v>
      </c>
      <c r="C55" s="14"/>
      <c r="D55" s="14"/>
      <c r="E55" s="14"/>
      <c r="F55" s="14"/>
    </row>
    <row r="56" spans="1:13">
      <c r="A56" s="84" t="s">
        <v>290</v>
      </c>
      <c r="C56" s="14"/>
      <c r="D56" s="14"/>
      <c r="E56" s="14"/>
      <c r="F56" s="14"/>
    </row>
    <row r="57" spans="1:13">
      <c r="A57" s="84" t="s">
        <v>291</v>
      </c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7" workbookViewId="0">
      <selection activeCell="G23" sqref="G2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4" ht="26.25" customHeight="1">
      <c r="A6" s="98" t="s">
        <v>92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2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311938.98</v>
      </c>
      <c r="J10" s="7"/>
      <c r="K10" s="63">
        <v>1665.6284167104</v>
      </c>
      <c r="L10" s="7"/>
      <c r="M10" s="64">
        <v>1</v>
      </c>
      <c r="N10" s="64">
        <v>1.4500000000000001E-2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308553.98</v>
      </c>
      <c r="K11" s="69">
        <v>266.28208474000002</v>
      </c>
      <c r="M11" s="68">
        <v>0.15989999999999999</v>
      </c>
      <c r="N11" s="68">
        <v>2.3E-3</v>
      </c>
    </row>
    <row r="12" spans="1:64">
      <c r="A12" s="67" t="s">
        <v>923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224</v>
      </c>
      <c r="B13" t="s">
        <v>224</v>
      </c>
      <c r="C13" s="14"/>
      <c r="D13" s="14"/>
      <c r="E13" t="s">
        <v>224</v>
      </c>
      <c r="F13" t="s">
        <v>224</v>
      </c>
      <c r="H13" t="s">
        <v>224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924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224</v>
      </c>
      <c r="B15" t="s">
        <v>224</v>
      </c>
      <c r="C15" s="14"/>
      <c r="D15" s="14"/>
      <c r="E15" t="s">
        <v>224</v>
      </c>
      <c r="F15" t="s">
        <v>224</v>
      </c>
      <c r="H15" t="s">
        <v>224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308553.98</v>
      </c>
      <c r="K16" s="69">
        <v>266.28208474000002</v>
      </c>
      <c r="M16" s="68">
        <v>0.15989999999999999</v>
      </c>
      <c r="N16" s="68">
        <v>2.3E-3</v>
      </c>
    </row>
    <row r="17" spans="1:14">
      <c r="A17" t="s">
        <v>925</v>
      </c>
      <c r="B17" t="s">
        <v>926</v>
      </c>
      <c r="C17" t="s">
        <v>99</v>
      </c>
      <c r="D17" t="s">
        <v>927</v>
      </c>
      <c r="E17" t="s">
        <v>928</v>
      </c>
      <c r="F17" t="s">
        <v>321</v>
      </c>
      <c r="G17" t="s">
        <v>206</v>
      </c>
      <c r="H17" t="s">
        <v>105</v>
      </c>
      <c r="I17" s="65">
        <v>308553.98</v>
      </c>
      <c r="J17" s="65">
        <v>86.3</v>
      </c>
      <c r="K17" s="65">
        <v>266.28208474000002</v>
      </c>
      <c r="L17" s="66">
        <v>8.0000000000000004E-4</v>
      </c>
      <c r="M17" s="66">
        <v>0.15989999999999999</v>
      </c>
      <c r="N17" s="66">
        <v>2.3E-3</v>
      </c>
    </row>
    <row r="18" spans="1:14">
      <c r="A18" s="67" t="s">
        <v>557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H19" t="s">
        <v>224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229</v>
      </c>
      <c r="B20" s="14"/>
      <c r="C20" s="14"/>
      <c r="D20" s="14"/>
      <c r="I20" s="69">
        <v>3385</v>
      </c>
      <c r="K20" s="69">
        <v>1399.3463319703999</v>
      </c>
      <c r="M20" s="68">
        <v>0.84009999999999996</v>
      </c>
      <c r="N20" s="68">
        <v>1.2200000000000001E-2</v>
      </c>
    </row>
    <row r="21" spans="1:14">
      <c r="A21" s="67" t="s">
        <v>923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224</v>
      </c>
      <c r="B22" t="s">
        <v>224</v>
      </c>
      <c r="C22" s="14"/>
      <c r="D22" s="14"/>
      <c r="E22" t="s">
        <v>224</v>
      </c>
      <c r="F22" t="s">
        <v>224</v>
      </c>
      <c r="H22" t="s">
        <v>224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924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H24" t="s">
        <v>224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3385</v>
      </c>
      <c r="K25" s="69">
        <v>1399.3463319703999</v>
      </c>
      <c r="M25" s="68">
        <v>0.84009999999999996</v>
      </c>
      <c r="N25" s="68">
        <v>1.2200000000000001E-2</v>
      </c>
    </row>
    <row r="26" spans="1:14">
      <c r="A26" t="s">
        <v>929</v>
      </c>
      <c r="B26" t="s">
        <v>930</v>
      </c>
      <c r="C26" t="s">
        <v>122</v>
      </c>
      <c r="D26" t="s">
        <v>931</v>
      </c>
      <c r="E26" t="s">
        <v>811</v>
      </c>
      <c r="F26" t="s">
        <v>224</v>
      </c>
      <c r="G26" t="s">
        <v>932</v>
      </c>
      <c r="H26" t="s">
        <v>105</v>
      </c>
      <c r="I26" s="65">
        <v>736</v>
      </c>
      <c r="J26" s="65">
        <v>17155</v>
      </c>
      <c r="K26" s="65">
        <v>420.95350719999999</v>
      </c>
      <c r="L26" s="66">
        <v>0</v>
      </c>
      <c r="M26" s="66">
        <v>0.25269999999999998</v>
      </c>
      <c r="N26" s="66">
        <v>3.7000000000000002E-3</v>
      </c>
    </row>
    <row r="27" spans="1:14">
      <c r="A27" t="s">
        <v>933</v>
      </c>
      <c r="B27" t="s">
        <v>934</v>
      </c>
      <c r="C27" t="s">
        <v>122</v>
      </c>
      <c r="D27" t="s">
        <v>935</v>
      </c>
      <c r="E27" t="s">
        <v>811</v>
      </c>
      <c r="F27" t="s">
        <v>224</v>
      </c>
      <c r="G27" t="s">
        <v>932</v>
      </c>
      <c r="H27" t="s">
        <v>105</v>
      </c>
      <c r="I27" s="65">
        <v>560</v>
      </c>
      <c r="J27" s="65">
        <v>11904</v>
      </c>
      <c r="K27" s="65">
        <v>222.2524416</v>
      </c>
      <c r="L27" s="66">
        <v>0</v>
      </c>
      <c r="M27" s="66">
        <v>0.13339999999999999</v>
      </c>
      <c r="N27" s="66">
        <v>1.9E-3</v>
      </c>
    </row>
    <row r="28" spans="1:14">
      <c r="A28" t="s">
        <v>936</v>
      </c>
      <c r="B28" t="s">
        <v>937</v>
      </c>
      <c r="C28" t="s">
        <v>122</v>
      </c>
      <c r="D28" t="s">
        <v>938</v>
      </c>
      <c r="E28" t="s">
        <v>811</v>
      </c>
      <c r="F28" t="s">
        <v>224</v>
      </c>
      <c r="G28" t="s">
        <v>932</v>
      </c>
      <c r="H28" t="s">
        <v>105</v>
      </c>
      <c r="I28" s="65">
        <v>1288</v>
      </c>
      <c r="J28" s="65">
        <v>10243</v>
      </c>
      <c r="K28" s="65">
        <v>439.85408655999998</v>
      </c>
      <c r="L28" s="66">
        <v>0</v>
      </c>
      <c r="M28" s="66">
        <v>0.2641</v>
      </c>
      <c r="N28" s="66">
        <v>3.8E-3</v>
      </c>
    </row>
    <row r="29" spans="1:14">
      <c r="A29" t="s">
        <v>939</v>
      </c>
      <c r="B29" t="s">
        <v>940</v>
      </c>
      <c r="C29" t="s">
        <v>122</v>
      </c>
      <c r="D29" t="s">
        <v>941</v>
      </c>
      <c r="E29" t="s">
        <v>811</v>
      </c>
      <c r="F29" t="s">
        <v>224</v>
      </c>
      <c r="G29" t="s">
        <v>932</v>
      </c>
      <c r="H29" t="s">
        <v>105</v>
      </c>
      <c r="I29" s="65">
        <v>801</v>
      </c>
      <c r="J29" s="65">
        <v>11843.56</v>
      </c>
      <c r="K29" s="65">
        <v>316.28629661039997</v>
      </c>
      <c r="L29" s="66">
        <v>0</v>
      </c>
      <c r="M29" s="66">
        <v>0.18990000000000001</v>
      </c>
      <c r="N29" s="66">
        <v>2.7000000000000001E-3</v>
      </c>
    </row>
    <row r="30" spans="1:14">
      <c r="A30" s="67" t="s">
        <v>557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224</v>
      </c>
      <c r="B31" t="s">
        <v>224</v>
      </c>
      <c r="C31" s="14"/>
      <c r="D31" s="14"/>
      <c r="E31" t="s">
        <v>224</v>
      </c>
      <c r="F31" t="s">
        <v>224</v>
      </c>
      <c r="H31" t="s">
        <v>224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4" t="s">
        <v>231</v>
      </c>
      <c r="B32" s="14"/>
      <c r="C32" s="14"/>
      <c r="D32" s="14"/>
    </row>
    <row r="33" spans="1:4">
      <c r="A33" s="84" t="s">
        <v>288</v>
      </c>
      <c r="B33" s="14"/>
      <c r="C33" s="14"/>
      <c r="D33" s="14"/>
    </row>
    <row r="34" spans="1:4">
      <c r="A34" s="84" t="s">
        <v>289</v>
      </c>
      <c r="B34" s="14"/>
      <c r="C34" s="14"/>
      <c r="D34" s="14"/>
    </row>
    <row r="35" spans="1:4">
      <c r="A35" s="84" t="s">
        <v>290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9" ht="26.25" customHeight="1">
      <c r="A6" s="98" t="s">
        <v>94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50367.03</v>
      </c>
      <c r="G10" s="7"/>
      <c r="H10" s="63">
        <v>65.514870310000006</v>
      </c>
      <c r="I10" s="22"/>
      <c r="J10" s="64">
        <v>1</v>
      </c>
      <c r="K10" s="64">
        <v>5.9999999999999995E-4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50367.03</v>
      </c>
      <c r="H11" s="69">
        <v>65.514870310000006</v>
      </c>
      <c r="J11" s="68">
        <v>1</v>
      </c>
      <c r="K11" s="68">
        <v>5.9999999999999995E-4</v>
      </c>
    </row>
    <row r="12" spans="1:59">
      <c r="A12" s="67" t="s">
        <v>942</v>
      </c>
      <c r="C12" s="14"/>
      <c r="D12" s="14"/>
      <c r="F12" s="69">
        <v>50367.03</v>
      </c>
      <c r="H12" s="69">
        <v>65.514870310000006</v>
      </c>
      <c r="J12" s="68">
        <v>1</v>
      </c>
      <c r="K12" s="68">
        <v>5.9999999999999995E-4</v>
      </c>
    </row>
    <row r="13" spans="1:59">
      <c r="A13" t="s">
        <v>943</v>
      </c>
      <c r="B13" t="s">
        <v>944</v>
      </c>
      <c r="C13" t="s">
        <v>99</v>
      </c>
      <c r="D13" t="s">
        <v>734</v>
      </c>
      <c r="E13" t="s">
        <v>101</v>
      </c>
      <c r="F13" s="65">
        <v>7084</v>
      </c>
      <c r="G13" s="65">
        <v>166.1</v>
      </c>
      <c r="H13" s="65">
        <v>11.766524</v>
      </c>
      <c r="I13" s="66">
        <v>7.1999999999999998E-3</v>
      </c>
      <c r="J13" s="66">
        <v>0.17960000000000001</v>
      </c>
      <c r="K13" s="66">
        <v>1E-4</v>
      </c>
    </row>
    <row r="14" spans="1:59">
      <c r="A14" t="s">
        <v>945</v>
      </c>
      <c r="B14" t="s">
        <v>946</v>
      </c>
      <c r="C14" t="s">
        <v>99</v>
      </c>
      <c r="D14" t="s">
        <v>741</v>
      </c>
      <c r="E14" t="s">
        <v>101</v>
      </c>
      <c r="F14" s="65">
        <v>12500</v>
      </c>
      <c r="G14" s="65">
        <v>72.5</v>
      </c>
      <c r="H14" s="65">
        <v>9.0625</v>
      </c>
      <c r="I14" s="66">
        <v>3.5999999999999999E-3</v>
      </c>
      <c r="J14" s="66">
        <v>0.13830000000000001</v>
      </c>
      <c r="K14" s="66">
        <v>1E-4</v>
      </c>
    </row>
    <row r="15" spans="1:59">
      <c r="A15" t="s">
        <v>947</v>
      </c>
      <c r="B15" t="s">
        <v>948</v>
      </c>
      <c r="C15" t="s">
        <v>99</v>
      </c>
      <c r="D15" t="s">
        <v>741</v>
      </c>
      <c r="E15" t="s">
        <v>101</v>
      </c>
      <c r="F15" s="65">
        <v>12500</v>
      </c>
      <c r="G15" s="65">
        <v>155.1</v>
      </c>
      <c r="H15" s="65">
        <v>19.387499999999999</v>
      </c>
      <c r="I15" s="66">
        <v>3.5999999999999999E-3</v>
      </c>
      <c r="J15" s="66">
        <v>0.2959</v>
      </c>
      <c r="K15" s="66">
        <v>2.0000000000000001E-4</v>
      </c>
    </row>
    <row r="16" spans="1:59">
      <c r="A16" t="s">
        <v>949</v>
      </c>
      <c r="B16" t="s">
        <v>950</v>
      </c>
      <c r="C16" t="s">
        <v>99</v>
      </c>
      <c r="D16" t="s">
        <v>538</v>
      </c>
      <c r="E16" t="s">
        <v>101</v>
      </c>
      <c r="F16" s="65">
        <v>13812.03</v>
      </c>
      <c r="G16" s="65">
        <v>7.7</v>
      </c>
      <c r="H16" s="65">
        <v>1.0635263100000001</v>
      </c>
      <c r="I16" s="66">
        <v>1E-4</v>
      </c>
      <c r="J16" s="66">
        <v>1.6199999999999999E-2</v>
      </c>
      <c r="K16" s="66">
        <v>0</v>
      </c>
    </row>
    <row r="17" spans="1:11">
      <c r="A17" t="s">
        <v>951</v>
      </c>
      <c r="B17" t="s">
        <v>952</v>
      </c>
      <c r="C17" t="s">
        <v>99</v>
      </c>
      <c r="D17" t="s">
        <v>128</v>
      </c>
      <c r="E17" t="s">
        <v>101</v>
      </c>
      <c r="F17" s="65">
        <v>2600</v>
      </c>
      <c r="G17" s="65">
        <v>498.9</v>
      </c>
      <c r="H17" s="65">
        <v>12.971399999999999</v>
      </c>
      <c r="I17" s="66">
        <v>3.2000000000000002E-3</v>
      </c>
      <c r="J17" s="66">
        <v>0.19800000000000001</v>
      </c>
      <c r="K17" s="66">
        <v>1E-4</v>
      </c>
    </row>
    <row r="18" spans="1:11">
      <c r="A18" t="s">
        <v>953</v>
      </c>
      <c r="B18" t="s">
        <v>954</v>
      </c>
      <c r="C18" t="s">
        <v>99</v>
      </c>
      <c r="D18" t="s">
        <v>128</v>
      </c>
      <c r="E18" t="s">
        <v>101</v>
      </c>
      <c r="F18" s="65">
        <v>1871</v>
      </c>
      <c r="G18" s="65">
        <v>602</v>
      </c>
      <c r="H18" s="65">
        <v>11.26342</v>
      </c>
      <c r="I18" s="66">
        <v>2.3E-3</v>
      </c>
      <c r="J18" s="66">
        <v>0.1719</v>
      </c>
      <c r="K18" s="66">
        <v>1E-4</v>
      </c>
    </row>
    <row r="19" spans="1:11">
      <c r="A19" s="67" t="s">
        <v>229</v>
      </c>
      <c r="C19" s="14"/>
      <c r="D19" s="14"/>
      <c r="F19" s="69">
        <v>0</v>
      </c>
      <c r="H19" s="69">
        <v>0</v>
      </c>
      <c r="J19" s="68">
        <v>0</v>
      </c>
      <c r="K19" s="68">
        <v>0</v>
      </c>
    </row>
    <row r="20" spans="1:11">
      <c r="A20" s="67" t="s">
        <v>955</v>
      </c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224</v>
      </c>
      <c r="B21" t="s">
        <v>224</v>
      </c>
      <c r="C21" s="14"/>
      <c r="D21" t="s">
        <v>224</v>
      </c>
      <c r="E21" t="s">
        <v>224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84" t="s">
        <v>231</v>
      </c>
      <c r="C22" s="14"/>
      <c r="D22" s="14"/>
    </row>
    <row r="23" spans="1:11">
      <c r="A23" s="84" t="s">
        <v>288</v>
      </c>
      <c r="C23" s="14"/>
      <c r="D23" s="14"/>
    </row>
    <row r="24" spans="1:11">
      <c r="A24" s="84" t="s">
        <v>289</v>
      </c>
      <c r="C24" s="14"/>
      <c r="D24" s="14"/>
    </row>
    <row r="25" spans="1:11">
      <c r="A25" s="84" t="s">
        <v>290</v>
      </c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60" ht="26.25" customHeight="1">
      <c r="A6" s="98" t="s">
        <v>97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956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224</v>
      </c>
      <c r="B13" t="s">
        <v>224</v>
      </c>
      <c r="C13" s="14"/>
      <c r="D13" t="s">
        <v>224</v>
      </c>
      <c r="E13" t="s">
        <v>224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957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224</v>
      </c>
      <c r="B15" t="s">
        <v>224</v>
      </c>
      <c r="C15" s="14"/>
      <c r="D15" t="s">
        <v>224</v>
      </c>
      <c r="E15" t="s">
        <v>224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958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224</v>
      </c>
      <c r="B17" t="s">
        <v>224</v>
      </c>
      <c r="C17" s="14"/>
      <c r="D17" t="s">
        <v>224</v>
      </c>
      <c r="E17" t="s">
        <v>224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557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224</v>
      </c>
      <c r="B19" t="s">
        <v>224</v>
      </c>
      <c r="C19" s="14"/>
      <c r="D19" t="s">
        <v>224</v>
      </c>
      <c r="E19" t="s">
        <v>224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229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956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224</v>
      </c>
      <c r="B22" t="s">
        <v>224</v>
      </c>
      <c r="C22" s="14"/>
      <c r="D22" t="s">
        <v>224</v>
      </c>
      <c r="E22" t="s">
        <v>224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959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224</v>
      </c>
      <c r="B24" t="s">
        <v>224</v>
      </c>
      <c r="C24" s="14"/>
      <c r="D24" t="s">
        <v>224</v>
      </c>
      <c r="E24" t="s">
        <v>224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958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224</v>
      </c>
      <c r="B26" t="s">
        <v>224</v>
      </c>
      <c r="C26" s="14"/>
      <c r="D26" t="s">
        <v>224</v>
      </c>
      <c r="E26" t="s">
        <v>224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960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224</v>
      </c>
      <c r="B28" t="s">
        <v>224</v>
      </c>
      <c r="C28" s="14"/>
      <c r="D28" t="s">
        <v>224</v>
      </c>
      <c r="E28" t="s">
        <v>224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557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224</v>
      </c>
      <c r="B30" t="s">
        <v>224</v>
      </c>
      <c r="C30" s="14"/>
      <c r="D30" t="s">
        <v>224</v>
      </c>
      <c r="E30" t="s">
        <v>224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4" t="s">
        <v>231</v>
      </c>
      <c r="B31" s="14"/>
      <c r="C31" s="14"/>
      <c r="D31" s="14"/>
    </row>
    <row r="32" spans="1:11">
      <c r="A32" s="84" t="s">
        <v>288</v>
      </c>
      <c r="B32" s="14"/>
      <c r="C32" s="14"/>
      <c r="D32" s="14"/>
    </row>
    <row r="33" spans="1:4">
      <c r="A33" s="84" t="s">
        <v>289</v>
      </c>
      <c r="B33" s="14"/>
      <c r="C33" s="14"/>
      <c r="D33" s="14"/>
    </row>
    <row r="34" spans="1:4">
      <c r="A34" s="84" t="s">
        <v>290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2" workbookViewId="0">
      <selection activeCell="A24" sqref="A24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100"/>
      <c r="BB5" s="14" t="s">
        <v>99</v>
      </c>
      <c r="BD5" s="14" t="s">
        <v>100</v>
      </c>
      <c r="BF5" s="16" t="s">
        <v>101</v>
      </c>
    </row>
    <row r="6" spans="1:58" ht="26.25" customHeight="1">
      <c r="A6" s="98" t="s">
        <v>102</v>
      </c>
      <c r="B6" s="99"/>
      <c r="C6" s="99"/>
      <c r="D6" s="99"/>
      <c r="E6" s="99"/>
      <c r="F6" s="99"/>
      <c r="G6" s="99"/>
      <c r="H6" s="99"/>
      <c r="I6" s="99"/>
      <c r="J6" s="100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-32954.239999999998</v>
      </c>
      <c r="G10" s="22"/>
      <c r="H10" s="63">
        <v>-111.50622408907449</v>
      </c>
      <c r="I10" s="64">
        <v>1</v>
      </c>
      <c r="J10" s="64">
        <v>-1E-3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224</v>
      </c>
      <c r="B12" t="s">
        <v>224</v>
      </c>
      <c r="C12" s="16"/>
      <c r="D12" t="s">
        <v>224</v>
      </c>
      <c r="E12" t="s">
        <v>224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229</v>
      </c>
      <c r="B13" s="16"/>
      <c r="C13" s="16"/>
      <c r="D13" s="16"/>
      <c r="E13" s="16"/>
      <c r="F13" s="69">
        <v>-32954.239999999998</v>
      </c>
      <c r="G13" s="16"/>
      <c r="H13" s="69">
        <v>-111.50622408907449</v>
      </c>
      <c r="I13" s="68">
        <v>1</v>
      </c>
      <c r="J13" s="68">
        <v>-1E-3</v>
      </c>
      <c r="BD13" s="14" t="s">
        <v>125</v>
      </c>
    </row>
    <row r="14" spans="1:58">
      <c r="A14" t="s">
        <v>961</v>
      </c>
      <c r="B14" t="s">
        <v>962</v>
      </c>
      <c r="C14" t="s">
        <v>122</v>
      </c>
      <c r="D14" t="s">
        <v>811</v>
      </c>
      <c r="E14" t="s">
        <v>112</v>
      </c>
      <c r="F14" s="65">
        <v>4</v>
      </c>
      <c r="G14" s="65">
        <v>0.66795000000000004</v>
      </c>
      <c r="H14" s="65">
        <v>1.2255279420000001E-4</v>
      </c>
      <c r="I14" s="66">
        <v>0</v>
      </c>
      <c r="J14" s="66">
        <v>0</v>
      </c>
      <c r="BD14" s="14" t="s">
        <v>126</v>
      </c>
    </row>
    <row r="15" spans="1:58">
      <c r="A15" t="s">
        <v>963</v>
      </c>
      <c r="B15" t="s">
        <v>964</v>
      </c>
      <c r="C15" t="s">
        <v>122</v>
      </c>
      <c r="D15" t="s">
        <v>811</v>
      </c>
      <c r="E15" t="s">
        <v>112</v>
      </c>
      <c r="F15" s="65">
        <v>-1280</v>
      </c>
      <c r="G15" s="65">
        <v>100</v>
      </c>
      <c r="H15" s="65">
        <v>-5.871232</v>
      </c>
      <c r="I15" s="66">
        <v>5.2699999999999997E-2</v>
      </c>
      <c r="J15" s="66">
        <v>-1E-4</v>
      </c>
      <c r="BD15" s="14" t="s">
        <v>127</v>
      </c>
    </row>
    <row r="16" spans="1:58">
      <c r="A16" t="s">
        <v>965</v>
      </c>
      <c r="B16" t="s">
        <v>966</v>
      </c>
      <c r="C16" t="s">
        <v>122</v>
      </c>
      <c r="D16" t="s">
        <v>811</v>
      </c>
      <c r="E16" t="s">
        <v>105</v>
      </c>
      <c r="F16" s="65">
        <v>-31684.240000000002</v>
      </c>
      <c r="G16" s="65">
        <v>100</v>
      </c>
      <c r="H16" s="65">
        <v>-105.63525616</v>
      </c>
      <c r="I16" s="66">
        <v>0.94730000000000003</v>
      </c>
      <c r="J16" s="66">
        <v>-8.9999999999999998E-4</v>
      </c>
      <c r="BD16" s="14" t="s">
        <v>128</v>
      </c>
    </row>
    <row r="17" spans="1:56">
      <c r="A17" t="s">
        <v>967</v>
      </c>
      <c r="B17" t="s">
        <v>968</v>
      </c>
      <c r="C17" t="s">
        <v>122</v>
      </c>
      <c r="D17" t="s">
        <v>811</v>
      </c>
      <c r="E17" t="s">
        <v>105</v>
      </c>
      <c r="F17" s="65">
        <v>3</v>
      </c>
      <c r="G17" s="65">
        <v>1.308975</v>
      </c>
      <c r="H17" s="65">
        <v>1.3092367949999999E-4</v>
      </c>
      <c r="I17" s="66">
        <v>0</v>
      </c>
      <c r="J17" s="66">
        <v>0</v>
      </c>
      <c r="BD17" s="14" t="s">
        <v>129</v>
      </c>
    </row>
    <row r="18" spans="1:56">
      <c r="A18" t="s">
        <v>969</v>
      </c>
      <c r="B18" t="s">
        <v>970</v>
      </c>
      <c r="C18" t="s">
        <v>122</v>
      </c>
      <c r="D18" t="s">
        <v>811</v>
      </c>
      <c r="E18" t="s">
        <v>105</v>
      </c>
      <c r="F18" s="65">
        <v>-2</v>
      </c>
      <c r="G18" s="65">
        <v>0.39673999999999998</v>
      </c>
      <c r="H18" s="65">
        <v>-2.6454623199999999E-5</v>
      </c>
      <c r="I18" s="66">
        <v>0</v>
      </c>
      <c r="J18" s="66">
        <v>0</v>
      </c>
      <c r="BD18" s="14" t="s">
        <v>130</v>
      </c>
    </row>
    <row r="19" spans="1:56">
      <c r="A19" t="s">
        <v>971</v>
      </c>
      <c r="B19" t="s">
        <v>972</v>
      </c>
      <c r="C19" t="s">
        <v>122</v>
      </c>
      <c r="D19" t="s">
        <v>811</v>
      </c>
      <c r="E19" t="s">
        <v>105</v>
      </c>
      <c r="F19" s="65">
        <v>5</v>
      </c>
      <c r="G19" s="65">
        <v>0.22225</v>
      </c>
      <c r="H19" s="65">
        <v>3.7049075000000002E-5</v>
      </c>
      <c r="I19" s="66">
        <v>0</v>
      </c>
      <c r="J19" s="66">
        <v>0</v>
      </c>
      <c r="BD19" s="14" t="s">
        <v>131</v>
      </c>
    </row>
    <row r="20" spans="1:56">
      <c r="A20" s="84" t="s">
        <v>231</v>
      </c>
      <c r="B20" s="16"/>
      <c r="C20" s="16"/>
      <c r="D20" s="16"/>
      <c r="E20" s="16"/>
      <c r="F20" s="16"/>
      <c r="G20" s="16"/>
      <c r="BD20" s="14" t="s">
        <v>122</v>
      </c>
    </row>
    <row r="21" spans="1:56">
      <c r="A21" s="84" t="s">
        <v>288</v>
      </c>
      <c r="B21" s="16"/>
      <c r="C21" s="16"/>
      <c r="D21" s="16"/>
      <c r="E21" s="16"/>
      <c r="F21" s="16"/>
      <c r="G21" s="16"/>
    </row>
    <row r="22" spans="1:56">
      <c r="A22" s="84" t="s">
        <v>289</v>
      </c>
      <c r="B22" s="16"/>
      <c r="C22" s="16"/>
      <c r="D22" s="16"/>
      <c r="E22" s="16"/>
      <c r="F22" s="16"/>
      <c r="G22" s="16"/>
    </row>
    <row r="23" spans="1:56">
      <c r="A23" s="84" t="s">
        <v>290</v>
      </c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80" ht="26.25" customHeight="1">
      <c r="A6" s="98" t="s">
        <v>132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973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224</v>
      </c>
      <c r="B13" t="s">
        <v>224</v>
      </c>
      <c r="D13" t="s">
        <v>224</v>
      </c>
      <c r="G13" s="65">
        <v>0</v>
      </c>
      <c r="H13" t="s">
        <v>224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974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224</v>
      </c>
      <c r="B15" t="s">
        <v>224</v>
      </c>
      <c r="D15" t="s">
        <v>224</v>
      </c>
      <c r="G15" s="65">
        <v>0</v>
      </c>
      <c r="H15" t="s">
        <v>224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975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976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224</v>
      </c>
      <c r="B18" t="s">
        <v>224</v>
      </c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977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224</v>
      </c>
      <c r="B20" t="s">
        <v>224</v>
      </c>
      <c r="D20" t="s">
        <v>224</v>
      </c>
      <c r="G20" s="65">
        <v>0</v>
      </c>
      <c r="H20" t="s">
        <v>224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978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224</v>
      </c>
      <c r="B22" t="s">
        <v>224</v>
      </c>
      <c r="D22" t="s">
        <v>224</v>
      </c>
      <c r="G22" s="65">
        <v>0</v>
      </c>
      <c r="H22" t="s">
        <v>224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979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224</v>
      </c>
      <c r="B24" t="s">
        <v>224</v>
      </c>
      <c r="D24" t="s">
        <v>224</v>
      </c>
      <c r="G24" s="65">
        <v>0</v>
      </c>
      <c r="H24" t="s">
        <v>224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229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973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224</v>
      </c>
      <c r="B27" t="s">
        <v>224</v>
      </c>
      <c r="D27" t="s">
        <v>224</v>
      </c>
      <c r="G27" s="65">
        <v>0</v>
      </c>
      <c r="H27" t="s">
        <v>224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974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224</v>
      </c>
      <c r="B29" t="s">
        <v>224</v>
      </c>
      <c r="D29" t="s">
        <v>224</v>
      </c>
      <c r="G29" s="65">
        <v>0</v>
      </c>
      <c r="H29" t="s">
        <v>224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975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976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224</v>
      </c>
      <c r="B32" t="s">
        <v>224</v>
      </c>
      <c r="D32" t="s">
        <v>224</v>
      </c>
      <c r="G32" s="65">
        <v>0</v>
      </c>
      <c r="H32" t="s">
        <v>224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977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224</v>
      </c>
      <c r="B34" t="s">
        <v>224</v>
      </c>
      <c r="D34" t="s">
        <v>224</v>
      </c>
      <c r="G34" s="65">
        <v>0</v>
      </c>
      <c r="H34" t="s">
        <v>224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978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224</v>
      </c>
      <c r="B36" t="s">
        <v>224</v>
      </c>
      <c r="D36" t="s">
        <v>224</v>
      </c>
      <c r="G36" s="65">
        <v>0</v>
      </c>
      <c r="H36" t="s">
        <v>224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979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224</v>
      </c>
      <c r="B38" t="s">
        <v>224</v>
      </c>
      <c r="D38" t="s">
        <v>224</v>
      </c>
      <c r="G38" s="65">
        <v>0</v>
      </c>
      <c r="H38" t="s">
        <v>224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4" t="s">
        <v>231</v>
      </c>
    </row>
    <row r="40" spans="1:16">
      <c r="A40" s="84" t="s">
        <v>288</v>
      </c>
    </row>
    <row r="41" spans="1:16">
      <c r="A41" s="84" t="s">
        <v>289</v>
      </c>
    </row>
    <row r="42" spans="1:16">
      <c r="A42" s="84" t="s">
        <v>290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71" ht="26.2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980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224</v>
      </c>
      <c r="B13" t="s">
        <v>224</v>
      </c>
      <c r="C13" t="s">
        <v>224</v>
      </c>
      <c r="F13" s="65">
        <v>0</v>
      </c>
      <c r="G13" t="s">
        <v>224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981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224</v>
      </c>
      <c r="B15" t="s">
        <v>224</v>
      </c>
      <c r="C15" t="s">
        <v>224</v>
      </c>
      <c r="F15" s="65">
        <v>0</v>
      </c>
      <c r="G15" t="s">
        <v>224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982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224</v>
      </c>
      <c r="B17" t="s">
        <v>224</v>
      </c>
      <c r="C17" t="s">
        <v>224</v>
      </c>
      <c r="F17" s="65">
        <v>0</v>
      </c>
      <c r="G17" t="s">
        <v>224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983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224</v>
      </c>
      <c r="B19" t="s">
        <v>224</v>
      </c>
      <c r="C19" t="s">
        <v>224</v>
      </c>
      <c r="F19" s="65">
        <v>0</v>
      </c>
      <c r="G19" t="s">
        <v>224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557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224</v>
      </c>
      <c r="B21" t="s">
        <v>224</v>
      </c>
      <c r="C21" t="s">
        <v>224</v>
      </c>
      <c r="F21" s="65">
        <v>0</v>
      </c>
      <c r="G21" t="s">
        <v>224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229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286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224</v>
      </c>
      <c r="B24" t="s">
        <v>224</v>
      </c>
      <c r="C24" t="s">
        <v>224</v>
      </c>
      <c r="F24" s="65">
        <v>0</v>
      </c>
      <c r="G24" t="s">
        <v>224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984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224</v>
      </c>
      <c r="B26" t="s">
        <v>224</v>
      </c>
      <c r="C26" t="s">
        <v>224</v>
      </c>
      <c r="F26" s="65">
        <v>0</v>
      </c>
      <c r="G26" t="s">
        <v>224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4" t="s">
        <v>288</v>
      </c>
    </row>
    <row r="28" spans="1:15">
      <c r="A28" s="84" t="s">
        <v>289</v>
      </c>
    </row>
    <row r="29" spans="1:15">
      <c r="A29" s="84" t="s">
        <v>290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64" ht="26.25" customHeight="1">
      <c r="A6" s="98" t="s">
        <v>81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985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224</v>
      </c>
      <c r="B13" t="s">
        <v>224</v>
      </c>
      <c r="C13" s="14"/>
      <c r="D13" s="14"/>
      <c r="E13" t="s">
        <v>224</v>
      </c>
      <c r="F13" t="s">
        <v>224</v>
      </c>
      <c r="I13" s="65">
        <v>0</v>
      </c>
      <c r="J13" t="s">
        <v>224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986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224</v>
      </c>
      <c r="B15" t="s">
        <v>224</v>
      </c>
      <c r="C15" s="14"/>
      <c r="D15" s="14"/>
      <c r="E15" t="s">
        <v>224</v>
      </c>
      <c r="F15" t="s">
        <v>224</v>
      </c>
      <c r="I15" s="65">
        <v>0</v>
      </c>
      <c r="J15" t="s">
        <v>224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293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224</v>
      </c>
      <c r="B17" t="s">
        <v>224</v>
      </c>
      <c r="C17" s="14"/>
      <c r="D17" s="14"/>
      <c r="E17" t="s">
        <v>224</v>
      </c>
      <c r="F17" t="s">
        <v>224</v>
      </c>
      <c r="I17" s="65">
        <v>0</v>
      </c>
      <c r="J17" t="s">
        <v>224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557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I19" s="65">
        <v>0</v>
      </c>
      <c r="J19" t="s">
        <v>224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229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987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224</v>
      </c>
      <c r="B22" t="s">
        <v>224</v>
      </c>
      <c r="C22" s="14"/>
      <c r="D22" s="14"/>
      <c r="E22" t="s">
        <v>224</v>
      </c>
      <c r="F22" t="s">
        <v>224</v>
      </c>
      <c r="I22" s="65">
        <v>0</v>
      </c>
      <c r="J22" t="s">
        <v>224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988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I24" s="65">
        <v>0</v>
      </c>
      <c r="J24" t="s">
        <v>224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4" t="s">
        <v>231</v>
      </c>
      <c r="C25" s="14"/>
      <c r="D25" s="14"/>
      <c r="E25" s="14"/>
    </row>
    <row r="26" spans="1:18">
      <c r="A26" s="84" t="s">
        <v>288</v>
      </c>
      <c r="C26" s="14"/>
      <c r="D26" s="14"/>
      <c r="E26" s="14"/>
    </row>
    <row r="27" spans="1:18">
      <c r="A27" s="84" t="s">
        <v>289</v>
      </c>
      <c r="C27" s="14"/>
      <c r="D27" s="14"/>
      <c r="E27" s="14"/>
    </row>
    <row r="28" spans="1:18">
      <c r="A28" s="84" t="s">
        <v>290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80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10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4.3</v>
      </c>
      <c r="J10" s="7"/>
      <c r="K10" s="7"/>
      <c r="L10" s="64">
        <v>4.3700000000000003E-2</v>
      </c>
      <c r="M10" s="63">
        <v>1072367.2</v>
      </c>
      <c r="N10" s="7"/>
      <c r="O10" s="63">
        <v>1108.7380024500001</v>
      </c>
      <c r="P10" s="7"/>
      <c r="Q10" s="64">
        <v>1</v>
      </c>
      <c r="R10" s="64">
        <v>9.5999999999999992E-3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4.3</v>
      </c>
      <c r="L11" s="68">
        <v>4.3700000000000003E-2</v>
      </c>
      <c r="M11" s="69">
        <v>1072367.2</v>
      </c>
      <c r="O11" s="69">
        <v>1108.7380024500001</v>
      </c>
      <c r="Q11" s="68">
        <v>1</v>
      </c>
      <c r="R11" s="68">
        <v>9.5999999999999992E-3</v>
      </c>
    </row>
    <row r="12" spans="1:80">
      <c r="A12" s="67" t="s">
        <v>985</v>
      </c>
      <c r="B12" s="14"/>
      <c r="C12" s="14"/>
      <c r="D12" s="14"/>
      <c r="I12" s="69">
        <v>5.75</v>
      </c>
      <c r="L12" s="68">
        <v>1.2200000000000001E-2</v>
      </c>
      <c r="M12" s="69">
        <v>396000</v>
      </c>
      <c r="O12" s="69">
        <v>409.74119999999999</v>
      </c>
      <c r="Q12" s="68">
        <v>0.36959999999999998</v>
      </c>
      <c r="R12" s="68">
        <v>3.5999999999999999E-3</v>
      </c>
    </row>
    <row r="13" spans="1:80">
      <c r="A13" t="s">
        <v>989</v>
      </c>
      <c r="B13" t="s">
        <v>990</v>
      </c>
      <c r="C13" t="s">
        <v>122</v>
      </c>
      <c r="D13" t="s">
        <v>991</v>
      </c>
      <c r="E13" t="s">
        <v>320</v>
      </c>
      <c r="F13" t="s">
        <v>414</v>
      </c>
      <c r="G13" t="s">
        <v>149</v>
      </c>
      <c r="H13" t="s">
        <v>253</v>
      </c>
      <c r="I13" s="65">
        <v>5.75</v>
      </c>
      <c r="J13" t="s">
        <v>101</v>
      </c>
      <c r="K13" s="66">
        <v>1.7999999999999999E-2</v>
      </c>
      <c r="L13" s="66">
        <v>1.2200000000000001E-2</v>
      </c>
      <c r="M13" s="65">
        <v>396000</v>
      </c>
      <c r="N13" s="65">
        <v>103.47</v>
      </c>
      <c r="O13" s="65">
        <v>409.74119999999999</v>
      </c>
      <c r="P13" s="66">
        <v>2.9999999999999997E-4</v>
      </c>
      <c r="Q13" s="66">
        <v>0.36959999999999998</v>
      </c>
      <c r="R13" s="66">
        <v>3.5999999999999999E-3</v>
      </c>
    </row>
    <row r="14" spans="1:80">
      <c r="A14" s="67" t="s">
        <v>986</v>
      </c>
      <c r="B14" s="14"/>
      <c r="C14" s="14"/>
      <c r="D14" s="14"/>
      <c r="I14" s="69">
        <v>3.45</v>
      </c>
      <c r="L14" s="68">
        <v>6.2100000000000002E-2</v>
      </c>
      <c r="M14" s="69">
        <v>676367.2</v>
      </c>
      <c r="O14" s="69">
        <v>698.99680245000002</v>
      </c>
      <c r="Q14" s="68">
        <v>0.63039999999999996</v>
      </c>
      <c r="R14" s="68">
        <v>6.1000000000000004E-3</v>
      </c>
    </row>
    <row r="15" spans="1:80">
      <c r="A15" t="s">
        <v>992</v>
      </c>
      <c r="B15" t="s">
        <v>993</v>
      </c>
      <c r="C15" t="s">
        <v>122</v>
      </c>
      <c r="D15" t="s">
        <v>994</v>
      </c>
      <c r="E15" t="s">
        <v>426</v>
      </c>
      <c r="F15" t="s">
        <v>354</v>
      </c>
      <c r="G15" t="s">
        <v>206</v>
      </c>
      <c r="H15" t="s">
        <v>995</v>
      </c>
      <c r="I15" s="65">
        <v>1.39</v>
      </c>
      <c r="J15" t="s">
        <v>101</v>
      </c>
      <c r="K15" s="66">
        <v>2.1899999999999999E-2</v>
      </c>
      <c r="L15" s="66">
        <v>0.1396</v>
      </c>
      <c r="M15" s="65">
        <v>164674.9</v>
      </c>
      <c r="N15" s="65">
        <v>102.15</v>
      </c>
      <c r="O15" s="65">
        <v>168.21541035000001</v>
      </c>
      <c r="P15" s="66">
        <v>2.0000000000000001E-4</v>
      </c>
      <c r="Q15" s="66">
        <v>0.1517</v>
      </c>
      <c r="R15" s="66">
        <v>1.5E-3</v>
      </c>
    </row>
    <row r="16" spans="1:80">
      <c r="A16" t="s">
        <v>996</v>
      </c>
      <c r="B16" t="s">
        <v>997</v>
      </c>
      <c r="C16" t="s">
        <v>122</v>
      </c>
      <c r="D16" t="s">
        <v>998</v>
      </c>
      <c r="E16" t="s">
        <v>495</v>
      </c>
      <c r="F16" t="s">
        <v>402</v>
      </c>
      <c r="G16" t="s">
        <v>149</v>
      </c>
      <c r="H16" t="s">
        <v>999</v>
      </c>
      <c r="I16" s="65">
        <v>4.3499999999999996</v>
      </c>
      <c r="J16" t="s">
        <v>101</v>
      </c>
      <c r="K16" s="66">
        <v>4.4699999999999997E-2</v>
      </c>
      <c r="L16" s="66">
        <v>4.1399999999999999E-2</v>
      </c>
      <c r="M16" s="65">
        <v>324692.3</v>
      </c>
      <c r="N16" s="65">
        <v>102.7</v>
      </c>
      <c r="O16" s="65">
        <v>333.45899209999999</v>
      </c>
      <c r="P16" s="66">
        <v>5.0000000000000001E-4</v>
      </c>
      <c r="Q16" s="66">
        <v>0.30080000000000001</v>
      </c>
      <c r="R16" s="66">
        <v>2.8999999999999998E-3</v>
      </c>
    </row>
    <row r="17" spans="1:18">
      <c r="A17" t="s">
        <v>1000</v>
      </c>
      <c r="B17" t="s">
        <v>1001</v>
      </c>
      <c r="C17" t="s">
        <v>122</v>
      </c>
      <c r="D17" t="s">
        <v>1002</v>
      </c>
      <c r="E17" t="s">
        <v>458</v>
      </c>
      <c r="F17" t="s">
        <v>414</v>
      </c>
      <c r="G17" t="s">
        <v>149</v>
      </c>
      <c r="H17" t="s">
        <v>1003</v>
      </c>
      <c r="I17" s="65">
        <v>3.67</v>
      </c>
      <c r="J17" t="s">
        <v>101</v>
      </c>
      <c r="K17" s="66">
        <v>4.2999999999999997E-2</v>
      </c>
      <c r="L17" s="66">
        <v>3.1199999999999999E-2</v>
      </c>
      <c r="M17" s="65">
        <v>187000</v>
      </c>
      <c r="N17" s="65">
        <v>105.52</v>
      </c>
      <c r="O17" s="65">
        <v>197.32239999999999</v>
      </c>
      <c r="P17" s="66">
        <v>8.9999999999999998E-4</v>
      </c>
      <c r="Q17" s="66">
        <v>0.17799999999999999</v>
      </c>
      <c r="R17" s="66">
        <v>1.6999999999999999E-3</v>
      </c>
    </row>
    <row r="18" spans="1:18">
      <c r="A18" s="67" t="s">
        <v>293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224</v>
      </c>
      <c r="B19" t="s">
        <v>224</v>
      </c>
      <c r="C19" s="14"/>
      <c r="D19" s="14"/>
      <c r="E19" t="s">
        <v>224</v>
      </c>
      <c r="F19" t="s">
        <v>224</v>
      </c>
      <c r="I19" s="65">
        <v>0</v>
      </c>
      <c r="J19" t="s">
        <v>224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557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224</v>
      </c>
      <c r="B21" t="s">
        <v>224</v>
      </c>
      <c r="C21" s="14"/>
      <c r="D21" s="14"/>
      <c r="E21" t="s">
        <v>224</v>
      </c>
      <c r="F21" t="s">
        <v>224</v>
      </c>
      <c r="I21" s="65">
        <v>0</v>
      </c>
      <c r="J21" t="s">
        <v>224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229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294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224</v>
      </c>
      <c r="B24" t="s">
        <v>224</v>
      </c>
      <c r="C24" s="14"/>
      <c r="D24" s="14"/>
      <c r="E24" t="s">
        <v>224</v>
      </c>
      <c r="F24" t="s">
        <v>224</v>
      </c>
      <c r="I24" s="65">
        <v>0</v>
      </c>
      <c r="J24" t="s">
        <v>224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295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224</v>
      </c>
      <c r="B26" t="s">
        <v>224</v>
      </c>
      <c r="C26" s="14"/>
      <c r="D26" s="14"/>
      <c r="E26" t="s">
        <v>224</v>
      </c>
      <c r="F26" t="s">
        <v>224</v>
      </c>
      <c r="I26" s="65">
        <v>0</v>
      </c>
      <c r="J26" t="s">
        <v>224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84" t="s">
        <v>231</v>
      </c>
      <c r="B27" s="14"/>
      <c r="C27" s="14"/>
      <c r="D27" s="14"/>
    </row>
    <row r="28" spans="1:18">
      <c r="A28" s="84" t="s">
        <v>288</v>
      </c>
      <c r="B28" s="14"/>
      <c r="C28" s="14"/>
      <c r="D28" s="14"/>
    </row>
    <row r="29" spans="1:18">
      <c r="A29" s="84" t="s">
        <v>289</v>
      </c>
      <c r="B29" s="14"/>
      <c r="C29" s="14"/>
      <c r="D29" s="14"/>
    </row>
    <row r="30" spans="1:18">
      <c r="A30" s="84" t="s">
        <v>290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3"/>
  <sheetViews>
    <sheetView rightToLeft="1" workbookViewId="0">
      <selection activeCell="A7" sqref="A7"/>
    </sheetView>
  </sheetViews>
  <sheetFormatPr defaultColWidth="0" defaultRowHeight="18" zeroHeight="1"/>
  <cols>
    <col min="1" max="1" width="43.285156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</row>
    <row r="6" spans="1:97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f>G11+G19</f>
        <v>235420.34000000003</v>
      </c>
      <c r="H10" s="7"/>
      <c r="I10" s="63">
        <f>I11+I19</f>
        <v>8692.677749875189</v>
      </c>
      <c r="J10" s="7"/>
      <c r="K10" s="64">
        <f>I10/$I$10</f>
        <v>1</v>
      </c>
      <c r="L10" s="64">
        <f>I10/'סכום נכסי הקרן'!$C$41</f>
        <v>7.555203976941087E-2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f>SUM(G12:G18)</f>
        <v>65840.7</v>
      </c>
      <c r="I11" s="69">
        <f>SUM(I12:I18)</f>
        <v>7979.0130687002929</v>
      </c>
      <c r="K11" s="68">
        <f t="shared" ref="K11:K24" si="0">I11/$I$10</f>
        <v>0.91790047880411274</v>
      </c>
      <c r="L11" s="68">
        <f>I11/'סכום נכסי הקרן'!$C$41</f>
        <v>6.93492534789696E-2</v>
      </c>
    </row>
    <row r="12" spans="1:97">
      <c r="A12" t="s">
        <v>1004</v>
      </c>
      <c r="B12" t="s">
        <v>722</v>
      </c>
      <c r="C12" t="s">
        <v>122</v>
      </c>
      <c r="D12" t="s">
        <v>723</v>
      </c>
      <c r="E12" t="s">
        <v>724</v>
      </c>
      <c r="F12" t="s">
        <v>101</v>
      </c>
      <c r="G12" s="65">
        <v>1939</v>
      </c>
      <c r="H12" s="65">
        <v>100</v>
      </c>
      <c r="I12" s="65">
        <v>1.9390000000000001</v>
      </c>
      <c r="J12" s="66">
        <v>2.8999999999999998E-3</v>
      </c>
      <c r="K12" s="66">
        <f t="shared" si="0"/>
        <v>2.230613000726779E-4</v>
      </c>
      <c r="L12" s="66">
        <f>I12/'סכום נכסי הקרן'!$C$41</f>
        <v>1.6852736214107449E-5</v>
      </c>
    </row>
    <row r="13" spans="1:97">
      <c r="A13" t="s">
        <v>1005</v>
      </c>
      <c r="B13" t="s">
        <v>1006</v>
      </c>
      <c r="C13" t="s">
        <v>122</v>
      </c>
      <c r="D13" t="s">
        <v>1007</v>
      </c>
      <c r="E13" t="s">
        <v>577</v>
      </c>
      <c r="F13" t="s">
        <v>105</v>
      </c>
      <c r="G13" s="65">
        <v>18645.84</v>
      </c>
      <c r="H13" s="65">
        <v>280.58269999999982</v>
      </c>
      <c r="I13" s="65">
        <v>174.42488236647301</v>
      </c>
      <c r="J13" s="66">
        <v>2.3999999999999998E-3</v>
      </c>
      <c r="K13" s="66">
        <f t="shared" si="0"/>
        <v>2.0065725129287972E-2</v>
      </c>
      <c r="L13" s="66">
        <f>I13/'סכום נכסי הקרן'!$C$41</f>
        <v>1.516006462970032E-3</v>
      </c>
    </row>
    <row r="14" spans="1:97">
      <c r="A14" t="s">
        <v>1008</v>
      </c>
      <c r="B14" t="s">
        <v>1009</v>
      </c>
      <c r="C14" t="s">
        <v>122</v>
      </c>
      <c r="D14" t="s">
        <v>1010</v>
      </c>
      <c r="E14" t="s">
        <v>657</v>
      </c>
      <c r="F14" t="s">
        <v>101</v>
      </c>
      <c r="G14" s="65">
        <v>3</v>
      </c>
      <c r="H14" s="65">
        <v>38338500</v>
      </c>
      <c r="I14" s="65">
        <v>1150.155</v>
      </c>
      <c r="J14" s="66">
        <v>2.8448275862068967E-3</v>
      </c>
      <c r="K14" s="66">
        <f t="shared" si="0"/>
        <v>0.13231308384996948</v>
      </c>
      <c r="L14" s="66">
        <f>I14/'סכום נכסי הקרן'!$C$41</f>
        <v>9.9965233730462885E-3</v>
      </c>
    </row>
    <row r="15" spans="1:97">
      <c r="A15" t="s">
        <v>1011</v>
      </c>
      <c r="B15" t="s">
        <v>1012</v>
      </c>
      <c r="C15" t="s">
        <v>122</v>
      </c>
      <c r="D15" t="s">
        <v>1013</v>
      </c>
      <c r="E15" t="s">
        <v>309</v>
      </c>
      <c r="F15" t="s">
        <v>101</v>
      </c>
      <c r="G15" s="65">
        <v>2886</v>
      </c>
      <c r="H15" s="65">
        <v>65598.280983000004</v>
      </c>
      <c r="I15" s="65">
        <v>1893.16638916938</v>
      </c>
      <c r="J15" s="66">
        <v>1.0695947877342219E-3</v>
      </c>
      <c r="K15" s="66">
        <f t="shared" si="0"/>
        <v>0.21778863126457926</v>
      </c>
      <c r="L15" s="66">
        <f>I15/'סכום נכסי הקרן'!$C$41</f>
        <v>1.645437533062705E-2</v>
      </c>
    </row>
    <row r="16" spans="1:97">
      <c r="A16" t="s">
        <v>1014</v>
      </c>
      <c r="B16" t="s">
        <v>1015</v>
      </c>
      <c r="C16" t="s">
        <v>122</v>
      </c>
      <c r="D16" t="s">
        <v>1016</v>
      </c>
      <c r="E16" t="s">
        <v>309</v>
      </c>
      <c r="F16" t="s">
        <v>105</v>
      </c>
      <c r="G16" s="65">
        <v>6057.3</v>
      </c>
      <c r="H16" s="65">
        <v>21261.700100000009</v>
      </c>
      <c r="I16" s="65">
        <v>4293.8084571644404</v>
      </c>
      <c r="J16" s="66">
        <v>1.0811430178597412E-3</v>
      </c>
      <c r="K16" s="66">
        <f t="shared" si="0"/>
        <v>0.49395693487269693</v>
      </c>
      <c r="L16" s="66">
        <f>I16/'סכום נכסי הקרן'!$C$41</f>
        <v>3.7319453987878289E-2</v>
      </c>
    </row>
    <row r="17" spans="1:12">
      <c r="A17" t="s">
        <v>1146</v>
      </c>
      <c r="B17">
        <v>74209</v>
      </c>
      <c r="C17" t="s">
        <v>122</v>
      </c>
      <c r="D17">
        <v>514829126</v>
      </c>
      <c r="E17" t="s">
        <v>1147</v>
      </c>
      <c r="F17" t="s">
        <v>101</v>
      </c>
      <c r="G17" s="65">
        <v>14.56</v>
      </c>
      <c r="H17" s="65">
        <v>2947969.39</v>
      </c>
      <c r="I17" s="65">
        <f>429224.34/1000</f>
        <v>429.22434000000004</v>
      </c>
      <c r="J17" s="66">
        <v>7.3000000000000001E-3</v>
      </c>
      <c r="K17" s="66">
        <f t="shared" si="0"/>
        <v>4.9377689171344573E-2</v>
      </c>
      <c r="L17" s="66">
        <f>I17/'סכום נכסי הקרן'!$C$41</f>
        <v>3.7305851359950336E-3</v>
      </c>
    </row>
    <row r="18" spans="1:12">
      <c r="A18" t="s">
        <v>1148</v>
      </c>
      <c r="B18">
        <v>74210</v>
      </c>
      <c r="C18" t="s">
        <v>122</v>
      </c>
      <c r="D18">
        <v>514829126</v>
      </c>
      <c r="E18" t="s">
        <v>1147</v>
      </c>
      <c r="F18" t="s">
        <v>101</v>
      </c>
      <c r="G18" s="65">
        <v>36295</v>
      </c>
      <c r="H18" s="65">
        <v>100</v>
      </c>
      <c r="I18" s="65">
        <f>36295/1000</f>
        <v>36.295000000000002</v>
      </c>
      <c r="J18" s="66">
        <v>0</v>
      </c>
      <c r="K18" s="66">
        <f t="shared" si="0"/>
        <v>4.1753532161618589E-3</v>
      </c>
      <c r="L18" s="66">
        <f>I18/'סכום נכסי הקרן'!$C$41</f>
        <v>3.1545645223879831E-4</v>
      </c>
    </row>
    <row r="19" spans="1:12">
      <c r="A19" s="67" t="s">
        <v>229</v>
      </c>
      <c r="B19" s="14"/>
      <c r="C19" s="14"/>
      <c r="D19" s="14"/>
      <c r="G19" s="69">
        <v>169579.64</v>
      </c>
      <c r="I19" s="69">
        <v>713.66468117489603</v>
      </c>
      <c r="K19" s="68">
        <f t="shared" si="0"/>
        <v>8.2099521195887301E-2</v>
      </c>
      <c r="L19" s="68">
        <f>I19/'סכום נכסי הקרן'!$C$41</f>
        <v>6.2027862904412675E-3</v>
      </c>
    </row>
    <row r="20" spans="1:12">
      <c r="A20" s="67" t="s">
        <v>294</v>
      </c>
      <c r="B20" s="14"/>
      <c r="C20" s="14"/>
      <c r="D20" s="14"/>
      <c r="G20" s="69">
        <v>0</v>
      </c>
      <c r="I20" s="69">
        <v>0</v>
      </c>
      <c r="K20" s="68">
        <f t="shared" si="0"/>
        <v>0</v>
      </c>
      <c r="L20" s="68">
        <f>I20/'סכום נכסי הקרן'!$C$41</f>
        <v>0</v>
      </c>
    </row>
    <row r="21" spans="1:12">
      <c r="A21" t="s">
        <v>224</v>
      </c>
      <c r="B21" t="s">
        <v>224</v>
      </c>
      <c r="C21" s="14"/>
      <c r="D21" s="14"/>
      <c r="E21" t="s">
        <v>224</v>
      </c>
      <c r="F21" t="s">
        <v>224</v>
      </c>
      <c r="G21" s="65">
        <v>0</v>
      </c>
      <c r="H21" s="65">
        <v>0</v>
      </c>
      <c r="I21" s="65">
        <v>0</v>
      </c>
      <c r="J21" s="66">
        <v>0</v>
      </c>
      <c r="K21" s="66">
        <f t="shared" si="0"/>
        <v>0</v>
      </c>
      <c r="L21" s="66">
        <f>I21/'סכום נכסי הקרן'!$C$41</f>
        <v>0</v>
      </c>
    </row>
    <row r="22" spans="1:12">
      <c r="A22" s="67" t="s">
        <v>295</v>
      </c>
      <c r="B22" s="14"/>
      <c r="C22" s="14"/>
      <c r="D22" s="14"/>
      <c r="G22" s="69">
        <v>169579.64</v>
      </c>
      <c r="I22" s="69">
        <v>713.66468117489603</v>
      </c>
      <c r="K22" s="68">
        <f t="shared" si="0"/>
        <v>8.2099521195887301E-2</v>
      </c>
      <c r="L22" s="68">
        <f>I22/'סכום נכסי הקרן'!$C$41</f>
        <v>6.2027862904412675E-3</v>
      </c>
    </row>
    <row r="23" spans="1:12">
      <c r="A23" t="s">
        <v>1017</v>
      </c>
      <c r="B23" t="s">
        <v>1018</v>
      </c>
      <c r="C23" t="s">
        <v>122</v>
      </c>
      <c r="D23" t="s">
        <v>1019</v>
      </c>
      <c r="E23" t="s">
        <v>818</v>
      </c>
      <c r="F23" t="s">
        <v>109</v>
      </c>
      <c r="G23" s="65">
        <v>144490</v>
      </c>
      <c r="H23" s="65">
        <v>112.005</v>
      </c>
      <c r="I23" s="65">
        <v>633.21581306115002</v>
      </c>
      <c r="J23" s="66">
        <v>1.1107670138458768E-3</v>
      </c>
      <c r="K23" s="66">
        <f t="shared" si="0"/>
        <v>7.2844735682309383E-2</v>
      </c>
      <c r="L23" s="66">
        <f>I23/'סכום נכסי הקרן'!$C$41</f>
        <v>5.5035683672620614E-3</v>
      </c>
    </row>
    <row r="24" spans="1:12">
      <c r="A24" t="s">
        <v>1020</v>
      </c>
      <c r="B24" t="s">
        <v>1021</v>
      </c>
      <c r="C24" t="s">
        <v>122</v>
      </c>
      <c r="D24" t="s">
        <v>1010</v>
      </c>
      <c r="E24" t="s">
        <v>818</v>
      </c>
      <c r="F24" t="s">
        <v>109</v>
      </c>
      <c r="G24" s="65">
        <v>25089.64</v>
      </c>
      <c r="H24" s="65">
        <v>81.95</v>
      </c>
      <c r="I24" s="65">
        <v>80.448868113746002</v>
      </c>
      <c r="J24" s="66">
        <v>1.8381881171525068E-3</v>
      </c>
      <c r="K24" s="66">
        <f t="shared" si="0"/>
        <v>9.2547855135779195E-3</v>
      </c>
      <c r="L24" s="66">
        <f>I24/'סכום נכסי הקרן'!$C$41</f>
        <v>6.992179231792065E-4</v>
      </c>
    </row>
    <row r="25" spans="1:12">
      <c r="A25" s="84" t="s">
        <v>231</v>
      </c>
      <c r="B25" s="14"/>
      <c r="C25" s="14"/>
      <c r="D25" s="14"/>
    </row>
    <row r="26" spans="1:12">
      <c r="A26" s="84" t="s">
        <v>288</v>
      </c>
      <c r="B26" s="14"/>
      <c r="C26" s="14"/>
      <c r="D26" s="14"/>
    </row>
    <row r="27" spans="1:12">
      <c r="A27" s="84" t="s">
        <v>289</v>
      </c>
      <c r="B27" s="14"/>
      <c r="C27" s="14"/>
      <c r="D27" s="14"/>
    </row>
    <row r="28" spans="1:12">
      <c r="A28" s="84" t="s">
        <v>290</v>
      </c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4"/>
      <c r="B391" s="14"/>
      <c r="C391" s="14"/>
      <c r="D391" s="14"/>
    </row>
    <row r="392" spans="1:4" hidden="1">
      <c r="A392" s="16"/>
      <c r="B392" s="14"/>
      <c r="C392" s="14"/>
      <c r="D392" s="14"/>
    </row>
    <row r="393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T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6.140625" style="14" hidden="1"/>
    <col min="15" max="16" width="5.7109375" style="14" hidden="1"/>
    <col min="17" max="17" width="6.85546875" style="14" hidden="1"/>
    <col min="18" max="18" width="6.42578125" style="14" hidden="1"/>
    <col min="19" max="19" width="6.7109375" style="14" hidden="1"/>
    <col min="20" max="20" width="7.28515625" style="14" hidden="1"/>
    <col min="21" max="32" width="5.7109375" style="14" hidden="1"/>
    <col min="33" max="33" width="9.140625" style="14" hidden="1"/>
    <col min="34" max="46" width="0" style="14" hidden="1"/>
    <col min="47" max="16384" width="9.140625" style="14" hidden="1"/>
  </cols>
  <sheetData>
    <row r="1" spans="1:45">
      <c r="A1" s="2" t="s">
        <v>0</v>
      </c>
      <c r="B1" t="s">
        <v>196</v>
      </c>
    </row>
    <row r="2" spans="1:45">
      <c r="A2" s="2" t="s">
        <v>1</v>
      </c>
    </row>
    <row r="3" spans="1:45">
      <c r="A3" s="2" t="s">
        <v>2</v>
      </c>
      <c r="B3" t="s">
        <v>197</v>
      </c>
    </row>
    <row r="4" spans="1:45">
      <c r="A4" s="2" t="s">
        <v>3</v>
      </c>
    </row>
    <row r="5" spans="1:45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45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100"/>
    </row>
    <row r="7" spans="1:45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AS7" s="14"/>
    </row>
    <row r="8" spans="1:45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AS8" s="14"/>
    </row>
    <row r="9" spans="1:45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AS9" s="14"/>
    </row>
    <row r="10" spans="1:45" s="20" customFormat="1" ht="18" customHeight="1">
      <c r="A10" s="21" t="s">
        <v>139</v>
      </c>
      <c r="B10" s="7"/>
      <c r="C10" s="7"/>
      <c r="D10" s="7"/>
      <c r="E10" s="63">
        <v>5103909.33</v>
      </c>
      <c r="F10" s="7"/>
      <c r="G10" s="63">
        <v>10662.828481166118</v>
      </c>
      <c r="H10" s="7"/>
      <c r="I10" s="64">
        <v>1</v>
      </c>
      <c r="J10" s="64">
        <v>9.2600000000000002E-2</v>
      </c>
      <c r="K10" s="16"/>
      <c r="L10" s="16"/>
      <c r="M10" s="16"/>
      <c r="AS10" s="14"/>
    </row>
    <row r="11" spans="1:45">
      <c r="A11" s="67" t="s">
        <v>200</v>
      </c>
      <c r="B11" s="14"/>
      <c r="E11" s="69">
        <v>3662046.38</v>
      </c>
      <c r="G11" s="69">
        <v>4988.7264425267767</v>
      </c>
      <c r="I11" s="68">
        <v>0.46789999999999998</v>
      </c>
      <c r="J11" s="68">
        <v>4.3299999999999998E-2</v>
      </c>
    </row>
    <row r="12" spans="1:45">
      <c r="A12" s="67" t="s">
        <v>1022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45">
      <c r="A13" t="s">
        <v>224</v>
      </c>
      <c r="B13" t="s">
        <v>224</v>
      </c>
      <c r="C13" t="s">
        <v>224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45">
      <c r="A14" s="67" t="s">
        <v>1023</v>
      </c>
      <c r="B14" s="14"/>
      <c r="E14" s="69">
        <v>593120.69999999995</v>
      </c>
      <c r="G14" s="69">
        <v>810.76262019840601</v>
      </c>
      <c r="I14" s="68">
        <v>7.5999999999999998E-2</v>
      </c>
      <c r="J14" s="68">
        <v>7.0000000000000001E-3</v>
      </c>
    </row>
    <row r="15" spans="1:45">
      <c r="A15" t="s">
        <v>1024</v>
      </c>
      <c r="B15" s="74">
        <v>74176</v>
      </c>
      <c r="C15" t="s">
        <v>101</v>
      </c>
      <c r="D15" t="s">
        <v>1025</v>
      </c>
      <c r="E15" s="65">
        <v>253201.1</v>
      </c>
      <c r="F15" s="65">
        <v>137.01330999999999</v>
      </c>
      <c r="G15" s="65">
        <v>346.91920806641002</v>
      </c>
      <c r="H15" s="66">
        <v>3.3313364190601917E-4</v>
      </c>
      <c r="I15" s="66">
        <v>3.2500000000000001E-2</v>
      </c>
      <c r="J15" s="66">
        <v>3.0000000000000001E-3</v>
      </c>
    </row>
    <row r="16" spans="1:45">
      <c r="A16" t="s">
        <v>1026</v>
      </c>
      <c r="B16" s="74">
        <v>74177</v>
      </c>
      <c r="C16" t="s">
        <v>101</v>
      </c>
      <c r="D16" t="s">
        <v>566</v>
      </c>
      <c r="E16" s="65">
        <v>339919.6</v>
      </c>
      <c r="F16" s="65">
        <v>136.45680100000001</v>
      </c>
      <c r="G16" s="65">
        <v>463.84341213199599</v>
      </c>
      <c r="H16" s="66">
        <v>1.181498427540253E-3</v>
      </c>
      <c r="I16" s="66">
        <v>4.3499999999999997E-2</v>
      </c>
      <c r="J16" s="66">
        <v>4.0000000000000001E-3</v>
      </c>
    </row>
    <row r="17" spans="1:10">
      <c r="A17" s="67" t="s">
        <v>1027</v>
      </c>
      <c r="B17" s="74"/>
      <c r="E17" s="69">
        <v>1034612.18</v>
      </c>
      <c r="G17" s="69">
        <v>1277.9737626446581</v>
      </c>
      <c r="H17" s="66"/>
      <c r="I17" s="68">
        <v>0.11990000000000001</v>
      </c>
      <c r="J17" s="68">
        <v>1.11E-2</v>
      </c>
    </row>
    <row r="18" spans="1:10">
      <c r="A18" t="s">
        <v>1028</v>
      </c>
      <c r="B18" s="74">
        <v>74204</v>
      </c>
      <c r="C18" t="s">
        <v>101</v>
      </c>
      <c r="D18" t="s">
        <v>272</v>
      </c>
      <c r="E18" s="65">
        <v>322556</v>
      </c>
      <c r="F18" s="65">
        <v>179.71144699999999</v>
      </c>
      <c r="G18" s="65">
        <v>579.67005498532001</v>
      </c>
      <c r="H18" s="66">
        <v>1.6051459706343243E-3</v>
      </c>
      <c r="I18" s="66">
        <v>5.4399999999999997E-2</v>
      </c>
      <c r="J18" s="66">
        <v>5.0000000000000001E-3</v>
      </c>
    </row>
    <row r="19" spans="1:10">
      <c r="A19" t="s">
        <v>1029</v>
      </c>
      <c r="B19" s="74">
        <v>74186</v>
      </c>
      <c r="C19" t="s">
        <v>101</v>
      </c>
      <c r="D19" t="s">
        <v>1030</v>
      </c>
      <c r="E19" s="65">
        <v>712056.18</v>
      </c>
      <c r="F19" s="65">
        <v>98.068625379999929</v>
      </c>
      <c r="G19" s="65">
        <v>698.30370765933799</v>
      </c>
      <c r="H19" s="66">
        <v>1.4739178724173184E-3</v>
      </c>
      <c r="I19" s="66">
        <v>6.5500000000000003E-2</v>
      </c>
      <c r="J19" s="66">
        <v>6.1000000000000004E-3</v>
      </c>
    </row>
    <row r="20" spans="1:10">
      <c r="A20" s="67" t="s">
        <v>1031</v>
      </c>
      <c r="B20" s="74"/>
      <c r="E20" s="69">
        <v>2034313.5</v>
      </c>
      <c r="G20" s="69">
        <v>2899.9900596837128</v>
      </c>
      <c r="H20" s="66"/>
      <c r="I20" s="68">
        <v>0.27200000000000002</v>
      </c>
      <c r="J20" s="68">
        <v>2.52E-2</v>
      </c>
    </row>
    <row r="21" spans="1:10">
      <c r="A21" t="s">
        <v>1032</v>
      </c>
      <c r="B21" s="74">
        <v>74173</v>
      </c>
      <c r="C21" t="s">
        <v>105</v>
      </c>
      <c r="D21" t="s">
        <v>1033</v>
      </c>
      <c r="E21" s="65">
        <v>57063.08</v>
      </c>
      <c r="F21" s="65">
        <v>75.333373999999893</v>
      </c>
      <c r="G21" s="65">
        <v>143.32046993671199</v>
      </c>
      <c r="H21" s="66">
        <v>1.6024235547841799E-3</v>
      </c>
      <c r="I21" s="66">
        <v>1.34E-2</v>
      </c>
      <c r="J21" s="66">
        <v>1.1999999999999999E-3</v>
      </c>
    </row>
    <row r="22" spans="1:10">
      <c r="A22" t="s">
        <v>1034</v>
      </c>
      <c r="B22" s="74">
        <v>74173</v>
      </c>
      <c r="C22" t="s">
        <v>105</v>
      </c>
      <c r="D22" t="s">
        <v>1035</v>
      </c>
      <c r="E22" s="65">
        <v>72036.160000000003</v>
      </c>
      <c r="F22" s="65">
        <v>194.49465899999996</v>
      </c>
      <c r="G22" s="65">
        <v>467.11501681814701</v>
      </c>
      <c r="H22" s="66">
        <v>1.6024235547841799E-3</v>
      </c>
      <c r="I22" s="66">
        <v>4.3799999999999999E-2</v>
      </c>
      <c r="J22" s="66">
        <v>4.1000000000000003E-3</v>
      </c>
    </row>
    <row r="23" spans="1:10">
      <c r="A23" t="s">
        <v>1036</v>
      </c>
      <c r="B23" s="74">
        <v>74185</v>
      </c>
      <c r="C23" t="s">
        <v>101</v>
      </c>
      <c r="D23" t="s">
        <v>1037</v>
      </c>
      <c r="E23" s="65">
        <v>825748</v>
      </c>
      <c r="F23" s="65">
        <v>119.441024</v>
      </c>
      <c r="G23" s="65">
        <v>986.28186685952005</v>
      </c>
      <c r="H23" s="66">
        <v>2.371390159329842E-3</v>
      </c>
      <c r="I23" s="66">
        <v>9.2499999999999999E-2</v>
      </c>
      <c r="J23" s="66">
        <v>8.6E-3</v>
      </c>
    </row>
    <row r="24" spans="1:10">
      <c r="A24" t="s">
        <v>1038</v>
      </c>
      <c r="B24" s="74">
        <v>74202</v>
      </c>
      <c r="C24" t="s">
        <v>101</v>
      </c>
      <c r="D24" t="s">
        <v>237</v>
      </c>
      <c r="E24" s="65">
        <v>352255</v>
      </c>
      <c r="F24" s="65">
        <v>166.05313899999999</v>
      </c>
      <c r="G24" s="65">
        <v>584.93048478444996</v>
      </c>
      <c r="H24" s="66">
        <v>2.0731491998846473E-3</v>
      </c>
      <c r="I24" s="66">
        <v>5.4899999999999997E-2</v>
      </c>
      <c r="J24" s="66">
        <v>5.1000000000000004E-3</v>
      </c>
    </row>
    <row r="25" spans="1:10">
      <c r="A25" t="s">
        <v>1039</v>
      </c>
      <c r="B25" s="74">
        <v>74198</v>
      </c>
      <c r="C25" t="s">
        <v>101</v>
      </c>
      <c r="D25" t="s">
        <v>1040</v>
      </c>
      <c r="E25" s="65">
        <v>616484</v>
      </c>
      <c r="F25" s="65">
        <v>100</v>
      </c>
      <c r="G25" s="65">
        <v>616.48400000000004</v>
      </c>
      <c r="H25" s="66">
        <v>1.7100804438280165E-3</v>
      </c>
      <c r="I25" s="66">
        <v>5.7799999999999997E-2</v>
      </c>
      <c r="J25" s="66">
        <v>5.4000000000000003E-3</v>
      </c>
    </row>
    <row r="26" spans="1:10">
      <c r="A26" t="s">
        <v>1041</v>
      </c>
      <c r="B26" s="74">
        <v>74179</v>
      </c>
      <c r="C26" t="s">
        <v>101</v>
      </c>
      <c r="D26" t="s">
        <v>459</v>
      </c>
      <c r="E26" s="65">
        <v>110727.26</v>
      </c>
      <c r="F26" s="65">
        <v>91.990193999999633</v>
      </c>
      <c r="G26" s="65">
        <v>101.858221284884</v>
      </c>
      <c r="H26" s="66">
        <v>9.6280269248983459E-4</v>
      </c>
      <c r="I26" s="66">
        <v>9.5999999999999992E-3</v>
      </c>
      <c r="J26" s="66">
        <v>8.9999999999999998E-4</v>
      </c>
    </row>
    <row r="27" spans="1:10">
      <c r="A27" s="67" t="s">
        <v>229</v>
      </c>
      <c r="B27" s="74"/>
      <c r="E27" s="69">
        <v>1441862.95</v>
      </c>
      <c r="G27" s="69">
        <v>5674.1020386393411</v>
      </c>
      <c r="H27" s="66"/>
      <c r="I27" s="68">
        <v>0.53210000000000002</v>
      </c>
      <c r="J27" s="68">
        <v>4.9299999999999997E-2</v>
      </c>
    </row>
    <row r="28" spans="1:10">
      <c r="A28" s="67" t="s">
        <v>1042</v>
      </c>
      <c r="B28" s="74"/>
      <c r="E28" s="69">
        <v>0</v>
      </c>
      <c r="G28" s="69">
        <v>0</v>
      </c>
      <c r="H28" s="66"/>
      <c r="I28" s="68">
        <v>0</v>
      </c>
      <c r="J28" s="68">
        <v>0</v>
      </c>
    </row>
    <row r="29" spans="1:10">
      <c r="A29" t="s">
        <v>224</v>
      </c>
      <c r="B29" s="74"/>
      <c r="C29" t="s">
        <v>224</v>
      </c>
      <c r="E29" s="65">
        <v>0</v>
      </c>
      <c r="F29" s="65">
        <v>0</v>
      </c>
      <c r="G29" s="65">
        <v>0</v>
      </c>
      <c r="H29" s="66"/>
      <c r="I29" s="66">
        <v>0</v>
      </c>
      <c r="J29" s="66">
        <v>0</v>
      </c>
    </row>
    <row r="30" spans="1:10">
      <c r="A30" s="67" t="s">
        <v>1043</v>
      </c>
      <c r="B30" s="74"/>
      <c r="E30" s="69">
        <v>123171.35</v>
      </c>
      <c r="G30" s="69">
        <v>1165.924110148308</v>
      </c>
      <c r="H30" s="66"/>
      <c r="I30" s="68">
        <v>0.10929999999999999</v>
      </c>
      <c r="J30" s="68">
        <v>1.01E-2</v>
      </c>
    </row>
    <row r="31" spans="1:10">
      <c r="A31" t="s">
        <v>1044</v>
      </c>
      <c r="B31" s="74">
        <v>74188</v>
      </c>
      <c r="C31" t="s">
        <v>105</v>
      </c>
      <c r="D31" t="s">
        <v>1045</v>
      </c>
      <c r="E31" s="65">
        <v>11550.35</v>
      </c>
      <c r="F31" s="65">
        <v>1388.2357900000013</v>
      </c>
      <c r="G31" s="65">
        <v>534.59387262926396</v>
      </c>
      <c r="H31" s="66">
        <v>3.1436150685948985E-4</v>
      </c>
      <c r="I31" s="66">
        <v>5.0099999999999999E-2</v>
      </c>
      <c r="J31" s="66">
        <v>4.5999999999999999E-3</v>
      </c>
    </row>
    <row r="32" spans="1:10">
      <c r="A32" t="s">
        <v>1046</v>
      </c>
      <c r="B32" s="74">
        <v>74189</v>
      </c>
      <c r="C32" t="s">
        <v>105</v>
      </c>
      <c r="D32" t="s">
        <v>1047</v>
      </c>
      <c r="E32" s="65">
        <v>111621</v>
      </c>
      <c r="F32" s="65">
        <v>169.64657100000002</v>
      </c>
      <c r="G32" s="65">
        <v>631.33023751904398</v>
      </c>
      <c r="H32" s="66">
        <v>1.1599822394938411E-3</v>
      </c>
      <c r="I32" s="66">
        <v>5.9200000000000003E-2</v>
      </c>
      <c r="J32" s="66">
        <v>5.4999999999999997E-3</v>
      </c>
    </row>
    <row r="33" spans="1:10">
      <c r="A33" s="67" t="s">
        <v>1048</v>
      </c>
      <c r="B33" s="74"/>
      <c r="E33" s="69">
        <v>703972.42</v>
      </c>
      <c r="G33" s="69">
        <v>2183.4001790701818</v>
      </c>
      <c r="H33" s="66"/>
      <c r="I33" s="68">
        <v>0.20480000000000001</v>
      </c>
      <c r="J33" s="68">
        <v>1.9E-2</v>
      </c>
    </row>
    <row r="34" spans="1:10">
      <c r="A34" t="s">
        <v>1049</v>
      </c>
      <c r="B34" s="74">
        <v>74192</v>
      </c>
      <c r="C34" t="s">
        <v>105</v>
      </c>
      <c r="D34" t="s">
        <v>1050</v>
      </c>
      <c r="E34" s="65">
        <v>94424</v>
      </c>
      <c r="F34" s="65">
        <v>95.804525999999953</v>
      </c>
      <c r="G34" s="65">
        <v>301.60186041122</v>
      </c>
      <c r="H34" s="66">
        <v>6.6852191999995517E-4</v>
      </c>
      <c r="I34" s="66">
        <v>2.8299999999999999E-2</v>
      </c>
      <c r="J34" s="66">
        <v>2.5999999999999999E-3</v>
      </c>
    </row>
    <row r="35" spans="1:10">
      <c r="A35" t="s">
        <v>1051</v>
      </c>
      <c r="B35" s="74">
        <v>74178</v>
      </c>
      <c r="C35" t="s">
        <v>105</v>
      </c>
      <c r="D35" t="s">
        <v>1052</v>
      </c>
      <c r="E35" s="65">
        <v>188393.63</v>
      </c>
      <c r="F35" s="65">
        <v>110.60441500000003</v>
      </c>
      <c r="G35" s="65">
        <v>694.71115564412105</v>
      </c>
      <c r="H35" s="66">
        <v>4.1135025609274054E-4</v>
      </c>
      <c r="I35" s="66">
        <v>6.5199999999999994E-2</v>
      </c>
      <c r="J35" s="66">
        <v>6.0000000000000001E-3</v>
      </c>
    </row>
    <row r="36" spans="1:10">
      <c r="A36" t="s">
        <v>1053</v>
      </c>
      <c r="B36" s="74">
        <v>74208</v>
      </c>
      <c r="C36" t="s">
        <v>105</v>
      </c>
      <c r="D36" t="s">
        <v>1054</v>
      </c>
      <c r="E36" s="65">
        <v>79450</v>
      </c>
      <c r="F36" s="65">
        <v>99.692019999999999</v>
      </c>
      <c r="G36" s="65">
        <v>264.07050317326002</v>
      </c>
      <c r="H36" s="66">
        <v>2.7879735913884676E-4</v>
      </c>
      <c r="I36" s="66">
        <v>2.4799999999999999E-2</v>
      </c>
      <c r="J36" s="66">
        <v>2.3E-3</v>
      </c>
    </row>
    <row r="37" spans="1:10">
      <c r="A37" t="s">
        <v>1055</v>
      </c>
      <c r="B37" s="74">
        <v>74172</v>
      </c>
      <c r="C37" t="s">
        <v>105</v>
      </c>
      <c r="D37" t="s">
        <v>1056</v>
      </c>
      <c r="E37" s="65">
        <v>167770.79</v>
      </c>
      <c r="F37" s="65">
        <v>85.684391000000076</v>
      </c>
      <c r="G37" s="65">
        <v>479.27376787775501</v>
      </c>
      <c r="H37" s="66">
        <v>6.9501647423062017E-4</v>
      </c>
      <c r="I37" s="66">
        <v>4.4900000000000002E-2</v>
      </c>
      <c r="J37" s="66">
        <v>4.1999999999999997E-3</v>
      </c>
    </row>
    <row r="38" spans="1:10">
      <c r="A38" t="s">
        <v>1057</v>
      </c>
      <c r="B38" s="74">
        <v>74181</v>
      </c>
      <c r="C38" t="s">
        <v>105</v>
      </c>
      <c r="D38" t="s">
        <v>1058</v>
      </c>
      <c r="E38" s="65">
        <v>173934</v>
      </c>
      <c r="F38" s="65">
        <v>76.521121999999949</v>
      </c>
      <c r="G38" s="65">
        <v>443.74289196382603</v>
      </c>
      <c r="H38" s="66">
        <v>3.8458739999997888E-3</v>
      </c>
      <c r="I38" s="66">
        <v>4.1599999999999998E-2</v>
      </c>
      <c r="J38" s="66">
        <v>3.8999999999999998E-3</v>
      </c>
    </row>
    <row r="39" spans="1:10">
      <c r="A39" s="67" t="s">
        <v>1059</v>
      </c>
      <c r="B39" s="74"/>
      <c r="E39" s="69">
        <v>614719.18000000005</v>
      </c>
      <c r="G39" s="69">
        <v>2324.7777494208517</v>
      </c>
      <c r="H39" s="66"/>
      <c r="I39" s="68">
        <v>0.218</v>
      </c>
      <c r="J39" s="68">
        <v>2.0199999999999999E-2</v>
      </c>
    </row>
    <row r="40" spans="1:10">
      <c r="A40" t="s">
        <v>1060</v>
      </c>
      <c r="B40" s="74">
        <v>74180</v>
      </c>
      <c r="C40" t="s">
        <v>105</v>
      </c>
      <c r="D40" t="s">
        <v>1061</v>
      </c>
      <c r="E40" s="65">
        <v>56207.07</v>
      </c>
      <c r="F40" s="65">
        <v>234.17924499999995</v>
      </c>
      <c r="G40" s="65">
        <v>438.83872407017998</v>
      </c>
      <c r="H40" s="66">
        <v>1.400517581464199E-3</v>
      </c>
      <c r="I40" s="66">
        <v>4.1200000000000001E-2</v>
      </c>
      <c r="J40" s="66">
        <v>3.8E-3</v>
      </c>
    </row>
    <row r="41" spans="1:10">
      <c r="A41" t="s">
        <v>1062</v>
      </c>
      <c r="B41" s="74">
        <v>74200</v>
      </c>
      <c r="C41" t="s">
        <v>105</v>
      </c>
      <c r="D41" t="s">
        <v>260</v>
      </c>
      <c r="E41" s="65">
        <v>94238.71</v>
      </c>
      <c r="F41" s="65">
        <v>128.70814699999997</v>
      </c>
      <c r="G41" s="65">
        <v>404.390519923944</v>
      </c>
      <c r="H41" s="66">
        <v>1.5055993645047641E-3</v>
      </c>
      <c r="I41" s="66">
        <v>3.7900000000000003E-2</v>
      </c>
      <c r="J41" s="66">
        <v>3.5000000000000001E-3</v>
      </c>
    </row>
    <row r="42" spans="1:10">
      <c r="A42" t="s">
        <v>1063</v>
      </c>
      <c r="B42" s="74">
        <v>74187</v>
      </c>
      <c r="C42" t="s">
        <v>105</v>
      </c>
      <c r="D42" t="s">
        <v>1064</v>
      </c>
      <c r="E42" s="65">
        <v>35265.769999999997</v>
      </c>
      <c r="F42" s="65">
        <v>93.049423000000274</v>
      </c>
      <c r="G42" s="65">
        <v>109.403861402025</v>
      </c>
      <c r="H42" s="66">
        <v>6.2376401998886491E-4</v>
      </c>
      <c r="I42" s="66">
        <v>1.03E-2</v>
      </c>
      <c r="J42" s="66">
        <v>1E-3</v>
      </c>
    </row>
    <row r="43" spans="1:10">
      <c r="A43" t="s">
        <v>1065</v>
      </c>
      <c r="B43" s="74">
        <v>74207</v>
      </c>
      <c r="C43" t="s">
        <v>105</v>
      </c>
      <c r="D43" t="s">
        <v>1066</v>
      </c>
      <c r="E43" s="65">
        <v>25823</v>
      </c>
      <c r="F43" s="65">
        <v>100</v>
      </c>
      <c r="G43" s="65">
        <v>86.093881999999994</v>
      </c>
      <c r="H43" s="66">
        <v>2.2817856370947319E-5</v>
      </c>
      <c r="I43" s="66">
        <v>8.0999999999999996E-3</v>
      </c>
      <c r="J43" s="66">
        <v>6.9999999999999999E-4</v>
      </c>
    </row>
    <row r="44" spans="1:10">
      <c r="A44" t="s">
        <v>1067</v>
      </c>
      <c r="B44" s="74">
        <v>74205</v>
      </c>
      <c r="C44" t="s">
        <v>109</v>
      </c>
      <c r="D44" t="s">
        <v>1068</v>
      </c>
      <c r="E44" s="65">
        <v>88892</v>
      </c>
      <c r="F44" s="65">
        <v>100</v>
      </c>
      <c r="G44" s="65">
        <v>347.80772839999997</v>
      </c>
      <c r="H44" s="66">
        <v>4.3000957635467981E-3</v>
      </c>
      <c r="I44" s="66">
        <v>3.2599999999999997E-2</v>
      </c>
      <c r="J44" s="66">
        <v>3.0000000000000001E-3</v>
      </c>
    </row>
    <row r="45" spans="1:10">
      <c r="A45" t="s">
        <v>1069</v>
      </c>
      <c r="B45" s="74">
        <v>74199</v>
      </c>
      <c r="C45" t="s">
        <v>105</v>
      </c>
      <c r="D45" t="s">
        <v>1068</v>
      </c>
      <c r="E45" s="65">
        <v>80762.759999999995</v>
      </c>
      <c r="F45" s="65">
        <v>83.717619999999926</v>
      </c>
      <c r="G45" s="65">
        <v>225.42061016805201</v>
      </c>
      <c r="H45" s="66">
        <v>7.7824545736936189E-4</v>
      </c>
      <c r="I45" s="66">
        <v>2.1100000000000001E-2</v>
      </c>
      <c r="J45" s="66">
        <v>2E-3</v>
      </c>
    </row>
    <row r="46" spans="1:10">
      <c r="A46" t="s">
        <v>1070</v>
      </c>
      <c r="B46" s="74">
        <v>74203</v>
      </c>
      <c r="C46" t="s">
        <v>105</v>
      </c>
      <c r="D46" t="s">
        <v>1071</v>
      </c>
      <c r="E46" s="65">
        <v>63231</v>
      </c>
      <c r="F46" s="65">
        <v>100</v>
      </c>
      <c r="G46" s="65">
        <v>210.81215399999999</v>
      </c>
      <c r="H46" s="66">
        <v>1.4226975000000003E-3</v>
      </c>
      <c r="I46" s="66">
        <v>1.9800000000000002E-2</v>
      </c>
      <c r="J46" s="66">
        <v>1.8E-3</v>
      </c>
    </row>
    <row r="47" spans="1:10">
      <c r="A47" t="s">
        <v>1072</v>
      </c>
      <c r="B47" s="74">
        <v>74193</v>
      </c>
      <c r="C47" t="s">
        <v>105</v>
      </c>
      <c r="D47" t="s">
        <v>428</v>
      </c>
      <c r="E47" s="65">
        <v>22189.4</v>
      </c>
      <c r="F47" s="65">
        <v>24.847463999999942</v>
      </c>
      <c r="G47" s="65">
        <v>18.382019591504498</v>
      </c>
      <c r="H47" s="66">
        <v>1.9215998037470003E-4</v>
      </c>
      <c r="I47" s="66">
        <v>1.6999999999999999E-3</v>
      </c>
      <c r="J47" s="66">
        <v>2.0000000000000001E-4</v>
      </c>
    </row>
    <row r="48" spans="1:10">
      <c r="A48" t="s">
        <v>1073</v>
      </c>
      <c r="B48" s="74">
        <v>74190</v>
      </c>
      <c r="C48" t="s">
        <v>105</v>
      </c>
      <c r="D48" t="s">
        <v>1074</v>
      </c>
      <c r="E48" s="65">
        <v>94053.92</v>
      </c>
      <c r="F48" s="65">
        <v>98.560506000000146</v>
      </c>
      <c r="G48" s="65">
        <v>309.061864895761</v>
      </c>
      <c r="H48" s="66">
        <v>4.1213688414158756E-3</v>
      </c>
      <c r="I48" s="66">
        <v>2.9000000000000001E-2</v>
      </c>
      <c r="J48" s="66">
        <v>2.7000000000000001E-3</v>
      </c>
    </row>
    <row r="49" spans="1:10">
      <c r="A49" t="s">
        <v>1075</v>
      </c>
      <c r="B49" s="74">
        <v>74197</v>
      </c>
      <c r="C49" t="s">
        <v>105</v>
      </c>
      <c r="D49" t="s">
        <v>1030</v>
      </c>
      <c r="E49" s="65">
        <v>54055.55</v>
      </c>
      <c r="F49" s="65">
        <v>96.862290000000144</v>
      </c>
      <c r="G49" s="65">
        <v>174.56638496938501</v>
      </c>
      <c r="H49" s="66">
        <v>2.9343234875932205E-3</v>
      </c>
      <c r="I49" s="66">
        <v>1.6400000000000001E-2</v>
      </c>
      <c r="J49" s="66">
        <v>1.5E-3</v>
      </c>
    </row>
    <row r="50" spans="1:10">
      <c r="A50" s="84" t="s">
        <v>231</v>
      </c>
      <c r="B50" s="14"/>
    </row>
    <row r="51" spans="1:10">
      <c r="A51" s="84" t="s">
        <v>288</v>
      </c>
      <c r="B51" s="14"/>
    </row>
    <row r="52" spans="1:10">
      <c r="A52" s="84" t="s">
        <v>289</v>
      </c>
      <c r="B52" s="14"/>
    </row>
    <row r="53" spans="1:10">
      <c r="A53" s="84" t="s">
        <v>290</v>
      </c>
      <c r="B53" s="14"/>
    </row>
    <row r="54" spans="1:10" hidden="1">
      <c r="B54" s="14"/>
    </row>
    <row r="55" spans="1:10" hidden="1">
      <c r="B55" s="14"/>
    </row>
    <row r="56" spans="1:10" hidden="1">
      <c r="B56" s="14"/>
    </row>
    <row r="57" spans="1:10" hidden="1">
      <c r="B57" s="14"/>
    </row>
    <row r="58" spans="1:10" hidden="1">
      <c r="B58" s="14"/>
    </row>
    <row r="59" spans="1:10" hidden="1">
      <c r="B59" s="14"/>
    </row>
    <row r="60" spans="1:10" hidden="1"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F564"/>
  <sheetViews>
    <sheetView rightToLeft="1" workbookViewId="0">
      <selection activeCell="A7" sqref="A7"/>
    </sheetView>
  </sheetViews>
  <sheetFormatPr defaultColWidth="9.140625" defaultRowHeight="18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42" width="5.7109375" style="14" customWidth="1"/>
    <col min="43" max="16384" width="9.140625" style="14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8" ht="26.25" customHeight="1">
      <c r="A6" s="98" t="s">
        <v>140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18645.84</v>
      </c>
      <c r="G10" s="7"/>
      <c r="H10" s="63">
        <v>17.120304496224001</v>
      </c>
      <c r="I10" s="7"/>
      <c r="J10" s="64">
        <v>1</v>
      </c>
      <c r="K10" s="64">
        <v>1E-4</v>
      </c>
      <c r="L10" s="14"/>
      <c r="M10" s="14"/>
      <c r="N10" s="14"/>
      <c r="O10" s="14"/>
      <c r="BF10" s="14"/>
    </row>
    <row r="11" spans="1:58">
      <c r="A11" s="67" t="s">
        <v>1076</v>
      </c>
      <c r="B11" s="14"/>
      <c r="C11" s="14"/>
      <c r="F11" s="69">
        <v>18645.84</v>
      </c>
      <c r="H11" s="69">
        <v>17.120304496224001</v>
      </c>
      <c r="J11" s="68">
        <v>1</v>
      </c>
      <c r="K11" s="68">
        <v>1E-4</v>
      </c>
    </row>
    <row r="12" spans="1:58">
      <c r="A12" t="s">
        <v>1077</v>
      </c>
      <c r="B12" t="s">
        <v>1078</v>
      </c>
      <c r="C12" t="s">
        <v>577</v>
      </c>
      <c r="D12" t="s">
        <v>105</v>
      </c>
      <c r="E12" t="s">
        <v>1079</v>
      </c>
      <c r="F12" s="65">
        <v>18645.84</v>
      </c>
      <c r="G12" s="65">
        <v>27.54</v>
      </c>
      <c r="H12" s="65">
        <v>17.120304496224001</v>
      </c>
      <c r="I12" s="66">
        <v>0</v>
      </c>
      <c r="J12" s="66">
        <v>1</v>
      </c>
      <c r="K12" s="66">
        <v>1E-4</v>
      </c>
    </row>
    <row r="13" spans="1:58">
      <c r="A13" s="67" t="s">
        <v>955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224</v>
      </c>
      <c r="B14" t="s">
        <v>224</v>
      </c>
      <c r="C14" t="s">
        <v>224</v>
      </c>
      <c r="D14" t="s">
        <v>224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4" t="s">
        <v>231</v>
      </c>
      <c r="B15" s="14"/>
      <c r="C15" s="14"/>
    </row>
    <row r="16" spans="1:58">
      <c r="A16" s="84" t="s">
        <v>288</v>
      </c>
      <c r="B16" s="14"/>
      <c r="C16" s="14"/>
    </row>
    <row r="17" spans="1:3">
      <c r="A17" s="84" t="s">
        <v>289</v>
      </c>
      <c r="B17" s="14"/>
      <c r="C17" s="14"/>
    </row>
    <row r="18" spans="1:3">
      <c r="A18" s="84" t="s">
        <v>290</v>
      </c>
      <c r="B18" s="14"/>
      <c r="C18" s="14"/>
    </row>
    <row r="19" spans="1:3">
      <c r="B19" s="14"/>
      <c r="C19" s="14"/>
    </row>
    <row r="20" spans="1:3">
      <c r="B20" s="14"/>
      <c r="C20" s="14"/>
    </row>
    <row r="21" spans="1:3">
      <c r="B21" s="14"/>
      <c r="C21" s="14"/>
    </row>
    <row r="22" spans="1:3">
      <c r="B22" s="14"/>
      <c r="C22" s="14"/>
    </row>
    <row r="23" spans="1:3">
      <c r="B23" s="14"/>
      <c r="C23" s="14"/>
    </row>
    <row r="24" spans="1:3">
      <c r="B24" s="14"/>
      <c r="C24" s="14"/>
    </row>
    <row r="25" spans="1:3">
      <c r="B25" s="14"/>
      <c r="C25" s="14"/>
    </row>
    <row r="26" spans="1:3">
      <c r="B26" s="14"/>
      <c r="C26" s="14"/>
    </row>
    <row r="27" spans="1:3">
      <c r="B27" s="14"/>
      <c r="C27" s="14"/>
    </row>
    <row r="28" spans="1:3">
      <c r="B28" s="14"/>
      <c r="C28" s="14"/>
    </row>
    <row r="29" spans="1:3">
      <c r="B29" s="14"/>
      <c r="C29" s="14"/>
    </row>
    <row r="30" spans="1:3">
      <c r="B30" s="14"/>
      <c r="C30" s="14"/>
    </row>
    <row r="31" spans="1:3">
      <c r="B31" s="14"/>
      <c r="C31" s="14"/>
    </row>
    <row r="32" spans="1:3">
      <c r="B32" s="14"/>
      <c r="C32" s="14"/>
    </row>
    <row r="33" spans="2:3">
      <c r="B33" s="14"/>
      <c r="C33" s="14"/>
    </row>
    <row r="34" spans="2:3">
      <c r="B34" s="14"/>
      <c r="C34" s="14"/>
    </row>
    <row r="35" spans="2:3">
      <c r="B35" s="14"/>
      <c r="C35" s="14"/>
    </row>
    <row r="36" spans="2:3">
      <c r="B36" s="14"/>
      <c r="C36" s="14"/>
    </row>
    <row r="37" spans="2:3">
      <c r="B37" s="14"/>
      <c r="C37" s="14"/>
    </row>
    <row r="38" spans="2:3">
      <c r="B38" s="14"/>
      <c r="C38" s="14"/>
    </row>
    <row r="39" spans="2:3">
      <c r="B39" s="14"/>
      <c r="C39" s="14"/>
    </row>
    <row r="40" spans="2:3">
      <c r="B40" s="14"/>
      <c r="C40" s="14"/>
    </row>
    <row r="41" spans="2:3">
      <c r="B41" s="14"/>
      <c r="C41" s="14"/>
    </row>
    <row r="42" spans="2:3">
      <c r="B42" s="14"/>
      <c r="C42" s="14"/>
    </row>
    <row r="43" spans="2:3">
      <c r="B43" s="14"/>
      <c r="C43" s="14"/>
    </row>
    <row r="44" spans="2:3">
      <c r="B44" s="14"/>
      <c r="C44" s="14"/>
    </row>
    <row r="45" spans="2:3">
      <c r="B45" s="14"/>
      <c r="C45" s="14"/>
    </row>
    <row r="46" spans="2:3">
      <c r="B46" s="14"/>
      <c r="C46" s="14"/>
    </row>
    <row r="47" spans="2:3">
      <c r="B47" s="14"/>
      <c r="C47" s="14"/>
    </row>
    <row r="48" spans="2:3">
      <c r="B48" s="14"/>
      <c r="C48" s="14"/>
    </row>
    <row r="49" spans="2:3">
      <c r="B49" s="14"/>
      <c r="C49" s="14"/>
    </row>
    <row r="50" spans="2:3">
      <c r="B50" s="14"/>
      <c r="C50" s="14"/>
    </row>
    <row r="51" spans="2:3">
      <c r="B51" s="14"/>
      <c r="C51" s="14"/>
    </row>
    <row r="52" spans="2:3">
      <c r="B52" s="14"/>
      <c r="C52" s="14"/>
    </row>
    <row r="53" spans="2:3">
      <c r="B53" s="14"/>
      <c r="C53" s="14"/>
    </row>
    <row r="54" spans="2:3">
      <c r="B54" s="14"/>
      <c r="C54" s="14"/>
    </row>
    <row r="55" spans="2:3">
      <c r="B55" s="14"/>
      <c r="C55" s="14"/>
    </row>
    <row r="56" spans="2:3">
      <c r="B56" s="14"/>
      <c r="C56" s="14"/>
    </row>
    <row r="57" spans="2:3">
      <c r="B57" s="14"/>
      <c r="C57" s="14"/>
    </row>
    <row r="58" spans="2:3">
      <c r="B58" s="14"/>
      <c r="C58" s="14"/>
    </row>
    <row r="59" spans="2:3">
      <c r="B59" s="14"/>
      <c r="C59" s="14"/>
    </row>
    <row r="60" spans="2:3">
      <c r="B60" s="14"/>
      <c r="C60" s="14"/>
    </row>
    <row r="61" spans="2:3">
      <c r="B61" s="14"/>
      <c r="C61" s="14"/>
    </row>
    <row r="62" spans="2:3">
      <c r="B62" s="14"/>
      <c r="C62" s="14"/>
    </row>
    <row r="63" spans="2:3">
      <c r="B63" s="14"/>
      <c r="C63" s="14"/>
    </row>
    <row r="64" spans="2:3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  <row r="369" spans="2:3">
      <c r="B369" s="14"/>
      <c r="C369" s="14"/>
    </row>
    <row r="370" spans="2:3">
      <c r="B370" s="14"/>
      <c r="C370" s="14"/>
    </row>
    <row r="371" spans="2:3">
      <c r="B371" s="14"/>
      <c r="C371" s="14"/>
    </row>
    <row r="372" spans="2:3">
      <c r="B372" s="14"/>
      <c r="C372" s="14"/>
    </row>
    <row r="373" spans="2:3">
      <c r="B373" s="14"/>
      <c r="C373" s="14"/>
    </row>
    <row r="374" spans="2:3">
      <c r="B374" s="14"/>
      <c r="C374" s="14"/>
    </row>
    <row r="375" spans="2:3">
      <c r="B375" s="14"/>
      <c r="C375" s="14"/>
    </row>
    <row r="376" spans="2:3">
      <c r="B376" s="14"/>
      <c r="C376" s="14"/>
    </row>
    <row r="377" spans="2:3">
      <c r="B377" s="14"/>
      <c r="C377" s="14"/>
    </row>
    <row r="378" spans="2:3">
      <c r="B378" s="14"/>
      <c r="C378" s="14"/>
    </row>
    <row r="379" spans="2:3">
      <c r="B379" s="14"/>
      <c r="C379" s="14"/>
    </row>
    <row r="380" spans="2:3">
      <c r="B380" s="14"/>
      <c r="C380" s="14"/>
    </row>
    <row r="381" spans="2:3">
      <c r="B381" s="14"/>
      <c r="C381" s="14"/>
    </row>
    <row r="382" spans="2:3">
      <c r="B382" s="14"/>
      <c r="C382" s="14"/>
    </row>
    <row r="383" spans="2:3">
      <c r="B383" s="14"/>
      <c r="C383" s="14"/>
    </row>
    <row r="384" spans="2:3">
      <c r="B384" s="14"/>
      <c r="C384" s="14"/>
    </row>
    <row r="385" spans="2:3">
      <c r="B385" s="14"/>
      <c r="C385" s="14"/>
    </row>
    <row r="386" spans="2:3">
      <c r="B386" s="14"/>
      <c r="C386" s="14"/>
    </row>
    <row r="387" spans="2:3">
      <c r="B387" s="14"/>
      <c r="C387" s="14"/>
    </row>
    <row r="388" spans="2:3">
      <c r="B388" s="14"/>
      <c r="C388" s="14"/>
    </row>
    <row r="389" spans="2:3">
      <c r="B389" s="14"/>
      <c r="C389" s="14"/>
    </row>
    <row r="390" spans="2:3">
      <c r="B390" s="14"/>
      <c r="C390" s="14"/>
    </row>
    <row r="391" spans="2:3">
      <c r="B391" s="14"/>
      <c r="C391" s="14"/>
    </row>
    <row r="392" spans="2:3">
      <c r="B392" s="14"/>
      <c r="C392" s="14"/>
    </row>
    <row r="393" spans="2:3">
      <c r="B393" s="14"/>
      <c r="C393" s="14"/>
    </row>
    <row r="394" spans="2:3">
      <c r="B394" s="14"/>
      <c r="C394" s="14"/>
    </row>
    <row r="395" spans="2:3">
      <c r="B395" s="14"/>
      <c r="C395" s="14"/>
    </row>
    <row r="396" spans="2:3">
      <c r="B396" s="14"/>
      <c r="C396" s="14"/>
    </row>
    <row r="397" spans="2:3">
      <c r="B397" s="14"/>
      <c r="C397" s="14"/>
    </row>
    <row r="398" spans="2:3">
      <c r="B398" s="14"/>
      <c r="C398" s="14"/>
    </row>
    <row r="399" spans="2:3">
      <c r="B399" s="14"/>
      <c r="C399" s="14"/>
    </row>
    <row r="400" spans="2:3">
      <c r="B400" s="14"/>
      <c r="C400" s="14"/>
    </row>
    <row r="401" spans="2:3">
      <c r="B401" s="14"/>
      <c r="C401" s="14"/>
    </row>
    <row r="402" spans="2:3">
      <c r="B402" s="14"/>
      <c r="C402" s="14"/>
    </row>
    <row r="403" spans="2:3">
      <c r="B403" s="14"/>
      <c r="C403" s="14"/>
    </row>
    <row r="404" spans="2:3">
      <c r="B404" s="14"/>
      <c r="C404" s="14"/>
    </row>
    <row r="405" spans="2:3">
      <c r="B405" s="14"/>
      <c r="C405" s="14"/>
    </row>
    <row r="406" spans="2:3">
      <c r="B406" s="14"/>
      <c r="C406" s="14"/>
    </row>
    <row r="407" spans="2:3">
      <c r="B407" s="14"/>
      <c r="C407" s="14"/>
    </row>
    <row r="408" spans="2:3">
      <c r="B408" s="14"/>
      <c r="C408" s="14"/>
    </row>
    <row r="409" spans="2:3">
      <c r="B409" s="14"/>
      <c r="C409" s="14"/>
    </row>
    <row r="410" spans="2:3">
      <c r="B410" s="14"/>
      <c r="C410" s="14"/>
    </row>
    <row r="411" spans="2:3">
      <c r="B411" s="14"/>
      <c r="C411" s="14"/>
    </row>
    <row r="412" spans="2:3">
      <c r="B412" s="14"/>
      <c r="C412" s="14"/>
    </row>
    <row r="413" spans="2:3">
      <c r="B413" s="14"/>
      <c r="C413" s="14"/>
    </row>
    <row r="414" spans="2:3">
      <c r="B414" s="14"/>
      <c r="C414" s="14"/>
    </row>
    <row r="415" spans="2:3">
      <c r="B415" s="14"/>
      <c r="C415" s="14"/>
    </row>
    <row r="416" spans="2:3">
      <c r="B416" s="14"/>
      <c r="C416" s="14"/>
    </row>
    <row r="417" spans="2:3">
      <c r="B417" s="14"/>
      <c r="C417" s="14"/>
    </row>
    <row r="418" spans="2:3">
      <c r="B418" s="14"/>
      <c r="C418" s="14"/>
    </row>
    <row r="419" spans="2:3">
      <c r="B419" s="14"/>
      <c r="C419" s="14"/>
    </row>
    <row r="420" spans="2:3">
      <c r="B420" s="14"/>
      <c r="C420" s="14"/>
    </row>
    <row r="421" spans="2:3">
      <c r="B421" s="14"/>
      <c r="C421" s="14"/>
    </row>
    <row r="422" spans="2:3">
      <c r="B422" s="14"/>
      <c r="C422" s="14"/>
    </row>
    <row r="423" spans="2:3">
      <c r="B423" s="14"/>
      <c r="C423" s="14"/>
    </row>
    <row r="424" spans="2:3">
      <c r="B424" s="14"/>
      <c r="C424" s="14"/>
    </row>
    <row r="425" spans="2:3">
      <c r="B425" s="14"/>
      <c r="C425" s="14"/>
    </row>
    <row r="426" spans="2:3">
      <c r="B426" s="14"/>
      <c r="C426" s="14"/>
    </row>
    <row r="427" spans="2:3">
      <c r="B427" s="14"/>
      <c r="C427" s="14"/>
    </row>
    <row r="428" spans="2:3">
      <c r="B428" s="14"/>
      <c r="C428" s="14"/>
    </row>
    <row r="429" spans="2:3">
      <c r="B429" s="14"/>
      <c r="C429" s="14"/>
    </row>
    <row r="430" spans="2:3">
      <c r="B430" s="14"/>
      <c r="C430" s="14"/>
    </row>
    <row r="431" spans="2:3">
      <c r="B431" s="14"/>
      <c r="C431" s="14"/>
    </row>
    <row r="432" spans="2:3">
      <c r="B432" s="14"/>
      <c r="C432" s="14"/>
    </row>
    <row r="433" spans="2:3">
      <c r="B433" s="14"/>
      <c r="C433" s="14"/>
    </row>
    <row r="434" spans="2:3">
      <c r="B434" s="14"/>
      <c r="C434" s="14"/>
    </row>
    <row r="435" spans="2:3">
      <c r="B435" s="14"/>
      <c r="C435" s="14"/>
    </row>
    <row r="436" spans="2:3">
      <c r="B436" s="14"/>
      <c r="C436" s="14"/>
    </row>
    <row r="437" spans="2:3">
      <c r="B437" s="14"/>
      <c r="C437" s="14"/>
    </row>
    <row r="438" spans="2:3">
      <c r="B438" s="14"/>
      <c r="C438" s="14"/>
    </row>
    <row r="439" spans="2:3">
      <c r="B439" s="14"/>
      <c r="C439" s="14"/>
    </row>
    <row r="440" spans="2:3">
      <c r="B440" s="14"/>
      <c r="C440" s="14"/>
    </row>
    <row r="441" spans="2:3">
      <c r="B441" s="14"/>
      <c r="C441" s="14"/>
    </row>
    <row r="442" spans="2:3">
      <c r="B442" s="14"/>
      <c r="C442" s="14"/>
    </row>
    <row r="443" spans="2:3">
      <c r="B443" s="14"/>
      <c r="C443" s="14"/>
    </row>
    <row r="444" spans="2:3">
      <c r="B444" s="14"/>
      <c r="C444" s="14"/>
    </row>
    <row r="445" spans="2:3">
      <c r="B445" s="14"/>
      <c r="C445" s="14"/>
    </row>
    <row r="446" spans="2:3">
      <c r="B446" s="14"/>
      <c r="C446" s="14"/>
    </row>
    <row r="447" spans="2:3">
      <c r="B447" s="14"/>
      <c r="C447" s="14"/>
    </row>
    <row r="448" spans="2:3">
      <c r="B448" s="14"/>
      <c r="C448" s="14"/>
    </row>
    <row r="449" spans="2:3">
      <c r="B449" s="14"/>
      <c r="C449" s="14"/>
    </row>
    <row r="450" spans="2:3">
      <c r="B450" s="14"/>
      <c r="C450" s="14"/>
    </row>
    <row r="451" spans="2:3">
      <c r="B451" s="14"/>
      <c r="C451" s="14"/>
    </row>
    <row r="452" spans="2:3">
      <c r="B452" s="14"/>
      <c r="C452" s="14"/>
    </row>
    <row r="453" spans="2:3">
      <c r="B453" s="14"/>
      <c r="C453" s="14"/>
    </row>
    <row r="454" spans="2:3">
      <c r="B454" s="14"/>
      <c r="C454" s="14"/>
    </row>
    <row r="455" spans="2:3">
      <c r="B455" s="14"/>
      <c r="C455" s="14"/>
    </row>
    <row r="456" spans="2:3">
      <c r="B456" s="14"/>
      <c r="C456" s="14"/>
    </row>
    <row r="457" spans="2:3">
      <c r="B457" s="14"/>
      <c r="C457" s="14"/>
    </row>
    <row r="458" spans="2:3">
      <c r="B458" s="14"/>
      <c r="C458" s="14"/>
    </row>
    <row r="459" spans="2:3">
      <c r="B459" s="14"/>
      <c r="C459" s="14"/>
    </row>
    <row r="460" spans="2:3">
      <c r="B460" s="14"/>
      <c r="C460" s="14"/>
    </row>
    <row r="461" spans="2:3">
      <c r="B461" s="14"/>
      <c r="C461" s="14"/>
    </row>
    <row r="462" spans="2:3">
      <c r="B462" s="14"/>
      <c r="C462" s="14"/>
    </row>
    <row r="463" spans="2:3">
      <c r="B463" s="14"/>
      <c r="C463" s="14"/>
    </row>
    <row r="464" spans="2:3">
      <c r="B464" s="14"/>
      <c r="C464" s="14"/>
    </row>
    <row r="465" spans="2:3">
      <c r="B465" s="14"/>
      <c r="C465" s="14"/>
    </row>
    <row r="466" spans="2:3">
      <c r="B466" s="14"/>
      <c r="C466" s="14"/>
    </row>
    <row r="467" spans="2:3">
      <c r="B467" s="14"/>
      <c r="C467" s="14"/>
    </row>
    <row r="468" spans="2:3">
      <c r="B468" s="14"/>
      <c r="C468" s="14"/>
    </row>
    <row r="469" spans="2:3">
      <c r="B469" s="14"/>
      <c r="C469" s="14"/>
    </row>
    <row r="470" spans="2:3">
      <c r="B470" s="14"/>
      <c r="C470" s="14"/>
    </row>
    <row r="471" spans="2:3">
      <c r="B471" s="14"/>
      <c r="C471" s="14"/>
    </row>
    <row r="472" spans="2:3">
      <c r="B472" s="14"/>
      <c r="C472" s="14"/>
    </row>
    <row r="473" spans="2:3">
      <c r="B473" s="14"/>
      <c r="C473" s="14"/>
    </row>
    <row r="474" spans="2:3">
      <c r="B474" s="14"/>
      <c r="C474" s="14"/>
    </row>
    <row r="475" spans="2:3">
      <c r="B475" s="14"/>
      <c r="C475" s="14"/>
    </row>
    <row r="476" spans="2:3">
      <c r="B476" s="14"/>
      <c r="C476" s="14"/>
    </row>
    <row r="477" spans="2:3">
      <c r="B477" s="14"/>
      <c r="C477" s="14"/>
    </row>
    <row r="478" spans="2:3">
      <c r="B478" s="14"/>
      <c r="C478" s="14"/>
    </row>
    <row r="479" spans="2:3">
      <c r="B479" s="14"/>
      <c r="C479" s="14"/>
    </row>
    <row r="480" spans="2:3">
      <c r="B480" s="14"/>
      <c r="C480" s="14"/>
    </row>
    <row r="481" spans="2:3">
      <c r="B481" s="14"/>
      <c r="C481" s="14"/>
    </row>
    <row r="482" spans="2:3">
      <c r="B482" s="14"/>
      <c r="C482" s="14"/>
    </row>
    <row r="483" spans="2:3">
      <c r="B483" s="14"/>
      <c r="C483" s="14"/>
    </row>
    <row r="484" spans="2:3">
      <c r="B484" s="14"/>
      <c r="C484" s="14"/>
    </row>
    <row r="485" spans="2:3">
      <c r="B485" s="14"/>
      <c r="C485" s="14"/>
    </row>
    <row r="486" spans="2:3">
      <c r="B486" s="14"/>
      <c r="C486" s="14"/>
    </row>
    <row r="487" spans="2:3">
      <c r="B487" s="14"/>
      <c r="C487" s="14"/>
    </row>
    <row r="488" spans="2:3">
      <c r="B488" s="14"/>
      <c r="C488" s="14"/>
    </row>
    <row r="489" spans="2:3">
      <c r="B489" s="14"/>
      <c r="C489" s="14"/>
    </row>
    <row r="490" spans="2:3">
      <c r="B490" s="14"/>
      <c r="C490" s="14"/>
    </row>
    <row r="491" spans="2:3">
      <c r="B491" s="14"/>
      <c r="C491" s="14"/>
    </row>
    <row r="492" spans="2:3">
      <c r="B492" s="14"/>
      <c r="C492" s="14"/>
    </row>
    <row r="493" spans="2:3">
      <c r="B493" s="14"/>
      <c r="C493" s="14"/>
    </row>
    <row r="494" spans="2:3">
      <c r="B494" s="14"/>
      <c r="C494" s="14"/>
    </row>
    <row r="495" spans="2:3">
      <c r="B495" s="14"/>
      <c r="C495" s="14"/>
    </row>
    <row r="496" spans="2:3">
      <c r="B496" s="14"/>
      <c r="C496" s="14"/>
    </row>
    <row r="497" spans="2:3">
      <c r="B497" s="14"/>
      <c r="C497" s="14"/>
    </row>
    <row r="498" spans="2:3">
      <c r="B498" s="14"/>
      <c r="C498" s="14"/>
    </row>
    <row r="499" spans="2:3">
      <c r="B499" s="14"/>
      <c r="C499" s="14"/>
    </row>
    <row r="500" spans="2:3">
      <c r="B500" s="14"/>
      <c r="C500" s="14"/>
    </row>
    <row r="501" spans="2:3">
      <c r="B501" s="14"/>
      <c r="C501" s="14"/>
    </row>
    <row r="502" spans="2:3">
      <c r="B502" s="14"/>
      <c r="C502" s="14"/>
    </row>
    <row r="503" spans="2:3">
      <c r="B503" s="14"/>
      <c r="C503" s="14"/>
    </row>
    <row r="504" spans="2:3">
      <c r="B504" s="14"/>
      <c r="C504" s="14"/>
    </row>
    <row r="505" spans="2:3">
      <c r="B505" s="14"/>
      <c r="C505" s="14"/>
    </row>
    <row r="506" spans="2:3">
      <c r="B506" s="14"/>
      <c r="C506" s="14"/>
    </row>
    <row r="507" spans="2:3">
      <c r="B507" s="14"/>
      <c r="C507" s="14"/>
    </row>
    <row r="508" spans="2:3">
      <c r="B508" s="14"/>
      <c r="C508" s="14"/>
    </row>
    <row r="509" spans="2:3">
      <c r="B509" s="14"/>
      <c r="C509" s="14"/>
    </row>
    <row r="510" spans="2:3">
      <c r="B510" s="14"/>
      <c r="C510" s="14"/>
    </row>
    <row r="511" spans="2:3">
      <c r="B511" s="14"/>
      <c r="C511" s="14"/>
    </row>
    <row r="512" spans="2:3">
      <c r="B512" s="14"/>
      <c r="C512" s="14"/>
    </row>
    <row r="513" spans="2:3">
      <c r="B513" s="14"/>
      <c r="C513" s="14"/>
    </row>
    <row r="514" spans="2:3">
      <c r="B514" s="14"/>
      <c r="C514" s="14"/>
    </row>
    <row r="515" spans="2:3">
      <c r="B515" s="14"/>
      <c r="C515" s="14"/>
    </row>
    <row r="516" spans="2:3">
      <c r="B516" s="14"/>
      <c r="C516" s="14"/>
    </row>
    <row r="517" spans="2:3">
      <c r="B517" s="14"/>
      <c r="C517" s="14"/>
    </row>
    <row r="518" spans="2:3">
      <c r="B518" s="14"/>
      <c r="C518" s="14"/>
    </row>
    <row r="519" spans="2:3">
      <c r="B519" s="14"/>
      <c r="C519" s="14"/>
    </row>
    <row r="520" spans="2:3">
      <c r="B520" s="14"/>
      <c r="C520" s="14"/>
    </row>
    <row r="521" spans="2:3">
      <c r="B521" s="14"/>
      <c r="C521" s="14"/>
    </row>
    <row r="522" spans="2:3">
      <c r="B522" s="14"/>
      <c r="C522" s="14"/>
    </row>
    <row r="523" spans="2:3">
      <c r="B523" s="14"/>
      <c r="C523" s="14"/>
    </row>
    <row r="524" spans="2:3">
      <c r="B524" s="14"/>
      <c r="C524" s="14"/>
    </row>
    <row r="525" spans="2:3">
      <c r="B525" s="14"/>
      <c r="C525" s="14"/>
    </row>
    <row r="526" spans="2:3">
      <c r="B526" s="14"/>
      <c r="C526" s="14"/>
    </row>
    <row r="527" spans="2:3">
      <c r="B527" s="14"/>
      <c r="C527" s="14"/>
    </row>
    <row r="528" spans="2:3">
      <c r="B528" s="14"/>
      <c r="C528" s="14"/>
    </row>
    <row r="529" spans="2:3">
      <c r="B529" s="14"/>
      <c r="C529" s="14"/>
    </row>
    <row r="530" spans="2:3">
      <c r="B530" s="14"/>
      <c r="C530" s="14"/>
    </row>
    <row r="531" spans="2:3">
      <c r="B531" s="14"/>
      <c r="C531" s="14"/>
    </row>
    <row r="532" spans="2:3">
      <c r="B532" s="14"/>
      <c r="C532" s="14"/>
    </row>
    <row r="533" spans="2:3">
      <c r="B533" s="14"/>
      <c r="C533" s="14"/>
    </row>
    <row r="534" spans="2:3">
      <c r="B534" s="14"/>
      <c r="C534" s="14"/>
    </row>
    <row r="535" spans="2:3">
      <c r="B535" s="14"/>
      <c r="C535" s="14"/>
    </row>
    <row r="536" spans="2:3">
      <c r="B536" s="14"/>
      <c r="C536" s="14"/>
    </row>
    <row r="537" spans="2:3">
      <c r="B537" s="14"/>
      <c r="C537" s="14"/>
    </row>
    <row r="538" spans="2:3">
      <c r="B538" s="14"/>
      <c r="C538" s="14"/>
    </row>
    <row r="539" spans="2:3">
      <c r="B539" s="14"/>
      <c r="C539" s="14"/>
    </row>
    <row r="540" spans="2:3">
      <c r="B540" s="14"/>
      <c r="C540" s="14"/>
    </row>
    <row r="541" spans="2:3">
      <c r="B541" s="14"/>
      <c r="C541" s="14"/>
    </row>
    <row r="542" spans="2:3">
      <c r="B542" s="14"/>
      <c r="C542" s="14"/>
    </row>
    <row r="543" spans="2:3">
      <c r="B543" s="14"/>
      <c r="C543" s="14"/>
    </row>
    <row r="544" spans="2:3">
      <c r="B544" s="14"/>
      <c r="C544" s="14"/>
    </row>
    <row r="545" spans="2:3">
      <c r="B545" s="14"/>
      <c r="C545" s="14"/>
    </row>
    <row r="546" spans="2:3">
      <c r="B546" s="14"/>
      <c r="C546" s="14"/>
    </row>
    <row r="547" spans="2:3">
      <c r="B547" s="14"/>
      <c r="C547" s="14"/>
    </row>
    <row r="548" spans="2:3">
      <c r="B548" s="14"/>
      <c r="C548" s="14"/>
    </row>
    <row r="549" spans="2:3">
      <c r="B549" s="14"/>
      <c r="C549" s="14"/>
    </row>
    <row r="550" spans="2:3">
      <c r="B550" s="14"/>
      <c r="C550" s="14"/>
    </row>
    <row r="551" spans="2:3">
      <c r="B551" s="14"/>
      <c r="C551" s="14"/>
    </row>
    <row r="552" spans="2:3">
      <c r="B552" s="14"/>
      <c r="C552" s="14"/>
    </row>
    <row r="553" spans="2:3">
      <c r="B553" s="14"/>
      <c r="C553" s="14"/>
    </row>
    <row r="554" spans="2:3">
      <c r="B554" s="14"/>
      <c r="C554" s="14"/>
    </row>
    <row r="555" spans="2:3">
      <c r="B555" s="14"/>
      <c r="C555" s="14"/>
    </row>
    <row r="556" spans="2:3">
      <c r="B556" s="14"/>
      <c r="C556" s="14"/>
    </row>
    <row r="557" spans="2:3">
      <c r="B557" s="14"/>
      <c r="C557" s="14"/>
    </row>
    <row r="558" spans="2:3">
      <c r="B558" s="14"/>
      <c r="C558" s="14"/>
    </row>
    <row r="559" spans="2:3">
      <c r="B559" s="14"/>
      <c r="C559" s="14"/>
    </row>
    <row r="560" spans="2:3">
      <c r="B560" s="14"/>
      <c r="C560" s="14"/>
    </row>
    <row r="561" spans="2:3">
      <c r="B561" s="14"/>
      <c r="C561" s="14"/>
    </row>
    <row r="562" spans="2:3">
      <c r="B562" s="14"/>
      <c r="C562" s="14"/>
    </row>
    <row r="563" spans="2:3">
      <c r="B563" s="14"/>
      <c r="C563" s="14"/>
    </row>
    <row r="564" spans="2:3">
      <c r="B564" s="14"/>
      <c r="C564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1" ht="26.25" customHeight="1">
      <c r="A6" s="98" t="s">
        <v>141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956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224</v>
      </c>
      <c r="B13" t="s">
        <v>224</v>
      </c>
      <c r="C13" t="s">
        <v>224</v>
      </c>
      <c r="D13" t="s">
        <v>224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957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224</v>
      </c>
      <c r="B15" t="s">
        <v>224</v>
      </c>
      <c r="C15" t="s">
        <v>224</v>
      </c>
      <c r="D15" t="s">
        <v>224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1080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224</v>
      </c>
      <c r="B17" t="s">
        <v>224</v>
      </c>
      <c r="C17" t="s">
        <v>224</v>
      </c>
      <c r="D17" t="s">
        <v>224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958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224</v>
      </c>
      <c r="B19" t="s">
        <v>224</v>
      </c>
      <c r="C19" t="s">
        <v>224</v>
      </c>
      <c r="D19" t="s">
        <v>224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557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224</v>
      </c>
      <c r="B21" t="s">
        <v>224</v>
      </c>
      <c r="C21" t="s">
        <v>224</v>
      </c>
      <c r="D21" t="s">
        <v>224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229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956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224</v>
      </c>
      <c r="B24" t="s">
        <v>224</v>
      </c>
      <c r="C24" t="s">
        <v>224</v>
      </c>
      <c r="D24" t="s">
        <v>224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959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224</v>
      </c>
      <c r="B26" t="s">
        <v>224</v>
      </c>
      <c r="C26" t="s">
        <v>224</v>
      </c>
      <c r="D26" t="s">
        <v>224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958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224</v>
      </c>
      <c r="B28" t="s">
        <v>224</v>
      </c>
      <c r="C28" t="s">
        <v>224</v>
      </c>
      <c r="D28" t="s">
        <v>224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960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224</v>
      </c>
      <c r="B30" t="s">
        <v>224</v>
      </c>
      <c r="C30" t="s">
        <v>224</v>
      </c>
      <c r="D30" t="s">
        <v>224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557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224</v>
      </c>
      <c r="B32" t="s">
        <v>224</v>
      </c>
      <c r="C32" t="s">
        <v>224</v>
      </c>
      <c r="D32" t="s">
        <v>224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4" t="s">
        <v>231</v>
      </c>
      <c r="B33" s="14"/>
      <c r="C33" s="14"/>
    </row>
    <row r="34" spans="1:3">
      <c r="A34" s="84" t="s">
        <v>288</v>
      </c>
      <c r="B34" s="14"/>
      <c r="C34" s="14"/>
    </row>
    <row r="35" spans="1:3">
      <c r="A35" s="84" t="s">
        <v>289</v>
      </c>
      <c r="B35" s="14"/>
      <c r="C35" s="14"/>
    </row>
    <row r="36" spans="1:3">
      <c r="A36" s="84" t="s">
        <v>290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48" ht="26.25" customHeight="1">
      <c r="A6" s="98" t="s">
        <v>142</v>
      </c>
      <c r="B6" s="99"/>
      <c r="C6" s="99"/>
      <c r="D6" s="99"/>
      <c r="E6" s="99"/>
      <c r="F6" s="99"/>
      <c r="G6" s="99"/>
      <c r="H6" s="99"/>
      <c r="I6" s="99"/>
      <c r="J6" s="100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-4438893</v>
      </c>
      <c r="G10" s="7"/>
      <c r="H10" s="63">
        <v>-34.608857498309519</v>
      </c>
      <c r="I10" s="64">
        <v>1</v>
      </c>
      <c r="J10" s="64">
        <v>-2.9999999999999997E-4</v>
      </c>
      <c r="AV10" s="14"/>
    </row>
    <row r="11" spans="1:48">
      <c r="A11" s="67" t="s">
        <v>200</v>
      </c>
      <c r="B11" s="14"/>
      <c r="C11" s="14"/>
      <c r="F11" s="69">
        <v>-4438893</v>
      </c>
      <c r="H11" s="69">
        <v>-34.608857498309519</v>
      </c>
      <c r="I11" s="68">
        <v>1</v>
      </c>
      <c r="J11" s="68">
        <v>-2.9999999999999997E-4</v>
      </c>
    </row>
    <row r="12" spans="1:48">
      <c r="A12" s="67" t="s">
        <v>956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224</v>
      </c>
      <c r="B13" t="s">
        <v>224</v>
      </c>
      <c r="C13" t="s">
        <v>224</v>
      </c>
      <c r="D13" t="s">
        <v>224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957</v>
      </c>
      <c r="B14" s="14"/>
      <c r="C14" s="14"/>
      <c r="F14" s="69">
        <v>-4438893</v>
      </c>
      <c r="H14" s="69">
        <v>-34.608857498309519</v>
      </c>
      <c r="I14" s="68">
        <v>1</v>
      </c>
      <c r="J14" s="68">
        <v>-2.9999999999999997E-4</v>
      </c>
    </row>
    <row r="15" spans="1:48">
      <c r="A15" t="s">
        <v>1081</v>
      </c>
      <c r="B15" t="s">
        <v>1082</v>
      </c>
      <c r="C15" t="s">
        <v>122</v>
      </c>
      <c r="D15" t="s">
        <v>109</v>
      </c>
      <c r="E15" t="s">
        <v>1083</v>
      </c>
      <c r="F15" s="65">
        <v>-789893</v>
      </c>
      <c r="G15" s="65">
        <v>-3.488235210891931</v>
      </c>
      <c r="H15" s="65">
        <v>27.553325754370601</v>
      </c>
      <c r="I15" s="66">
        <v>-0.79610000000000003</v>
      </c>
      <c r="J15" s="66">
        <v>2.0000000000000001E-4</v>
      </c>
    </row>
    <row r="16" spans="1:48">
      <c r="A16" t="s">
        <v>1084</v>
      </c>
      <c r="B16" t="s">
        <v>1085</v>
      </c>
      <c r="C16" t="s">
        <v>122</v>
      </c>
      <c r="D16" t="s">
        <v>105</v>
      </c>
      <c r="E16" t="s">
        <v>1083</v>
      </c>
      <c r="F16" s="65">
        <v>-3311000</v>
      </c>
      <c r="G16" s="65">
        <v>1.7098641352908004</v>
      </c>
      <c r="H16" s="65">
        <v>-56.613601519478401</v>
      </c>
      <c r="I16" s="66">
        <v>1.6357999999999999</v>
      </c>
      <c r="J16" s="66">
        <v>-5.0000000000000001E-4</v>
      </c>
    </row>
    <row r="17" spans="1:10">
      <c r="A17" t="s">
        <v>1086</v>
      </c>
      <c r="B17" t="s">
        <v>1087</v>
      </c>
      <c r="C17" t="s">
        <v>122</v>
      </c>
      <c r="D17" t="s">
        <v>105</v>
      </c>
      <c r="E17" t="s">
        <v>1083</v>
      </c>
      <c r="F17" s="65">
        <v>-338000</v>
      </c>
      <c r="G17" s="65">
        <v>1.6415922287579052</v>
      </c>
      <c r="H17" s="65">
        <v>-5.5485817332017202</v>
      </c>
      <c r="I17" s="66">
        <v>0.1603</v>
      </c>
      <c r="J17" s="66">
        <v>0</v>
      </c>
    </row>
    <row r="18" spans="1:10">
      <c r="A18" s="67" t="s">
        <v>1080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224</v>
      </c>
      <c r="B19" t="s">
        <v>224</v>
      </c>
      <c r="C19" t="s">
        <v>224</v>
      </c>
      <c r="D19" t="s">
        <v>224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958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224</v>
      </c>
      <c r="B21" t="s">
        <v>224</v>
      </c>
      <c r="C21" t="s">
        <v>224</v>
      </c>
      <c r="D21" t="s">
        <v>224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557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224</v>
      </c>
      <c r="B23" t="s">
        <v>224</v>
      </c>
      <c r="C23" t="s">
        <v>224</v>
      </c>
      <c r="D23" t="s">
        <v>224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229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s="67" t="s">
        <v>956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224</v>
      </c>
      <c r="B26" t="s">
        <v>224</v>
      </c>
      <c r="C26" t="s">
        <v>224</v>
      </c>
      <c r="D26" t="s">
        <v>224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959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224</v>
      </c>
      <c r="B28" t="s">
        <v>224</v>
      </c>
      <c r="C28" t="s">
        <v>224</v>
      </c>
      <c r="D28" t="s">
        <v>224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958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224</v>
      </c>
      <c r="B30" t="s">
        <v>224</v>
      </c>
      <c r="C30" t="s">
        <v>224</v>
      </c>
      <c r="D30" t="s">
        <v>224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557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224</v>
      </c>
      <c r="B32" t="s">
        <v>224</v>
      </c>
      <c r="C32" t="s">
        <v>224</v>
      </c>
      <c r="D32" t="s">
        <v>224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3">
      <c r="A33" s="84" t="s">
        <v>231</v>
      </c>
      <c r="B33" s="14"/>
      <c r="C33" s="14"/>
    </row>
    <row r="34" spans="1:3">
      <c r="A34" s="84" t="s">
        <v>288</v>
      </c>
      <c r="B34" s="14"/>
      <c r="C34" s="14"/>
    </row>
    <row r="35" spans="1:3">
      <c r="A35" s="84" t="s">
        <v>289</v>
      </c>
      <c r="B35" s="14"/>
      <c r="C35" s="14"/>
    </row>
    <row r="36" spans="1:3">
      <c r="A36" s="84" t="s">
        <v>290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A10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77" ht="26.25" customHeight="1">
      <c r="A6" s="98" t="s">
        <v>144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973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224</v>
      </c>
      <c r="B13" t="s">
        <v>224</v>
      </c>
      <c r="C13" s="14"/>
      <c r="D13" t="s">
        <v>224</v>
      </c>
      <c r="G13" s="65">
        <v>0</v>
      </c>
      <c r="H13" t="s">
        <v>224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974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224</v>
      </c>
      <c r="B15" t="s">
        <v>224</v>
      </c>
      <c r="C15" s="14"/>
      <c r="D15" t="s">
        <v>224</v>
      </c>
      <c r="G15" s="65">
        <v>0</v>
      </c>
      <c r="H15" t="s">
        <v>224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975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976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224</v>
      </c>
      <c r="B18" t="s">
        <v>224</v>
      </c>
      <c r="C18" s="14"/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977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224</v>
      </c>
      <c r="B20" t="s">
        <v>224</v>
      </c>
      <c r="C20" s="14"/>
      <c r="D20" t="s">
        <v>224</v>
      </c>
      <c r="G20" s="65">
        <v>0</v>
      </c>
      <c r="H20" t="s">
        <v>224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978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224</v>
      </c>
      <c r="B22" t="s">
        <v>224</v>
      </c>
      <c r="C22" s="14"/>
      <c r="D22" t="s">
        <v>224</v>
      </c>
      <c r="G22" s="65">
        <v>0</v>
      </c>
      <c r="H22" t="s">
        <v>224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979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224</v>
      </c>
      <c r="B24" t="s">
        <v>224</v>
      </c>
      <c r="C24" s="14"/>
      <c r="D24" t="s">
        <v>224</v>
      </c>
      <c r="G24" s="65">
        <v>0</v>
      </c>
      <c r="H24" t="s">
        <v>224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229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973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224</v>
      </c>
      <c r="B27" t="s">
        <v>224</v>
      </c>
      <c r="C27" s="14"/>
      <c r="D27" t="s">
        <v>224</v>
      </c>
      <c r="G27" s="65">
        <v>0</v>
      </c>
      <c r="H27" t="s">
        <v>224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974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224</v>
      </c>
      <c r="B29" t="s">
        <v>224</v>
      </c>
      <c r="C29" s="14"/>
      <c r="D29" t="s">
        <v>224</v>
      </c>
      <c r="G29" s="65">
        <v>0</v>
      </c>
      <c r="H29" t="s">
        <v>224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975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976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224</v>
      </c>
      <c r="B32" t="s">
        <v>224</v>
      </c>
      <c r="C32" s="14"/>
      <c r="D32" t="s">
        <v>224</v>
      </c>
      <c r="G32" s="65">
        <v>0</v>
      </c>
      <c r="H32" t="s">
        <v>224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977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224</v>
      </c>
      <c r="B34" t="s">
        <v>224</v>
      </c>
      <c r="C34" s="14"/>
      <c r="D34" t="s">
        <v>224</v>
      </c>
      <c r="G34" s="65">
        <v>0</v>
      </c>
      <c r="H34" t="s">
        <v>224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978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224</v>
      </c>
      <c r="B36" t="s">
        <v>224</v>
      </c>
      <c r="C36" s="14"/>
      <c r="D36" t="s">
        <v>224</v>
      </c>
      <c r="G36" s="65">
        <v>0</v>
      </c>
      <c r="H36" t="s">
        <v>224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979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224</v>
      </c>
      <c r="B38" t="s">
        <v>224</v>
      </c>
      <c r="C38" s="14"/>
      <c r="D38" t="s">
        <v>224</v>
      </c>
      <c r="G38" s="65">
        <v>0</v>
      </c>
      <c r="H38" t="s">
        <v>224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4" t="s">
        <v>231</v>
      </c>
      <c r="C39" s="14"/>
    </row>
    <row r="40" spans="1:16">
      <c r="A40" s="84" t="s">
        <v>288</v>
      </c>
      <c r="C40" s="14"/>
    </row>
    <row r="41" spans="1:16">
      <c r="A41" s="84" t="s">
        <v>289</v>
      </c>
      <c r="C41" s="14"/>
    </row>
    <row r="42" spans="1:16">
      <c r="A42" s="84" t="s">
        <v>290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7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47" width="9.140625" style="14" hidden="1"/>
    <col min="48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145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100"/>
    </row>
    <row r="6" spans="1:59" s="16" customFormat="1" ht="36">
      <c r="A6" s="40" t="s">
        <v>95</v>
      </c>
      <c r="B6" s="41" t="s">
        <v>146</v>
      </c>
      <c r="C6" s="41" t="s">
        <v>48</v>
      </c>
      <c r="D6" s="101" t="s">
        <v>49</v>
      </c>
      <c r="E6" s="101" t="s">
        <v>50</v>
      </c>
      <c r="F6" s="101" t="s">
        <v>70</v>
      </c>
      <c r="G6" s="101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1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1.68</v>
      </c>
      <c r="I9" s="15"/>
      <c r="J9" s="15"/>
      <c r="K9" s="15"/>
      <c r="L9" s="64">
        <v>5.4399999999999997E-2</v>
      </c>
      <c r="M9" s="63">
        <v>1234395.93</v>
      </c>
      <c r="N9" s="7"/>
      <c r="O9" s="63">
        <v>1395.2397393158631</v>
      </c>
      <c r="P9" s="64">
        <v>1</v>
      </c>
      <c r="Q9" s="64">
        <v>1.21E-2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1.68</v>
      </c>
      <c r="L10" s="68">
        <v>5.4399999999999997E-2</v>
      </c>
      <c r="M10" s="69">
        <v>1234395.93</v>
      </c>
      <c r="O10" s="69">
        <v>1395.2397393158631</v>
      </c>
      <c r="P10" s="68">
        <v>1</v>
      </c>
      <c r="Q10" s="68">
        <v>1.21E-2</v>
      </c>
    </row>
    <row r="11" spans="1:59">
      <c r="A11" s="67" t="s">
        <v>1088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224</v>
      </c>
      <c r="C12" t="s">
        <v>224</v>
      </c>
      <c r="E12" t="s">
        <v>224</v>
      </c>
      <c r="H12" s="65">
        <v>0</v>
      </c>
      <c r="I12" t="s">
        <v>224</v>
      </c>
      <c r="J12" t="s">
        <v>224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1089</v>
      </c>
      <c r="H13" s="69">
        <v>1.04</v>
      </c>
      <c r="L13" s="68">
        <v>4.5100000000000001E-2</v>
      </c>
      <c r="M13" s="69">
        <v>320110.88</v>
      </c>
      <c r="O13" s="69">
        <v>336.34050161599998</v>
      </c>
      <c r="P13" s="68">
        <v>0.24110000000000001</v>
      </c>
      <c r="Q13" s="68">
        <v>2.8999999999999998E-3</v>
      </c>
    </row>
    <row r="14" spans="1:59">
      <c r="A14" t="s">
        <v>1090</v>
      </c>
      <c r="B14" t="s">
        <v>1091</v>
      </c>
      <c r="C14" t="s">
        <v>1092</v>
      </c>
      <c r="D14" t="s">
        <v>1093</v>
      </c>
      <c r="E14" t="s">
        <v>1094</v>
      </c>
      <c r="F14" t="s">
        <v>1095</v>
      </c>
      <c r="G14" t="s">
        <v>206</v>
      </c>
      <c r="H14" s="65">
        <v>1.04</v>
      </c>
      <c r="I14" t="s">
        <v>450</v>
      </c>
      <c r="J14" t="s">
        <v>101</v>
      </c>
      <c r="K14" s="66">
        <v>7.0000000000000007E-2</v>
      </c>
      <c r="L14" s="66">
        <v>4.5100000000000001E-2</v>
      </c>
      <c r="M14" s="65">
        <v>320110.88</v>
      </c>
      <c r="N14" s="65">
        <v>105.07</v>
      </c>
      <c r="O14" s="65">
        <v>336.34050161599998</v>
      </c>
      <c r="P14" s="66">
        <v>0.24110000000000001</v>
      </c>
      <c r="Q14" s="66">
        <v>2.8999999999999998E-3</v>
      </c>
    </row>
    <row r="15" spans="1:59">
      <c r="A15" s="67" t="s">
        <v>1096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224</v>
      </c>
      <c r="C16" t="s">
        <v>224</v>
      </c>
      <c r="E16" t="s">
        <v>224</v>
      </c>
      <c r="H16" s="65">
        <v>0</v>
      </c>
      <c r="I16" t="s">
        <v>224</v>
      </c>
      <c r="J16" t="s">
        <v>224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1097</v>
      </c>
      <c r="H17" s="69">
        <v>1.42</v>
      </c>
      <c r="L17" s="68">
        <v>6.0699999999999997E-2</v>
      </c>
      <c r="M17" s="69">
        <v>569285.05000000005</v>
      </c>
      <c r="O17" s="69">
        <v>708.37923769986298</v>
      </c>
      <c r="P17" s="68">
        <v>0.50770000000000004</v>
      </c>
      <c r="Q17" s="68">
        <v>6.1999999999999998E-3</v>
      </c>
    </row>
    <row r="18" spans="1:17">
      <c r="A18" t="s">
        <v>1098</v>
      </c>
      <c r="B18" t="s">
        <v>1091</v>
      </c>
      <c r="C18" t="s">
        <v>1099</v>
      </c>
      <c r="D18" t="s">
        <v>1010</v>
      </c>
      <c r="E18" t="s">
        <v>1100</v>
      </c>
      <c r="F18" t="s">
        <v>478</v>
      </c>
      <c r="G18" t="s">
        <v>1101</v>
      </c>
      <c r="H18" s="65">
        <v>0</v>
      </c>
      <c r="I18" t="s">
        <v>657</v>
      </c>
      <c r="J18" t="s">
        <v>101</v>
      </c>
      <c r="K18" s="66">
        <v>0</v>
      </c>
      <c r="L18" s="66">
        <v>0</v>
      </c>
      <c r="M18" s="65">
        <v>42612.5</v>
      </c>
      <c r="N18" s="65">
        <v>408.62745100000001</v>
      </c>
      <c r="O18" s="65">
        <v>174.12637255737499</v>
      </c>
      <c r="P18" s="66">
        <v>0.12479999999999999</v>
      </c>
      <c r="Q18" s="66">
        <v>1.5E-3</v>
      </c>
    </row>
    <row r="19" spans="1:17">
      <c r="A19" t="s">
        <v>1102</v>
      </c>
      <c r="B19" t="s">
        <v>1091</v>
      </c>
      <c r="C19" t="s">
        <v>1103</v>
      </c>
      <c r="D19" t="s">
        <v>1010</v>
      </c>
      <c r="E19" t="s">
        <v>1100</v>
      </c>
      <c r="F19" t="s">
        <v>1104</v>
      </c>
      <c r="G19" t="s">
        <v>1101</v>
      </c>
      <c r="H19" s="65">
        <v>1.86</v>
      </c>
      <c r="I19" t="s">
        <v>657</v>
      </c>
      <c r="J19" t="s">
        <v>101</v>
      </c>
      <c r="K19" s="66">
        <v>7.0000000000000007E-2</v>
      </c>
      <c r="L19" s="66">
        <v>6.6500000000000004E-2</v>
      </c>
      <c r="M19" s="65">
        <v>285305.68</v>
      </c>
      <c r="N19" s="65">
        <v>102.65691</v>
      </c>
      <c r="O19" s="65">
        <v>292.88599514248801</v>
      </c>
      <c r="P19" s="66">
        <v>0.2099</v>
      </c>
      <c r="Q19" s="66">
        <v>2.5000000000000001E-3</v>
      </c>
    </row>
    <row r="20" spans="1:17">
      <c r="A20" t="s">
        <v>1105</v>
      </c>
      <c r="B20" t="s">
        <v>1091</v>
      </c>
      <c r="C20" t="s">
        <v>1106</v>
      </c>
      <c r="D20" t="s">
        <v>1010</v>
      </c>
      <c r="E20" t="s">
        <v>224</v>
      </c>
      <c r="F20" t="s">
        <v>1107</v>
      </c>
      <c r="G20" t="s">
        <v>932</v>
      </c>
      <c r="H20" s="65">
        <v>1.83</v>
      </c>
      <c r="I20" t="s">
        <v>657</v>
      </c>
      <c r="J20" t="s">
        <v>101</v>
      </c>
      <c r="K20" s="66">
        <v>0.08</v>
      </c>
      <c r="L20" s="66">
        <v>9.3899999999999997E-2</v>
      </c>
      <c r="M20" s="65">
        <v>250662</v>
      </c>
      <c r="N20" s="65">
        <v>100</v>
      </c>
      <c r="O20" s="65">
        <v>250.66200000000001</v>
      </c>
      <c r="P20" s="66">
        <v>0.1797</v>
      </c>
      <c r="Q20" s="66">
        <v>2.2000000000000001E-3</v>
      </c>
    </row>
    <row r="21" spans="1:17">
      <c r="A21" t="s">
        <v>1108</v>
      </c>
      <c r="B21" t="s">
        <v>1091</v>
      </c>
      <c r="C21" t="s">
        <v>1109</v>
      </c>
      <c r="D21" t="s">
        <v>1010</v>
      </c>
      <c r="E21" t="s">
        <v>224</v>
      </c>
      <c r="F21" t="s">
        <v>1110</v>
      </c>
      <c r="G21" t="s">
        <v>932</v>
      </c>
      <c r="H21" s="65">
        <v>0</v>
      </c>
      <c r="I21" t="s">
        <v>657</v>
      </c>
      <c r="J21" t="s">
        <v>101</v>
      </c>
      <c r="K21" s="66">
        <v>0</v>
      </c>
      <c r="L21" s="66">
        <v>0</v>
      </c>
      <c r="M21" s="65">
        <v>-9295.1299999999992</v>
      </c>
      <c r="N21" s="65">
        <v>100</v>
      </c>
      <c r="O21" s="65">
        <v>-9.2951300000000003</v>
      </c>
      <c r="P21" s="66">
        <v>-6.7000000000000002E-3</v>
      </c>
      <c r="Q21" s="66">
        <v>-1E-4</v>
      </c>
    </row>
    <row r="22" spans="1:17">
      <c r="A22" s="67" t="s">
        <v>1111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224</v>
      </c>
      <c r="C23" t="s">
        <v>224</v>
      </c>
      <c r="E23" t="s">
        <v>224</v>
      </c>
      <c r="H23" s="65">
        <v>0</v>
      </c>
      <c r="I23" t="s">
        <v>224</v>
      </c>
      <c r="J23" t="s">
        <v>224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1112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s="67" t="s">
        <v>1113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t="s">
        <v>224</v>
      </c>
      <c r="C26" t="s">
        <v>224</v>
      </c>
      <c r="E26" t="s">
        <v>224</v>
      </c>
      <c r="H26" s="65">
        <v>0</v>
      </c>
      <c r="I26" t="s">
        <v>224</v>
      </c>
      <c r="J26" t="s">
        <v>224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</row>
    <row r="27" spans="1:17">
      <c r="A27" s="67" t="s">
        <v>1114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224</v>
      </c>
      <c r="C28" t="s">
        <v>224</v>
      </c>
      <c r="E28" t="s">
        <v>224</v>
      </c>
      <c r="H28" s="65">
        <v>0</v>
      </c>
      <c r="I28" t="s">
        <v>224</v>
      </c>
      <c r="J28" t="s">
        <v>224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1115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224</v>
      </c>
      <c r="C30" t="s">
        <v>224</v>
      </c>
      <c r="E30" t="s">
        <v>224</v>
      </c>
      <c r="H30" s="65">
        <v>0</v>
      </c>
      <c r="I30" t="s">
        <v>224</v>
      </c>
      <c r="J30" t="s">
        <v>224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1116</v>
      </c>
      <c r="H31" s="69">
        <v>2.82</v>
      </c>
      <c r="L31" s="68">
        <v>5.0599999999999999E-2</v>
      </c>
      <c r="M31" s="69">
        <v>345000</v>
      </c>
      <c r="O31" s="69">
        <v>350.52</v>
      </c>
      <c r="P31" s="68">
        <v>0.25119999999999998</v>
      </c>
      <c r="Q31" s="68">
        <v>3.0000000000000001E-3</v>
      </c>
    </row>
    <row r="32" spans="1:17">
      <c r="A32" t="s">
        <v>1117</v>
      </c>
      <c r="B32" t="s">
        <v>1091</v>
      </c>
      <c r="C32" t="s">
        <v>1118</v>
      </c>
      <c r="D32" t="s">
        <v>994</v>
      </c>
      <c r="E32" t="s">
        <v>388</v>
      </c>
      <c r="F32" t="s">
        <v>1119</v>
      </c>
      <c r="G32" t="s">
        <v>149</v>
      </c>
      <c r="H32" s="65">
        <v>2.82</v>
      </c>
      <c r="I32" t="s">
        <v>426</v>
      </c>
      <c r="J32" t="s">
        <v>101</v>
      </c>
      <c r="K32" s="66">
        <v>5.1799999999999999E-2</v>
      </c>
      <c r="L32" s="66">
        <v>5.0599999999999999E-2</v>
      </c>
      <c r="M32" s="65">
        <v>345000</v>
      </c>
      <c r="N32" s="65">
        <v>101.6</v>
      </c>
      <c r="O32" s="65">
        <v>350.52</v>
      </c>
      <c r="P32" s="66">
        <v>0.25119999999999998</v>
      </c>
      <c r="Q32" s="66">
        <v>3.0000000000000001E-3</v>
      </c>
    </row>
    <row r="33" spans="1:17">
      <c r="A33" s="67" t="s">
        <v>229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s="67" t="s">
        <v>1120</v>
      </c>
      <c r="H34" s="69">
        <v>0</v>
      </c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t="s">
        <v>224</v>
      </c>
      <c r="C35" t="s">
        <v>224</v>
      </c>
      <c r="E35" t="s">
        <v>224</v>
      </c>
      <c r="H35" s="65">
        <v>0</v>
      </c>
      <c r="I35" t="s">
        <v>224</v>
      </c>
      <c r="J35" t="s">
        <v>224</v>
      </c>
      <c r="K35" s="66">
        <v>0</v>
      </c>
      <c r="L35" s="66">
        <v>0</v>
      </c>
      <c r="M35" s="65">
        <v>0</v>
      </c>
      <c r="N35" s="65">
        <v>0</v>
      </c>
      <c r="O35" s="65">
        <v>0</v>
      </c>
      <c r="P35" s="66">
        <v>0</v>
      </c>
      <c r="Q35" s="66">
        <v>0</v>
      </c>
    </row>
    <row r="36" spans="1:17">
      <c r="A36" s="67" t="s">
        <v>1096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224</v>
      </c>
      <c r="C37" t="s">
        <v>224</v>
      </c>
      <c r="E37" t="s">
        <v>224</v>
      </c>
      <c r="H37" s="65">
        <v>0</v>
      </c>
      <c r="I37" t="s">
        <v>224</v>
      </c>
      <c r="J37" t="s">
        <v>224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1097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224</v>
      </c>
      <c r="C39" t="s">
        <v>224</v>
      </c>
      <c r="E39" t="s">
        <v>224</v>
      </c>
      <c r="H39" s="65">
        <v>0</v>
      </c>
      <c r="I39" t="s">
        <v>224</v>
      </c>
      <c r="J39" t="s">
        <v>224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1116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224</v>
      </c>
      <c r="C41" t="s">
        <v>224</v>
      </c>
      <c r="E41" t="s">
        <v>224</v>
      </c>
      <c r="H41" s="65">
        <v>0</v>
      </c>
      <c r="I41" t="s">
        <v>224</v>
      </c>
      <c r="J41" t="s">
        <v>224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84" t="s">
        <v>231</v>
      </c>
    </row>
    <row r="43" spans="1:17">
      <c r="A43" s="84" t="s">
        <v>288</v>
      </c>
    </row>
    <row r="44" spans="1:17">
      <c r="A44" s="84" t="s">
        <v>289</v>
      </c>
    </row>
    <row r="45" spans="1:17">
      <c r="A45" s="84" t="s">
        <v>290</v>
      </c>
    </row>
    <row r="46" spans="1:17" hidden="1"/>
    <row r="47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O11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3" t="s">
        <v>152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985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224</v>
      </c>
      <c r="B12" t="s">
        <v>224</v>
      </c>
      <c r="D12" t="s">
        <v>224</v>
      </c>
      <c r="F12" s="65">
        <v>0</v>
      </c>
      <c r="G12" t="s">
        <v>224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986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224</v>
      </c>
      <c r="B14" t="s">
        <v>224</v>
      </c>
      <c r="D14" t="s">
        <v>224</v>
      </c>
      <c r="F14" s="65">
        <v>0</v>
      </c>
      <c r="G14" t="s">
        <v>224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1121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224</v>
      </c>
      <c r="B16" t="s">
        <v>224</v>
      </c>
      <c r="D16" t="s">
        <v>224</v>
      </c>
      <c r="F16" s="65">
        <v>0</v>
      </c>
      <c r="G16" t="s">
        <v>224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1122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224</v>
      </c>
      <c r="B18" t="s">
        <v>224</v>
      </c>
      <c r="D18" t="s">
        <v>224</v>
      </c>
      <c r="F18" s="65">
        <v>0</v>
      </c>
      <c r="G18" t="s">
        <v>224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557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224</v>
      </c>
      <c r="B20" t="s">
        <v>224</v>
      </c>
      <c r="D20" t="s">
        <v>224</v>
      </c>
      <c r="F20" s="65">
        <v>0</v>
      </c>
      <c r="G20" t="s">
        <v>224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229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224</v>
      </c>
      <c r="B22" t="s">
        <v>224</v>
      </c>
      <c r="D22" t="s">
        <v>224</v>
      </c>
      <c r="F22" s="65">
        <v>0</v>
      </c>
      <c r="G22" t="s">
        <v>224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4" t="s">
        <v>231</v>
      </c>
    </row>
    <row r="24" spans="1:14">
      <c r="A24" s="84" t="s">
        <v>288</v>
      </c>
    </row>
    <row r="25" spans="1:14">
      <c r="A25" s="84" t="s">
        <v>289</v>
      </c>
    </row>
    <row r="26" spans="1:14">
      <c r="A26" s="84" t="s">
        <v>290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3" t="s">
        <v>155</v>
      </c>
      <c r="B5" s="104"/>
      <c r="C5" s="104"/>
      <c r="D5" s="104"/>
      <c r="E5" s="104"/>
      <c r="F5" s="104"/>
      <c r="G5" s="104"/>
      <c r="H5" s="104"/>
      <c r="I5" s="105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1123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224</v>
      </c>
      <c r="D12" s="66">
        <v>0</v>
      </c>
      <c r="E12" t="s">
        <v>224</v>
      </c>
      <c r="F12" s="65">
        <v>0</v>
      </c>
      <c r="G12" s="66">
        <v>0</v>
      </c>
      <c r="H12" s="66">
        <v>0</v>
      </c>
    </row>
    <row r="13" spans="1:54">
      <c r="A13" s="67" t="s">
        <v>1124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224</v>
      </c>
      <c r="D14" s="66">
        <v>0</v>
      </c>
      <c r="E14" t="s">
        <v>224</v>
      </c>
      <c r="F14" s="65">
        <v>0</v>
      </c>
      <c r="G14" s="66">
        <v>0</v>
      </c>
      <c r="H14" s="66">
        <v>0</v>
      </c>
    </row>
    <row r="15" spans="1:54">
      <c r="A15" s="67" t="s">
        <v>229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1123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224</v>
      </c>
      <c r="D17" s="66">
        <v>0</v>
      </c>
      <c r="E17" t="s">
        <v>224</v>
      </c>
      <c r="F17" s="65">
        <v>0</v>
      </c>
      <c r="G17" s="66">
        <v>0</v>
      </c>
      <c r="H17" s="66">
        <v>0</v>
      </c>
    </row>
    <row r="18" spans="1:8">
      <c r="A18" s="67" t="s">
        <v>1124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224</v>
      </c>
      <c r="D19" s="66">
        <v>0</v>
      </c>
      <c r="E19" t="s">
        <v>224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/>
    <row r="845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3" t="s">
        <v>161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224</v>
      </c>
      <c r="C11" t="s">
        <v>224</v>
      </c>
      <c r="D11" s="16"/>
      <c r="E11" s="66">
        <v>0</v>
      </c>
      <c r="F11" t="s">
        <v>224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224</v>
      </c>
      <c r="C13" t="s">
        <v>224</v>
      </c>
      <c r="D13" s="16"/>
      <c r="E13" s="66">
        <v>0</v>
      </c>
      <c r="F13" t="s">
        <v>224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3" t="s">
        <v>166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1616.91576214</v>
      </c>
      <c r="I9" s="64">
        <v>1</v>
      </c>
      <c r="J9" s="64">
        <v>1.4E-2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224</v>
      </c>
      <c r="B11" t="s">
        <v>224</v>
      </c>
      <c r="C11" t="s">
        <v>224</v>
      </c>
      <c r="D11" s="16"/>
      <c r="E11" s="66">
        <v>0</v>
      </c>
      <c r="F11" t="s">
        <v>224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229</v>
      </c>
      <c r="C12" s="16"/>
      <c r="D12" s="16"/>
      <c r="E12" s="16"/>
      <c r="F12" s="16"/>
      <c r="G12" s="68">
        <v>0</v>
      </c>
      <c r="H12" s="69">
        <v>1616.91576214</v>
      </c>
      <c r="I12" s="68">
        <v>1</v>
      </c>
      <c r="J12" s="68">
        <v>1.4E-2</v>
      </c>
    </row>
    <row r="13" spans="1:59">
      <c r="A13" t="s">
        <v>1125</v>
      </c>
      <c r="B13" t="s">
        <v>1126</v>
      </c>
      <c r="C13" t="s">
        <v>224</v>
      </c>
      <c r="D13" t="s">
        <v>932</v>
      </c>
      <c r="E13" s="66">
        <v>0</v>
      </c>
      <c r="F13" t="s">
        <v>199</v>
      </c>
      <c r="G13" s="66">
        <v>0</v>
      </c>
      <c r="H13" s="65">
        <v>43.449078661999998</v>
      </c>
      <c r="I13" s="66">
        <v>2.69E-2</v>
      </c>
      <c r="J13" s="66">
        <v>4.0000000000000002E-4</v>
      </c>
    </row>
    <row r="14" spans="1:59">
      <c r="A14" t="s">
        <v>1127</v>
      </c>
      <c r="B14" t="s">
        <v>1128</v>
      </c>
      <c r="C14" t="s">
        <v>224</v>
      </c>
      <c r="D14" t="s">
        <v>932</v>
      </c>
      <c r="E14" s="66">
        <v>0</v>
      </c>
      <c r="F14" t="s">
        <v>112</v>
      </c>
      <c r="G14" s="66">
        <v>0</v>
      </c>
      <c r="H14" s="65">
        <v>17.194545078000001</v>
      </c>
      <c r="I14" s="66">
        <v>1.06E-2</v>
      </c>
      <c r="J14" s="66">
        <v>1E-4</v>
      </c>
    </row>
    <row r="15" spans="1:59">
      <c r="A15" t="s">
        <v>1129</v>
      </c>
      <c r="B15" t="s">
        <v>1130</v>
      </c>
      <c r="C15" t="s">
        <v>224</v>
      </c>
      <c r="D15" t="s">
        <v>932</v>
      </c>
      <c r="E15" s="66">
        <v>0</v>
      </c>
      <c r="F15" t="s">
        <v>109</v>
      </c>
      <c r="G15" s="66">
        <v>0</v>
      </c>
      <c r="H15" s="65">
        <v>167.70614739999999</v>
      </c>
      <c r="I15" s="66">
        <v>0.1037</v>
      </c>
      <c r="J15" s="66">
        <v>1.5E-3</v>
      </c>
    </row>
    <row r="16" spans="1:59">
      <c r="A16" t="s">
        <v>1131</v>
      </c>
      <c r="B16" t="s">
        <v>1132</v>
      </c>
      <c r="C16" t="s">
        <v>224</v>
      </c>
      <c r="D16" t="s">
        <v>932</v>
      </c>
      <c r="E16" s="66">
        <v>0</v>
      </c>
      <c r="F16" t="s">
        <v>105</v>
      </c>
      <c r="G16" s="66">
        <v>0</v>
      </c>
      <c r="H16" s="65">
        <v>1388.5659909999999</v>
      </c>
      <c r="I16" s="66">
        <v>0.85880000000000001</v>
      </c>
      <c r="J16" s="66">
        <v>1.21E-2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3" t="s">
        <v>168</v>
      </c>
      <c r="B5" s="104"/>
      <c r="C5" s="104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72">
        <f>SUM(B11:B15)</f>
        <v>1817.744822830173</v>
      </c>
    </row>
    <row r="11" spans="1:16">
      <c r="A11" s="71" t="s">
        <v>1133</v>
      </c>
      <c r="B11" s="73">
        <v>110.42874799999996</v>
      </c>
      <c r="C11" s="70">
        <v>44311</v>
      </c>
    </row>
    <row r="12" spans="1:16">
      <c r="A12" s="71" t="s">
        <v>1134</v>
      </c>
      <c r="B12" s="73">
        <v>293.31700000000001</v>
      </c>
      <c r="C12" s="70">
        <v>44854</v>
      </c>
    </row>
    <row r="13" spans="1:16">
      <c r="A13" s="71" t="s">
        <v>1135</v>
      </c>
      <c r="B13" s="73">
        <v>271.71607483017294</v>
      </c>
      <c r="C13" s="70">
        <v>45307</v>
      </c>
    </row>
    <row r="14" spans="1:16">
      <c r="A14" s="71" t="s">
        <v>1136</v>
      </c>
      <c r="B14" s="73">
        <v>954.94500000000005</v>
      </c>
      <c r="C14" s="70">
        <v>44926</v>
      </c>
    </row>
    <row r="15" spans="1:16">
      <c r="A15" s="71" t="s">
        <v>1137</v>
      </c>
      <c r="B15" s="73">
        <v>187.33799999999999</v>
      </c>
      <c r="C15" s="70">
        <v>44926</v>
      </c>
    </row>
    <row r="16" spans="1:16">
      <c r="A16" s="67" t="s">
        <v>229</v>
      </c>
      <c r="B16" s="72">
        <f>SUM(B17:B25)</f>
        <v>2514.8488025200004</v>
      </c>
    </row>
    <row r="17" spans="1:3">
      <c r="A17" s="71" t="s">
        <v>1138</v>
      </c>
      <c r="B17" s="73">
        <v>199.849962</v>
      </c>
      <c r="C17" s="70">
        <v>44926</v>
      </c>
    </row>
    <row r="18" spans="1:3">
      <c r="A18" s="71" t="s">
        <v>1139</v>
      </c>
      <c r="B18" s="73">
        <v>437.99091400000003</v>
      </c>
      <c r="C18" s="70">
        <v>44926</v>
      </c>
    </row>
    <row r="19" spans="1:3">
      <c r="A19" s="71" t="s">
        <v>1140</v>
      </c>
      <c r="B19" s="73">
        <v>234.73360399999999</v>
      </c>
      <c r="C19" s="70">
        <v>44926</v>
      </c>
    </row>
    <row r="20" spans="1:3">
      <c r="A20" s="71" t="s">
        <v>1141</v>
      </c>
      <c r="B20" s="73">
        <v>119.52723400000002</v>
      </c>
      <c r="C20" s="70">
        <v>44926</v>
      </c>
    </row>
    <row r="21" spans="1:3">
      <c r="A21" s="71" t="s">
        <v>1142</v>
      </c>
      <c r="B21" s="73">
        <v>98.930782200000039</v>
      </c>
      <c r="C21" s="70">
        <v>44977</v>
      </c>
    </row>
    <row r="22" spans="1:3">
      <c r="A22" s="71" t="s">
        <v>1143</v>
      </c>
      <c r="B22" s="73">
        <v>153.82345854000002</v>
      </c>
      <c r="C22" s="70">
        <v>45859</v>
      </c>
    </row>
    <row r="23" spans="1:3">
      <c r="A23" s="71" t="s">
        <v>1144</v>
      </c>
      <c r="B23" s="73">
        <v>406.5189542</v>
      </c>
      <c r="C23" s="70">
        <v>45658</v>
      </c>
    </row>
    <row r="24" spans="1:3">
      <c r="A24" s="71" t="s">
        <v>1065</v>
      </c>
      <c r="B24" s="73">
        <v>598.58759357999998</v>
      </c>
      <c r="C24" s="70">
        <v>45748</v>
      </c>
    </row>
    <row r="25" spans="1:3">
      <c r="A25" s="71" t="s">
        <v>1145</v>
      </c>
      <c r="B25" s="73">
        <v>264.88630000000001</v>
      </c>
      <c r="C25" s="70">
        <v>44713</v>
      </c>
    </row>
    <row r="26" spans="1:3" hidden="1"/>
    <row r="27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5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8" t="s">
        <v>172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292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224</v>
      </c>
      <c r="B12" t="s">
        <v>224</v>
      </c>
      <c r="C12" t="s">
        <v>224</v>
      </c>
      <c r="D12" t="s">
        <v>224</v>
      </c>
      <c r="G12" s="65">
        <v>0</v>
      </c>
      <c r="H12" t="s">
        <v>224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249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224</v>
      </c>
      <c r="B14" t="s">
        <v>224</v>
      </c>
      <c r="C14" t="s">
        <v>224</v>
      </c>
      <c r="D14" t="s">
        <v>224</v>
      </c>
      <c r="G14" s="65">
        <v>0</v>
      </c>
      <c r="H14" t="s">
        <v>224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224</v>
      </c>
      <c r="B16" t="s">
        <v>224</v>
      </c>
      <c r="C16" t="s">
        <v>224</v>
      </c>
      <c r="D16" t="s">
        <v>224</v>
      </c>
      <c r="G16" s="65">
        <v>0</v>
      </c>
      <c r="H16" t="s">
        <v>224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557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224</v>
      </c>
      <c r="B18" t="s">
        <v>224</v>
      </c>
      <c r="C18" t="s">
        <v>224</v>
      </c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224</v>
      </c>
      <c r="B21" t="s">
        <v>224</v>
      </c>
      <c r="C21" t="s">
        <v>224</v>
      </c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224</v>
      </c>
      <c r="B23" t="s">
        <v>224</v>
      </c>
      <c r="C23" t="s">
        <v>224</v>
      </c>
      <c r="D23" t="s">
        <v>224</v>
      </c>
      <c r="G23" s="65">
        <v>0</v>
      </c>
      <c r="H23" t="s">
        <v>224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4" t="s">
        <v>231</v>
      </c>
      <c r="C24" s="14"/>
    </row>
    <row r="25" spans="1:15">
      <c r="A25" s="84" t="s">
        <v>288</v>
      </c>
      <c r="C25" s="14"/>
    </row>
    <row r="26" spans="1:15">
      <c r="A26" s="84" t="s">
        <v>290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  <row r="375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8" t="s">
        <v>176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985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224</v>
      </c>
      <c r="B12" t="s">
        <v>224</v>
      </c>
      <c r="C12" t="s">
        <v>224</v>
      </c>
      <c r="D12" t="s">
        <v>224</v>
      </c>
      <c r="G12" s="65">
        <v>0</v>
      </c>
      <c r="H12" t="s">
        <v>224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986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224</v>
      </c>
      <c r="B14" t="s">
        <v>224</v>
      </c>
      <c r="C14" t="s">
        <v>224</v>
      </c>
      <c r="D14" t="s">
        <v>224</v>
      </c>
      <c r="G14" s="65">
        <v>0</v>
      </c>
      <c r="H14" t="s">
        <v>224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224</v>
      </c>
      <c r="B16" t="s">
        <v>224</v>
      </c>
      <c r="C16" t="s">
        <v>224</v>
      </c>
      <c r="D16" t="s">
        <v>224</v>
      </c>
      <c r="G16" s="65">
        <v>0</v>
      </c>
      <c r="H16" t="s">
        <v>224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557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224</v>
      </c>
      <c r="B18" t="s">
        <v>224</v>
      </c>
      <c r="C18" t="s">
        <v>224</v>
      </c>
      <c r="D18" t="s">
        <v>224</v>
      </c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224</v>
      </c>
      <c r="B21" t="s">
        <v>224</v>
      </c>
      <c r="C21" t="s">
        <v>224</v>
      </c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224</v>
      </c>
      <c r="B23" t="s">
        <v>224</v>
      </c>
      <c r="C23" t="s">
        <v>224</v>
      </c>
      <c r="D23" t="s">
        <v>224</v>
      </c>
      <c r="G23" s="65">
        <v>0</v>
      </c>
      <c r="H23" t="s">
        <v>224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4" t="s">
        <v>231</v>
      </c>
      <c r="C24" s="14"/>
    </row>
    <row r="25" spans="1:15">
      <c r="A25" s="84" t="s">
        <v>288</v>
      </c>
      <c r="C25" s="14"/>
    </row>
    <row r="26" spans="1:15">
      <c r="A26" s="84" t="s">
        <v>290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F27" sqref="F2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8" t="s">
        <v>178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985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224</v>
      </c>
      <c r="B12" t="s">
        <v>224</v>
      </c>
      <c r="C12" t="s">
        <v>224</v>
      </c>
      <c r="D12" t="s">
        <v>224</v>
      </c>
      <c r="E12" s="13"/>
      <c r="F12" s="13"/>
      <c r="G12" s="65">
        <v>0</v>
      </c>
      <c r="H12" t="s">
        <v>224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986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224</v>
      </c>
      <c r="B14" t="s">
        <v>224</v>
      </c>
      <c r="C14" t="s">
        <v>224</v>
      </c>
      <c r="D14" t="s">
        <v>224</v>
      </c>
      <c r="E14" s="13"/>
      <c r="F14" s="13"/>
      <c r="G14" s="65">
        <v>0</v>
      </c>
      <c r="H14" t="s">
        <v>224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293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224</v>
      </c>
      <c r="B16" t="s">
        <v>224</v>
      </c>
      <c r="C16" t="s">
        <v>224</v>
      </c>
      <c r="D16" t="s">
        <v>224</v>
      </c>
      <c r="E16" s="13"/>
      <c r="F16" s="13"/>
      <c r="G16" s="65">
        <v>0</v>
      </c>
      <c r="H16" t="s">
        <v>224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557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224</v>
      </c>
      <c r="B18" t="s">
        <v>224</v>
      </c>
      <c r="C18" t="s">
        <v>224</v>
      </c>
      <c r="D18" t="s">
        <v>224</v>
      </c>
      <c r="E18" s="13"/>
      <c r="F18" s="13"/>
      <c r="G18" s="65">
        <v>0</v>
      </c>
      <c r="H18" t="s">
        <v>224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294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224</v>
      </c>
      <c r="B21" t="s">
        <v>224</v>
      </c>
      <c r="C21" t="s">
        <v>224</v>
      </c>
      <c r="D21" t="s">
        <v>224</v>
      </c>
      <c r="G21" s="65">
        <v>0</v>
      </c>
      <c r="H21" t="s">
        <v>224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224</v>
      </c>
      <c r="B23" t="s">
        <v>224</v>
      </c>
      <c r="C23" t="s">
        <v>224</v>
      </c>
      <c r="D23" t="s">
        <v>224</v>
      </c>
      <c r="G23" s="65">
        <v>0</v>
      </c>
      <c r="H23" t="s">
        <v>224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4" t="s">
        <v>231</v>
      </c>
      <c r="C24" s="14"/>
    </row>
    <row r="25" spans="1:22">
      <c r="A25" s="84" t="s">
        <v>288</v>
      </c>
      <c r="C25" s="14"/>
    </row>
    <row r="26" spans="1:22">
      <c r="A26" s="84" t="s">
        <v>289</v>
      </c>
      <c r="C26" s="14"/>
    </row>
    <row r="27" spans="1:22">
      <c r="A27" s="84" t="s">
        <v>290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285C141C-6D84-4F2A-9D5B-6B39E8F7B2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772412-463D-4EB4-AEE5-FD4C7D55A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968020-AA26-4C79-BA07-9C442CBC402E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520042177_b9630_0121</dc:title>
  <dc:creator>Yuli</dc:creator>
  <cp:lastModifiedBy>User</cp:lastModifiedBy>
  <dcterms:created xsi:type="dcterms:W3CDTF">2015-11-10T09:34:27Z</dcterms:created>
  <dcterms:modified xsi:type="dcterms:W3CDTF">2022-02-01T15:44:33Z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