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7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7" i="27" l="1"/>
  <c r="B10" i="27"/>
  <c r="B9" i="27" l="1"/>
  <c r="C42" i="1" s="1"/>
  <c r="I19" i="2"/>
  <c r="I15" i="2" s="1"/>
  <c r="I10" i="2" s="1"/>
  <c r="I9" i="2" s="1"/>
  <c r="C10" i="1" s="1"/>
  <c r="J37" i="7"/>
  <c r="J36" i="7" s="1"/>
  <c r="J10" i="7" s="1"/>
  <c r="C16" i="1" s="1"/>
  <c r="C41" i="1" l="1"/>
</calcChain>
</file>

<file path=xl/sharedStrings.xml><?xml version="1.0" encoding="utf-8"?>
<sst xmlns="http://schemas.openxmlformats.org/spreadsheetml/2006/main" count="4586" uniqueCount="1282">
  <si>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</si>
  <si>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</si>
  <si>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</si>
  <si>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</si>
  <si>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</si>
  <si>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</si>
  <si>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</si>
  <si>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</si>
  <si>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</si>
  <si>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</si>
  <si>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</si>
  <si>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</si>
  <si>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</si>
  <si>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</si>
  <si>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</si>
  <si>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</si>
  <si>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</si>
  <si>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</si>
  <si>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</si>
  <si>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</si>
  <si>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</si>
  <si>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</si>
  <si>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</si>
  <si>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</si>
  <si>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</si>
  <si>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</si>
  <si>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</si>
  <si>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</si>
  <si>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</si>
  <si>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</si>
  <si>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</si>
  <si>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</si>
  <si>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</si>
  <si>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</si>
  <si>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</si>
  <si>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</si>
  <si>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</si>
  <si>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</si>
  <si>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</si>
  <si>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</si>
  <si>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</si>
  <si>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</si>
  <si>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</si>
  <si>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</si>
  <si>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</si>
  <si>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</si>
  <si>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</si>
  <si>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</si>
  <si>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</si>
  <si>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</si>
  <si>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</si>
  <si>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</si>
  <si>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</si>
  <si>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</si>
  <si>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</si>
  <si>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</si>
  <si>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</si>
  <si>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</si>
  <si>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</si>
  <si>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</si>
  <si>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</si>
  <si>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</si>
  <si>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</si>
  <si>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</si>
  <si>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</si>
  <si>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</si>
  <si>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</si>
  <si>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</si>
  <si>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</si>
  <si>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</si>
  <si>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</si>
  <si>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</si>
  <si>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</si>
  <si>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</si>
  <si>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</si>
  <si>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</si>
  <si>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</si>
  <si>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</si>
  <si>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</si>
  <si>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</si>
  <si>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</si>
  <si>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</si>
  <si>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</si>
  <si>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</si>
  <si>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</si>
  <si>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</si>
  <si>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</si>
  <si>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</si>
  <si>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</si>
  <si>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</si>
  <si>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</si>
  <si>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</si>
  <si>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</si>
  <si>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</si>
  <si>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</si>
  <si>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</si>
  <si>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</si>
  <si>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</si>
  <si>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</si>
  <si>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</si>
  <si>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</si>
  <si>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</si>
  <si>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</si>
  <si>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</si>
  <si>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</si>
  <si>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</si>
  <si>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</si>
  <si>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</si>
  <si>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</si>
  <si>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</si>
  <si>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</si>
  <si>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</si>
  <si>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</si>
  <si>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</si>
  <si>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</si>
  <si>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</si>
  <si>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</si>
  <si>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</si>
  <si>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</si>
  <si>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</si>
  <si>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</si>
  <si>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</si>
  <si>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</si>
  <si>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</si>
  <si>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</si>
  <si>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</si>
  <si>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</si>
  <si>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</si>
  <si>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</si>
  <si>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</si>
  <si>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</si>
  <si>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</si>
  <si>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</si>
  <si>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</si>
  <si>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</si>
  <si>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</si>
  <si>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</si>
  <si>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</si>
  <si>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</si>
  <si>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</si>
  <si>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</si>
  <si>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</si>
  <si>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</si>
  <si>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</si>
  <si>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</si>
  <si>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</si>
  <si>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</si>
  <si>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</si>
  <si>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</si>
  <si>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</si>
  <si>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</si>
  <si>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</si>
  <si>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</si>
  <si>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</si>
  <si>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</si>
  <si>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</si>
  <si>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</si>
  <si>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</si>
  <si>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</si>
  <si>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</si>
  <si>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</si>
  <si>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</si>
  <si>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</si>
  <si>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</si>
  <si>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</si>
  <si>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</si>
  <si>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</si>
  <si>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</si>
  <si>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</si>
  <si>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</si>
  <si>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</si>
  <si>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</si>
  <si>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</si>
  <si>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</si>
  <si>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</si>
  <si>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</si>
  <si>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</si>
  <si>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</si>
  <si>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</si>
  <si>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</si>
  <si>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</si>
  <si>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</si>
  <si>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</si>
  <si>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</si>
  <si>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</si>
  <si>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</si>
  <si>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</si>
  <si>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</si>
  <si>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</si>
  <si>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</si>
  <si>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</si>
  <si>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</si>
  <si>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</si>
  <si>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</si>
  <si>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</si>
  <si>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</si>
  <si>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</si>
  <si>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הכשרה לבני 50-60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</si>
  <si>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</si>
  <si>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</si>
  <si>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</si>
  <si>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</si>
  <si>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</si>
  <si>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</si>
  <si>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</si>
  <si>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</si>
  <si>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</si>
  <si>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</si>
  <si>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</si>
  <si>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</si>
  <si>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</si>
  <si>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</si>
  <si>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</si>
  <si>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</si>
  <si>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</si>
  <si>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</si>
  <si>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</si>
  <si>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</si>
  <si>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</si>
  <si>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</si>
  <si>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</si>
  <si>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</si>
  <si>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</si>
  <si>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</si>
  <si>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</si>
  <si>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</si>
  <si>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</si>
  <si>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</si>
  <si>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</si>
  <si>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</si>
  <si>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</si>
  <si>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</si>
  <si>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</si>
  <si>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</si>
  <si>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</si>
  <si>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</si>
  <si>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</si>
  <si>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14/01/19</t>
  </si>
  <si>
    <t>ממצמ0841- האוצר - ממשלתית צמודה</t>
  </si>
  <si>
    <t>1120583</t>
  </si>
  <si>
    <t>16/01/20</t>
  </si>
  <si>
    <t>ממצמ0922- האוצר - ממשלתית צמודה</t>
  </si>
  <si>
    <t>1124056</t>
  </si>
  <si>
    <t>ממצמ0923</t>
  </si>
  <si>
    <t>1128081</t>
  </si>
  <si>
    <t>17/02/20</t>
  </si>
  <si>
    <t>ממשלתי צמוד 0545</t>
  </si>
  <si>
    <t>1134865</t>
  </si>
  <si>
    <t>12/03/20</t>
  </si>
  <si>
    <t>צמוד 1020</t>
  </si>
  <si>
    <t>1137181</t>
  </si>
  <si>
    <t>סה"כ לא צמודות</t>
  </si>
  <si>
    <t>סה"כ מלווה קצר מועד</t>
  </si>
  <si>
    <t>מ.ק.מ.  111- בנק ישראל- מק"מ</t>
  </si>
  <si>
    <t>8210114</t>
  </si>
  <si>
    <t>10/02/20</t>
  </si>
  <si>
    <t>מ.ק.מ. 720- בנק ישראל- מק"מ</t>
  </si>
  <si>
    <t>8200727</t>
  </si>
  <si>
    <t>15/07/19</t>
  </si>
  <si>
    <t>סה"כ שחר</t>
  </si>
  <si>
    <t>ממשל שקלית 0330- האוצר - ממשלתית שקלית</t>
  </si>
  <si>
    <t>1160985</t>
  </si>
  <si>
    <t>ממשל שקלית 0347</t>
  </si>
  <si>
    <t>1140193</t>
  </si>
  <si>
    <t>ממשל שקלית 0928</t>
  </si>
  <si>
    <t>1150879</t>
  </si>
  <si>
    <t>08/12/19</t>
  </si>
  <si>
    <t>ממשלתי 0323</t>
  </si>
  <si>
    <t>1126747</t>
  </si>
  <si>
    <t>20/03/17</t>
  </si>
  <si>
    <t>ממשק 1026- האוצר - ממשלתית שקלית</t>
  </si>
  <si>
    <t>1099456</t>
  </si>
  <si>
    <t>26/11/19</t>
  </si>
  <si>
    <t>ממשק0142- האוצר - ממשלתית שקלית</t>
  </si>
  <si>
    <t>1125400</t>
  </si>
  <si>
    <t>22/03/20</t>
  </si>
  <si>
    <t>סה"כ גילון</t>
  </si>
  <si>
    <t>ממשל משתנה 0526- האוצר - ממשלתית משתנה</t>
  </si>
  <si>
    <t>1141795</t>
  </si>
  <si>
    <t>09/01/19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</si>
  <si>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</si>
  <si>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</si>
  <si>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</si>
  <si>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</si>
  <si>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</si>
  <si>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</si>
  <si>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</si>
  <si>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</si>
  <si>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</si>
  <si>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</si>
  <si>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</si>
  <si>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</si>
  <si>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</si>
  <si>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</si>
  <si>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</si>
  <si>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30/10/17</t>
  </si>
  <si>
    <t>בינלאומי הנפק אגח ט</t>
  </si>
  <si>
    <t>1135177</t>
  </si>
  <si>
    <t>513141879</t>
  </si>
  <si>
    <t>בנקים</t>
  </si>
  <si>
    <t>31/08/16</t>
  </si>
  <si>
    <t>מקורות  אגח 11- מקורות</t>
  </si>
  <si>
    <t>1158476</t>
  </si>
  <si>
    <t>520010869</t>
  </si>
  <si>
    <t>פועלים הנפ אג32- פועלים הנפקות</t>
  </si>
  <si>
    <t>1940535</t>
  </si>
  <si>
    <t>520032640</t>
  </si>
  <si>
    <t>21/11/19</t>
  </si>
  <si>
    <t>עזריאלי אג"ח ה- קבוצת עזריאלי</t>
  </si>
  <si>
    <t>1156603</t>
  </si>
  <si>
    <t>510960719</t>
  </si>
  <si>
    <t>נדל"ן מניב</t>
  </si>
  <si>
    <t>22/01/19</t>
  </si>
  <si>
    <t>עזריאלי אג"ח ו- קבוצת עזריאלי</t>
  </si>
  <si>
    <t>1156611</t>
  </si>
  <si>
    <t>26/03/20</t>
  </si>
  <si>
    <t>פועלים הנפקות אג"ח 10</t>
  </si>
  <si>
    <t>1940402</t>
  </si>
  <si>
    <t>04/09/17</t>
  </si>
  <si>
    <t>אמות אג2- אמות</t>
  </si>
  <si>
    <t>1126630</t>
  </si>
  <si>
    <t>520026683</t>
  </si>
  <si>
    <t>16/11/17</t>
  </si>
  <si>
    <t>אמות אג4- אמות</t>
  </si>
  <si>
    <t>1133149</t>
  </si>
  <si>
    <t>19/09/17</t>
  </si>
  <si>
    <t>גב ים אג"ח 6- גב-ים</t>
  </si>
  <si>
    <t>7590128</t>
  </si>
  <si>
    <t>520001736</t>
  </si>
  <si>
    <t>12/09/17</t>
  </si>
  <si>
    <t>חשמל אג27</t>
  </si>
  <si>
    <t>6000210</t>
  </si>
  <si>
    <t>520000472</t>
  </si>
  <si>
    <t>אנרגיה</t>
  </si>
  <si>
    <t>29/03/20</t>
  </si>
  <si>
    <t>לאומי שה נד 300- לאומי</t>
  </si>
  <si>
    <t>6040257</t>
  </si>
  <si>
    <t>520018078</t>
  </si>
  <si>
    <t>31/08/17</t>
  </si>
  <si>
    <t>פועלים הנ שה נד 1- פועלים הנפקות</t>
  </si>
  <si>
    <t>1940444</t>
  </si>
  <si>
    <t>18/06/17</t>
  </si>
  <si>
    <t>ריט אג"ח 4- ריט1</t>
  </si>
  <si>
    <t>1129899</t>
  </si>
  <si>
    <t>513821488</t>
  </si>
  <si>
    <t>25/04/17</t>
  </si>
  <si>
    <t>אדמה אגח  2</t>
  </si>
  <si>
    <t>1110915</t>
  </si>
  <si>
    <t>520043605</t>
  </si>
  <si>
    <t>כימיה, גומי ופלסטיק</t>
  </si>
  <si>
    <t>ilAA-</t>
  </si>
  <si>
    <t>21/08/17</t>
  </si>
  <si>
    <t>ביג אג"ח 12- ביג</t>
  </si>
  <si>
    <t>1156231</t>
  </si>
  <si>
    <t>513623314</t>
  </si>
  <si>
    <t>ביג אג"ח 15- ביג</t>
  </si>
  <si>
    <t>1162221</t>
  </si>
  <si>
    <t>09/03/20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</si>
  <si>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</si>
  <si>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</si>
  <si>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</si>
  <si>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</si>
  <si>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</si>
  <si>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</si>
  <si>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</si>
  <si>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</si>
  <si>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גזית גלוב אגח יד- גזית גלוב</t>
  </si>
  <si>
    <t>1260736</t>
  </si>
  <si>
    <t>דיסקונט מנ שה 1- דיסקונט מנפיקים</t>
  </si>
  <si>
    <t>7480098</t>
  </si>
  <si>
    <t>520029935</t>
  </si>
  <si>
    <t>מזרחי טפחות שה 1</t>
  </si>
  <si>
    <t>6950083</t>
  </si>
  <si>
    <t>520000522</t>
  </si>
  <si>
    <t>17/08/17</t>
  </si>
  <si>
    <t>פועלים הנפקות אג"ח 18- פועלים הנפקות</t>
  </si>
  <si>
    <t>1940600</t>
  </si>
  <si>
    <t>20/06/18</t>
  </si>
  <si>
    <t>פז נפט    אגח ז- פז נפט</t>
  </si>
  <si>
    <t>1142595</t>
  </si>
  <si>
    <t>510216054</t>
  </si>
  <si>
    <t>רבוע נדלן אגח ו- רבוע נדלן</t>
  </si>
  <si>
    <t>1140607</t>
  </si>
  <si>
    <t>513765859</t>
  </si>
  <si>
    <t>15/03/20</t>
  </si>
  <si>
    <t>אלרוב נדלן אגח ה- אלרוב נדל"ן</t>
  </si>
  <si>
    <t>3870169</t>
  </si>
  <si>
    <t>520038894</t>
  </si>
  <si>
    <t>A2.il</t>
  </si>
  <si>
    <t>15/12/19</t>
  </si>
  <si>
    <t>אשטרום נכ אגח10</t>
  </si>
  <si>
    <t>2510204</t>
  </si>
  <si>
    <t>520036617</t>
  </si>
  <si>
    <t>25/12/18</t>
  </si>
  <si>
    <t>אשטרום נכסים אגח 8- אשטרום נכסים</t>
  </si>
  <si>
    <t>2510162</t>
  </si>
  <si>
    <t>24/05/17</t>
  </si>
  <si>
    <t>מבני תעש  אגח כ- מבני תעשיה</t>
  </si>
  <si>
    <t>2260495</t>
  </si>
  <si>
    <t>520024126</t>
  </si>
  <si>
    <t>A</t>
  </si>
  <si>
    <t>S&amp;P</t>
  </si>
  <si>
    <t>26/12/18</t>
  </si>
  <si>
    <t>מגה אור אגח ט- מגה אור</t>
  </si>
  <si>
    <t>1165141</t>
  </si>
  <si>
    <t>513257873</t>
  </si>
  <si>
    <t>23/02/20</t>
  </si>
  <si>
    <t>אגוד כ"א- אגוד הנפקות</t>
  </si>
  <si>
    <t>1141878</t>
  </si>
  <si>
    <t>513668277</t>
  </si>
  <si>
    <t>A3.il</t>
  </si>
  <si>
    <t>10/09/17</t>
  </si>
  <si>
    <t>אדגר      אגח י- אדגר השקעות</t>
  </si>
  <si>
    <t>1820208</t>
  </si>
  <si>
    <t>520035171</t>
  </si>
  <si>
    <t>28/03/18</t>
  </si>
  <si>
    <t>אדגר אג"ח 9- אדגר השקעות</t>
  </si>
  <si>
    <t>1820190</t>
  </si>
  <si>
    <t>דה לסר אג4- דה לסר</t>
  </si>
  <si>
    <t>1132059</t>
  </si>
  <si>
    <t>1513</t>
  </si>
  <si>
    <t>שטראוס גרופ אג"ח ד</t>
  </si>
  <si>
    <t>7460363</t>
  </si>
  <si>
    <t>520003781</t>
  </si>
  <si>
    <t>מזון</t>
  </si>
  <si>
    <t>ישראכרט אגח א- ישראכרט</t>
  </si>
  <si>
    <t>1157536</t>
  </si>
  <si>
    <t>510706153</t>
  </si>
  <si>
    <t>18/03/20</t>
  </si>
  <si>
    <t>כיל       אגח ה</t>
  </si>
  <si>
    <t>2810299</t>
  </si>
  <si>
    <t>520027830</t>
  </si>
  <si>
    <t>01/03/17</t>
  </si>
  <si>
    <t>סאמיט     אגח י- סאמיט</t>
  </si>
  <si>
    <t>1143395</t>
  </si>
  <si>
    <t>520043720</t>
  </si>
  <si>
    <t>אלוני חץ אגח יב- אלוני חץ</t>
  </si>
  <si>
    <t>3900495</t>
  </si>
  <si>
    <t>520038506</t>
  </si>
  <si>
    <t>12/08/19</t>
  </si>
  <si>
    <t>בזק       אגח 9</t>
  </si>
  <si>
    <t>2300176</t>
  </si>
  <si>
    <t>520031931</t>
  </si>
  <si>
    <t>הראל הנ אג14- הראל הנפקות</t>
  </si>
  <si>
    <t>1143122</t>
  </si>
  <si>
    <t>513834200</t>
  </si>
  <si>
    <t>ביטוח</t>
  </si>
  <si>
    <t>02/12/19</t>
  </si>
  <si>
    <t>כללביט אגח  י- כללביט מימון</t>
  </si>
  <si>
    <t>1136068</t>
  </si>
  <si>
    <t>513754069</t>
  </si>
  <si>
    <t>מליסרון אגח טו</t>
  </si>
  <si>
    <t>3230240</t>
  </si>
  <si>
    <t>520037789</t>
  </si>
  <si>
    <t>פז נפט אגח ח- פז נפט</t>
  </si>
  <si>
    <t>1162817</t>
  </si>
  <si>
    <t>18/02/20</t>
  </si>
  <si>
    <t>קרסו אגח א- קרסו מוטורס</t>
  </si>
  <si>
    <t>1136464</t>
  </si>
  <si>
    <t>514065283</t>
  </si>
  <si>
    <t>מסחר</t>
  </si>
  <si>
    <t>26/10/16</t>
  </si>
  <si>
    <t>דמרי אג"ח 8- דמרי</t>
  </si>
  <si>
    <t>1153725</t>
  </si>
  <si>
    <t>511399388</t>
  </si>
  <si>
    <t>A1.il</t>
  </si>
  <si>
    <t>לידר אגח ז- לידר השקעות</t>
  </si>
  <si>
    <t>3180338</t>
  </si>
  <si>
    <t>520037664</t>
  </si>
  <si>
    <t>לייטסטון אג1- לייטסטון</t>
  </si>
  <si>
    <t>1133891</t>
  </si>
  <si>
    <t>1630</t>
  </si>
  <si>
    <t>08/03/20</t>
  </si>
  <si>
    <t>מויניאן אג"ח א'- מויניאן לימיטד</t>
  </si>
  <si>
    <t>1135656</t>
  </si>
  <si>
    <t>1643</t>
  </si>
  <si>
    <t>ספנסר אגח ג- ספנסר אקוויטי</t>
  </si>
  <si>
    <t>1147495</t>
  </si>
  <si>
    <t>1838863</t>
  </si>
  <si>
    <t>12/02/20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</si>
  <si>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</si>
  <si>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</si>
  <si>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</si>
  <si>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</si>
  <si>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</si>
  <si>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</si>
  <si>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אגח 13- אזורים</t>
  </si>
  <si>
    <t>7150410</t>
  </si>
  <si>
    <t>520025990</t>
  </si>
  <si>
    <t>25/07/19</t>
  </si>
  <si>
    <t>אנרג'יקס אגח א- אנרג'יקס</t>
  </si>
  <si>
    <t>1161751</t>
  </si>
  <si>
    <t>513901371</t>
  </si>
  <si>
    <t>אפריקה מג אגח ה- אפריקה מגורים</t>
  </si>
  <si>
    <t>1162825</t>
  </si>
  <si>
    <t>520034760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</si>
  <si>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</si>
  <si>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</si>
  <si>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</si>
  <si>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</si>
  <si>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</si>
  <si>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</si>
  <si>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</si>
  <si>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</si>
  <si>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</si>
  <si>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24/03/20</t>
  </si>
  <si>
    <t>הרץ פרופר אגח א- הרץ פרופרטיס</t>
  </si>
  <si>
    <t>1142603</t>
  </si>
  <si>
    <t>1957081</t>
  </si>
  <si>
    <t>17/12/17</t>
  </si>
  <si>
    <t>חברה לישראל אגח14- חברה לישראל</t>
  </si>
  <si>
    <t>5760301</t>
  </si>
  <si>
    <t>520028010</t>
  </si>
  <si>
    <t>מגדלי תיכון אגח ד- מגדלי ים תיכון</t>
  </si>
  <si>
    <t>1159326</t>
  </si>
  <si>
    <t>512719485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</si>
  <si>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</si>
  <si>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</si>
  <si>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</si>
  <si>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</si>
  <si>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</si>
  <si>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</si>
  <si>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ספנסר  אגח א- ספנסר אקוויטי</t>
  </si>
  <si>
    <t>1133800</t>
  </si>
  <si>
    <t>12/01/20</t>
  </si>
  <si>
    <t>אפי נכסים אגח י- אפי נכסים</t>
  </si>
  <si>
    <t>1160878</t>
  </si>
  <si>
    <t>510560188</t>
  </si>
  <si>
    <t>06/10/19</t>
  </si>
  <si>
    <t>אפקון החזקות אג"ח א- אפקון החזקות</t>
  </si>
  <si>
    <t>5780135</t>
  </si>
  <si>
    <t>520033473</t>
  </si>
  <si>
    <t>חשמל</t>
  </si>
  <si>
    <t>19/03/19</t>
  </si>
  <si>
    <t>בזן  אגח י'- בתי זיקוק</t>
  </si>
  <si>
    <t>2590511</t>
  </si>
  <si>
    <t>520036658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</si>
  <si>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</si>
  <si>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</si>
  <si>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</si>
  <si>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</si>
  <si>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</si>
  <si>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</si>
  <si>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</si>
  <si>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סאות'רן   אגח א- סאותרן פרופרטיס</t>
  </si>
  <si>
    <t>1140094</t>
  </si>
  <si>
    <t>11/01/18</t>
  </si>
  <si>
    <t>אלון רבוע אגח ד- אלון רבוע כחול</t>
  </si>
  <si>
    <t>1139583</t>
  </si>
  <si>
    <t>520042847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</si>
  <si>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</si>
  <si>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</si>
  <si>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</si>
  <si>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</si>
  <si>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</si>
  <si>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</si>
  <si>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</si>
  <si>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</si>
  <si>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</si>
  <si>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</si>
  <si>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</si>
  <si>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</si>
  <si>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</si>
  <si>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</si>
  <si>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</si>
  <si>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</si>
  <si>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</si>
  <si>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</si>
  <si>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04/07/19</t>
  </si>
  <si>
    <t>רילייטד אג1- רילייטד</t>
  </si>
  <si>
    <t>1134923</t>
  </si>
  <si>
    <t>1849766</t>
  </si>
  <si>
    <t>19/12/18</t>
  </si>
  <si>
    <t>אלה פקדון אג1- אלה פקדונות</t>
  </si>
  <si>
    <t>1141662</t>
  </si>
  <si>
    <t>28/10/18</t>
  </si>
  <si>
    <t>ביג       אגח י- ביג</t>
  </si>
  <si>
    <t>1143023</t>
  </si>
  <si>
    <t>14/04/19</t>
  </si>
  <si>
    <t>שמוס  אג"ח א- שמוס</t>
  </si>
  <si>
    <t>1155951</t>
  </si>
  <si>
    <t>633896</t>
  </si>
  <si>
    <t>09/09/19</t>
  </si>
  <si>
    <t>סאפיינס   אגח ב- סאפיינס</t>
  </si>
  <si>
    <t>1141936</t>
  </si>
  <si>
    <t>1146</t>
  </si>
  <si>
    <t>14/09/17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</si>
  <si>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</si>
  <si>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</si>
  <si>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</si>
  <si>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</si>
  <si>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</si>
  <si>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</si>
  <si>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בזן       אגח ט- בתי זיקוק</t>
  </si>
  <si>
    <t>2590461</t>
  </si>
  <si>
    <t>27/04/17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</si>
  <si>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</si>
  <si>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</si>
  <si>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</si>
  <si>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</si>
  <si>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</si>
  <si>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</si>
  <si>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</si>
  <si>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</si>
  <si>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</si>
  <si>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</si>
  <si>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</si>
  <si>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</si>
  <si>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</si>
  <si>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</si>
  <si>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</si>
  <si>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</si>
  <si>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</si>
  <si>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Utilities</t>
  </si>
  <si>
    <t>04/10/18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</si>
  <si>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</si>
  <si>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</si>
  <si>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</si>
  <si>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</si>
  <si>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</si>
  <si>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</si>
  <si>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</si>
  <si>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</si>
  <si>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</si>
  <si>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</si>
  <si>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</si>
  <si>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</si>
  <si>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</si>
  <si>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</si>
  <si>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</si>
  <si>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</si>
  <si>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</si>
  <si>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</si>
  <si>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</si>
  <si>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</si>
  <si>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</si>
  <si>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Moodys</t>
  </si>
  <si>
    <t>סה"כ תל אביב 35</t>
  </si>
  <si>
    <t>גזית גלוב- גזית גלוב</t>
  </si>
  <si>
    <t>126011</t>
  </si>
  <si>
    <t>בזן- בתי זיקוק</t>
  </si>
  <si>
    <t>2590248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</si>
  <si>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</si>
  <si>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</si>
  <si>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</si>
  <si>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</si>
  <si>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</si>
  <si>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</si>
  <si>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</si>
  <si>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</si>
  <si>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</si>
  <si>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</si>
  <si>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</si>
  <si>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</si>
  <si>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</si>
  <si>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</si>
  <si>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</si>
  <si>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</si>
  <si>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</si>
  <si>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</si>
  <si>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</si>
  <si>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</si>
  <si>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</si>
  <si>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</si>
  <si>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</si>
  <si>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</si>
  <si>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</si>
  <si>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</si>
  <si>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</si>
  <si>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</si>
  <si>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דלק קד יהש- דלק קידוחים יהש</t>
  </si>
  <si>
    <t>475020</t>
  </si>
  <si>
    <t>550013098</t>
  </si>
  <si>
    <t>חיפושי נפט וגז</t>
  </si>
  <si>
    <t>כיל- כיל</t>
  </si>
  <si>
    <t>281014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</si>
  <si>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</si>
  <si>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</si>
  <si>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</si>
  <si>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</si>
  <si>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</si>
  <si>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</si>
  <si>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</si>
  <si>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</si>
  <si>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520022732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</si>
  <si>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</si>
  <si>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</si>
  <si>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</si>
  <si>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</si>
  <si>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</si>
  <si>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</si>
  <si>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</si>
  <si>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</si>
  <si>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</si>
  <si>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</si>
  <si>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</si>
  <si>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מבני תעשיה- מבני תעשיה</t>
  </si>
  <si>
    <t>226019</t>
  </si>
  <si>
    <t>עזריאלי קבוצה</t>
  </si>
  <si>
    <t>1119478</t>
  </si>
  <si>
    <t>שיכון ובינוי- שיכון ובינוי</t>
  </si>
  <si>
    <t>1081942</t>
  </si>
  <si>
    <t>520036104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</si>
  <si>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</si>
  <si>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</si>
  <si>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</si>
  <si>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</si>
  <si>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</si>
  <si>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</si>
  <si>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</si>
  <si>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</si>
  <si>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</si>
  <si>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</si>
  <si>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</si>
  <si>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</si>
  <si>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</si>
  <si>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</si>
  <si>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</si>
  <si>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</si>
  <si>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סאמיט</t>
  </si>
  <si>
    <t>1081686</t>
  </si>
  <si>
    <t>ארקו אחזקות- ארקו החזקות</t>
  </si>
  <si>
    <t>310011</t>
  </si>
  <si>
    <t>520037367</t>
  </si>
  <si>
    <t>פז נפט- פז נפט</t>
  </si>
  <si>
    <t>1100007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</si>
  <si>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</si>
  <si>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</si>
  <si>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</si>
  <si>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</si>
  <si>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</si>
  <si>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</si>
  <si>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</si>
  <si>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</si>
  <si>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</si>
  <si>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באטמ- באטמ</t>
  </si>
  <si>
    <t>1158823</t>
  </si>
  <si>
    <t>520042813</t>
  </si>
  <si>
    <t>השקעות בהי-טק</t>
  </si>
  <si>
    <t>אקויטל- אקויטל</t>
  </si>
  <si>
    <t>755017</t>
  </si>
  <si>
    <t>520030859</t>
  </si>
  <si>
    <t>קנון- קנון הולדינגס</t>
  </si>
  <si>
    <t>1134139</t>
  </si>
  <si>
    <t>1635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</si>
  <si>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</si>
  <si>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</si>
  <si>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</si>
  <si>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</si>
  <si>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</si>
  <si>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</si>
  <si>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יוחננוף- מ.יוחננוף ובניו (1988) בע"מ</t>
  </si>
  <si>
    <t>1161264</t>
  </si>
  <si>
    <t>511344186</t>
  </si>
  <si>
    <t>רמי לוי</t>
  </si>
  <si>
    <t>1104249</t>
  </si>
  <si>
    <t>513770669</t>
  </si>
  <si>
    <t>אינרום</t>
  </si>
  <si>
    <t>1132356</t>
  </si>
  <si>
    <t>515001659</t>
  </si>
  <si>
    <t>ביג</t>
  </si>
  <si>
    <t>1097260</t>
  </si>
  <si>
    <t>גב ים    1- גב-ים</t>
  </si>
  <si>
    <t>759019</t>
  </si>
  <si>
    <t>דמרי- דמרי</t>
  </si>
  <si>
    <t>1090315</t>
  </si>
  <si>
    <t>מגה אור- מגה אור</t>
  </si>
  <si>
    <t>1104488</t>
  </si>
  <si>
    <t>סלע נדל"ן- סלע קפיטל נדל"ן</t>
  </si>
  <si>
    <t>1109644</t>
  </si>
  <si>
    <t>513992529</t>
  </si>
  <si>
    <t>רבוע נדלן- רבוע נדלן</t>
  </si>
  <si>
    <t>1098565</t>
  </si>
  <si>
    <t>ריט 1- ריט1</t>
  </si>
  <si>
    <t>1098920</t>
  </si>
  <si>
    <t>אנלייט אנרגיה- אנלייט אנרגיה</t>
  </si>
  <si>
    <t>720011</t>
  </si>
  <si>
    <t>520041146</t>
  </si>
  <si>
    <t>אנרג'יקס- אנרג'יקס</t>
  </si>
  <si>
    <t>1123355</t>
  </si>
  <si>
    <t>וואן תוכנה- וואן טכנולוגיות תוכנה</t>
  </si>
  <si>
    <t>161018</t>
  </si>
  <si>
    <t>520034695</t>
  </si>
  <si>
    <t>שירותי מידע</t>
  </si>
  <si>
    <t>חילן- חילן</t>
  </si>
  <si>
    <t>1084698</t>
  </si>
  <si>
    <t>520039942</t>
  </si>
  <si>
    <t>מטריקס- מטריקס</t>
  </si>
  <si>
    <t>445015</t>
  </si>
  <si>
    <t>520039413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</si>
  <si>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</si>
  <si>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</si>
  <si>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</si>
  <si>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</si>
  <si>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</si>
  <si>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</si>
  <si>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</si>
  <si>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</si>
  <si>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נאוי- נאוי</t>
  </si>
  <si>
    <t>208017</t>
  </si>
  <si>
    <t>520036070</t>
  </si>
  <si>
    <t>סלקום</t>
  </si>
  <si>
    <t>1101534</t>
  </si>
  <si>
    <t>פרטנר- פרטנר</t>
  </si>
  <si>
    <t>1083484</t>
  </si>
  <si>
    <t>סה"כ מניות היתר</t>
  </si>
  <si>
    <t>יונטרוניקס- יוניטרוניקס</t>
  </si>
  <si>
    <t>1083831</t>
  </si>
  <si>
    <t>520044199</t>
  </si>
  <si>
    <t>אלקטרוניקה ואופטיקה</t>
  </si>
  <si>
    <t>דסקונט השק- דיסקונט השקעות</t>
  </si>
  <si>
    <t>639013</t>
  </si>
  <si>
    <t>520023896</t>
  </si>
  <si>
    <t>מהדרין- מהדרין</t>
  </si>
  <si>
    <t>686014</t>
  </si>
  <si>
    <t>520018482</t>
  </si>
  <si>
    <t>אליום מדיקל- אליום מדיקל</t>
  </si>
  <si>
    <t>1101450</t>
  </si>
  <si>
    <t>513488833</t>
  </si>
  <si>
    <t>מכשור רפואי</t>
  </si>
  <si>
    <t>אלמוגים- אלמוגים החזקות</t>
  </si>
  <si>
    <t>1136829</t>
  </si>
  <si>
    <t>513988824</t>
  </si>
  <si>
    <t>אפריקה מגורים</t>
  </si>
  <si>
    <t>1097948</t>
  </si>
  <si>
    <t>וילאר- וילאר</t>
  </si>
  <si>
    <t>416016</t>
  </si>
  <si>
    <t>520038910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</si>
  <si>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</si>
  <si>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</si>
  <si>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</si>
  <si>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</si>
  <si>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</si>
  <si>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</si>
  <si>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מנרב- מנרב</t>
  </si>
  <si>
    <t>155036</t>
  </si>
  <si>
    <t>520034505</t>
  </si>
  <si>
    <t>מנרב פרויקטים- מנרב פרויקטים</t>
  </si>
  <si>
    <t>1140243</t>
  </si>
  <si>
    <t>511301665</t>
  </si>
  <si>
    <t>אופל בלאנס- אופל בלאנס השקעות בע"מ</t>
  </si>
  <si>
    <t>1094986</t>
  </si>
  <si>
    <t>513734566</t>
  </si>
  <si>
    <t>מור השקעות- מור השקעות</t>
  </si>
  <si>
    <t>1141464</t>
  </si>
  <si>
    <t>513834606</t>
  </si>
  <si>
    <t>פורסייט- פורסייט</t>
  </si>
  <si>
    <t>199018</t>
  </si>
  <si>
    <t>520036062</t>
  </si>
  <si>
    <t>בי קומיוניקיישנס- בי קומיוניקיישנס</t>
  </si>
  <si>
    <t>1107663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</si>
  <si>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</si>
  <si>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</si>
  <si>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</si>
  <si>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</si>
  <si>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</si>
  <si>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</si>
  <si>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</si>
  <si>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</si>
  <si>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</si>
  <si>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</si>
  <si>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</si>
  <si>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</si>
  <si>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</si>
  <si>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</si>
  <si>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</si>
  <si>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</si>
  <si>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</si>
  <si>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</si>
  <si>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MASTERCARD-MA</t>
  </si>
  <si>
    <t>US57636Q1040</t>
  </si>
  <si>
    <t>5070</t>
  </si>
  <si>
    <t>Diversified Financials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</si>
  <si>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</si>
  <si>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</si>
  <si>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</si>
  <si>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</si>
  <si>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</si>
  <si>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</si>
  <si>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</si>
  <si>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AIRBUS GROUP</t>
  </si>
  <si>
    <t>NL0000235190</t>
  </si>
  <si>
    <t>5137</t>
  </si>
  <si>
    <t>AMAZON-AMZN COM</t>
  </si>
  <si>
    <t>US0231351067</t>
  </si>
  <si>
    <t>4865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</si>
  <si>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</si>
  <si>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</si>
  <si>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</si>
  <si>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</si>
  <si>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</si>
  <si>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</si>
  <si>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</si>
  <si>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</si>
  <si>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</si>
  <si>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</si>
  <si>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</si>
  <si>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</si>
  <si>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</si>
  <si>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</si>
  <si>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</si>
  <si>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</si>
  <si>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</si>
  <si>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</si>
  <si>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</si>
  <si>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</si>
  <si>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</si>
  <si>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</si>
  <si>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</si>
  <si>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</si>
  <si>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</si>
  <si>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</si>
  <si>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</si>
  <si>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CISCO SYSTEMS-CSCO</t>
  </si>
  <si>
    <t>US17275R1023</t>
  </si>
  <si>
    <t>5074</t>
  </si>
  <si>
    <t>GOOGL - Google A Class</t>
  </si>
  <si>
    <t>US02079K3059</t>
  </si>
  <si>
    <t>960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</si>
  <si>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</si>
  <si>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</si>
  <si>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</si>
  <si>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</si>
  <si>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</si>
  <si>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</si>
  <si>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</si>
  <si>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סה"כ שמחקות מדדי מניות בישראל</t>
  </si>
  <si>
    <t>פסגות ETF ת"א 90- פסגות קרנות מדד</t>
  </si>
  <si>
    <t>1148642</t>
  </si>
  <si>
    <t>513765339</t>
  </si>
  <si>
    <t>קסם ETF ת"א 35 (A4)- קסם קרנות נאמנות</t>
  </si>
  <si>
    <t>1146570</t>
  </si>
  <si>
    <t>510938608</t>
  </si>
  <si>
    <t>פסגות ETF תא 35- פסגות קרנות מדד</t>
  </si>
  <si>
    <t>1148790</t>
  </si>
  <si>
    <t>קרנות סל</t>
  </si>
  <si>
    <t>קסם ת"א 75</t>
  </si>
  <si>
    <t>1117241</t>
  </si>
  <si>
    <t>תכלית סל (4A) ת"א בנקים- תכלית מדדים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</si>
  <si>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</si>
  <si>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</si>
  <si>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</si>
  <si>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</si>
  <si>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מדד</t>
  </si>
  <si>
    <t>1150473</t>
  </si>
  <si>
    <t>511776783</t>
  </si>
  <si>
    <t>פסגות סל תל בונד 60 סדרה 3</t>
  </si>
  <si>
    <t>1134550</t>
  </si>
  <si>
    <t>פסגות תל בונד מאגר</t>
  </si>
  <si>
    <t>1132588</t>
  </si>
  <si>
    <t>קסם בונד צמוד בנקים</t>
  </si>
  <si>
    <t>1130327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</si>
  <si>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</si>
  <si>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</si>
  <si>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</si>
  <si>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</si>
  <si>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</si>
  <si>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</si>
  <si>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תכלית תל בונד מאגר</t>
  </si>
  <si>
    <t>1132513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</si>
  <si>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</si>
  <si>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</si>
  <si>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</si>
  <si>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</si>
  <si>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</si>
  <si>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XLE - Energy Select- STATE STREET-SPDRS</t>
  </si>
  <si>
    <t>us81369y5069</t>
  </si>
  <si>
    <t>4640</t>
  </si>
  <si>
    <t>Energy</t>
  </si>
  <si>
    <t>EWA - AUSTRALIA- BlackRock Fund Advisors</t>
  </si>
  <si>
    <t>US4642861037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</si>
  <si>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</si>
  <si>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</si>
  <si>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</si>
  <si>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</si>
  <si>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</si>
  <si>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QQQQ - Nasdaq 100(דיבידנד לקבל)- INVESCO POWERSHARES</t>
  </si>
  <si>
    <t>US73935A1043</t>
  </si>
  <si>
    <t>1290</t>
  </si>
  <si>
    <t>Emerging Markets - EEM</t>
  </si>
  <si>
    <t>US4642872349</t>
  </si>
  <si>
    <t>4601</t>
  </si>
  <si>
    <t>JETS ETF- JETS</t>
  </si>
  <si>
    <t>US26922A8421</t>
  </si>
  <si>
    <t>4992</t>
  </si>
  <si>
    <t>CSI-KWEB CHINA</t>
  </si>
  <si>
    <t>US5007673065</t>
  </si>
  <si>
    <t>4868</t>
  </si>
  <si>
    <t>HEALTH CARE XLV- STATE STREET-SPDRS</t>
  </si>
  <si>
    <t>us81369y2090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</si>
  <si>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</si>
  <si>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</si>
  <si>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</si>
  <si>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</si>
  <si>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</si>
  <si>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</si>
  <si>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</si>
  <si>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</si>
  <si>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</si>
  <si>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</si>
  <si>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</si>
  <si>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</si>
  <si>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</si>
  <si>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</si>
  <si>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</t>
  </si>
  <si>
    <t>US37954Y6730</t>
  </si>
  <si>
    <t>5099</t>
  </si>
  <si>
    <t>סה"כ שמחקות מדדים אחרים</t>
  </si>
  <si>
    <t>ISHARES JPM EM - IEMB LN</t>
  </si>
  <si>
    <t>IE00B2NPKV68</t>
  </si>
  <si>
    <t>ISHARES LQD US IBOXX</t>
  </si>
  <si>
    <t>US4642872422</t>
  </si>
  <si>
    <t>PIMCO EM ADVANTAGE -EMLB LN</t>
  </si>
  <si>
    <t>IE00B4P11460</t>
  </si>
  <si>
    <t>5198</t>
  </si>
  <si>
    <t>PROSHARES ULTRA OIL</t>
  </si>
  <si>
    <t>US74347W2474</t>
  </si>
  <si>
    <t>5101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</si>
  <si>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</si>
  <si>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</si>
  <si>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</si>
  <si>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</si>
  <si>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</si>
  <si>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</si>
  <si>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</si>
  <si>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</si>
  <si>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BILLX US</t>
  </si>
  <si>
    <t>KYG4R71R1264</t>
  </si>
  <si>
    <t>5203</t>
  </si>
  <si>
    <t>SCHRODER INT GREAT CHINA-SISGRCC LX</t>
  </si>
  <si>
    <t>LU0140637140</t>
  </si>
  <si>
    <t>5105</t>
  </si>
  <si>
    <t>לא מדורג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</si>
  <si>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</si>
  <si>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</si>
  <si>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</si>
  <si>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</si>
  <si>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</si>
  <si>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1400 23/04/2020</t>
  </si>
  <si>
    <t>82994377</t>
  </si>
  <si>
    <t>סה"כ ש"ח/מט"ח</t>
  </si>
  <si>
    <t>סה"כ ריבית</t>
  </si>
  <si>
    <t>SPXW CALL 3400 30/04/20</t>
  </si>
  <si>
    <t>BBG00QRHC2C4</t>
  </si>
  <si>
    <t>SPXW PUT 2100 29/05/2020</t>
  </si>
  <si>
    <t>BBG00R0GLZR4</t>
  </si>
  <si>
    <t>סה"כ מטבע</t>
  </si>
  <si>
    <t>סה"כ סחורות</t>
  </si>
  <si>
    <t>CSA במטבע 20001 (OTC) - בטחונות</t>
  </si>
  <si>
    <t>77720001</t>
  </si>
  <si>
    <t>E-MINI S&amp;P-ESM0-20/03/2020</t>
  </si>
  <si>
    <t>BBG00NJLZF28</t>
  </si>
  <si>
    <t>FUT VAL USD - רוו"ה מחוזים</t>
  </si>
  <si>
    <t>415349</t>
  </si>
  <si>
    <t>MINI NASDAQ-NQM0- 19/06/2020</t>
  </si>
  <si>
    <t>BBG00NJLZFD6</t>
  </si>
  <si>
    <t>MONEY EUR HSBC -בטחונות</t>
  </si>
  <si>
    <t>327064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</si>
  <si>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</si>
  <si>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</si>
  <si>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</si>
  <si>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</si>
  <si>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</si>
  <si>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</si>
  <si>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</si>
  <si>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</si>
  <si>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</si>
  <si>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</si>
  <si>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</si>
  <si>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</si>
  <si>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</si>
  <si>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</si>
  <si>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</si>
  <si>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</si>
  <si>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</si>
  <si>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</si>
  <si>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</si>
  <si>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</si>
  <si>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</si>
  <si>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</si>
  <si>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</si>
  <si>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</si>
  <si>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</si>
  <si>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</si>
  <si>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</si>
  <si>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</si>
  <si>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</si>
  <si>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</si>
  <si>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</si>
  <si>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</si>
  <si>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</si>
  <si>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</si>
  <si>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</si>
  <si>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</si>
  <si>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</si>
  <si>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</si>
  <si>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</si>
  <si>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</si>
  <si>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</si>
  <si>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</si>
  <si>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</si>
  <si>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</si>
  <si>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</si>
  <si>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</si>
  <si>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</si>
  <si>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</si>
  <si>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</si>
  <si>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</si>
  <si>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</si>
  <si>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</si>
  <si>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</si>
  <si>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</si>
  <si>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</si>
  <si>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</si>
  <si>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</si>
  <si>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</si>
  <si>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</si>
  <si>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</si>
  <si>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</si>
  <si>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23/01/20</t>
  </si>
  <si>
    <t>קרן ION</t>
  </si>
  <si>
    <t>11/03/20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</si>
  <si>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</si>
  <si>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</si>
  <si>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</si>
  <si>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</si>
  <si>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</si>
  <si>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</si>
  <si>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</si>
  <si>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</si>
  <si>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</si>
  <si>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07/10/19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</si>
  <si>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</si>
  <si>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</si>
  <si>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</si>
  <si>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</si>
  <si>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</si>
  <si>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</si>
  <si>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</si>
  <si>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</si>
  <si>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</si>
  <si>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</si>
  <si>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</si>
  <si>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</si>
  <si>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</si>
  <si>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</si>
  <si>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</si>
  <si>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</si>
  <si>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</si>
  <si>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</si>
  <si>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</si>
  <si>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</si>
  <si>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</si>
  <si>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</si>
  <si>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</si>
  <si>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</si>
  <si>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</si>
  <si>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</si>
  <si>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</si>
  <si>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</si>
  <si>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</si>
  <si>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</si>
  <si>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</si>
  <si>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</si>
  <si>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</si>
  <si>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</si>
  <si>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</si>
  <si>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</si>
  <si>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</si>
  <si>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</si>
  <si>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</si>
  <si>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03/12/19</t>
  </si>
  <si>
    <t>סה"כ כתבי אופציה בישראל</t>
  </si>
  <si>
    <t>סה"כ מט"ח/מט"ח</t>
  </si>
  <si>
    <t>אירו/שקל  12/05/20 3.7330 153449</t>
  </si>
  <si>
    <t>153449</t>
  </si>
  <si>
    <t>דולר/שקל  12/05/20 3.4 153450</t>
  </si>
  <si>
    <t>153450</t>
  </si>
  <si>
    <t>דולר/שקל  12/05/20 3.4019 153447</t>
  </si>
  <si>
    <t>153447</t>
  </si>
  <si>
    <t>דולר/שקל 12.05.20 3.746 153497</t>
  </si>
  <si>
    <t>153497</t>
  </si>
  <si>
    <t>דולר/שקל 12/05/20 3.413 153455</t>
  </si>
  <si>
    <t>153455</t>
  </si>
  <si>
    <t>24/02/20</t>
  </si>
  <si>
    <t>דולר/שקל 12/05/20 3.43 153462</t>
  </si>
  <si>
    <t>153462</t>
  </si>
  <si>
    <t>03/03/20</t>
  </si>
  <si>
    <t>דולר/שקל 12/05/20 3.4437 153466</t>
  </si>
  <si>
    <t>153466</t>
  </si>
  <si>
    <t>04/03/20</t>
  </si>
  <si>
    <t>דולר/שקל 12/05/20 3.66 153502</t>
  </si>
  <si>
    <t>153502</t>
  </si>
  <si>
    <t>19/03/20</t>
  </si>
  <si>
    <t>דולר/שקל 12/05/20 3.6612 153506</t>
  </si>
  <si>
    <t>153506</t>
  </si>
  <si>
    <t>סה"כ כנגד חסכון עמיתים/מבוטחים</t>
  </si>
  <si>
    <t>אחיסמך A</t>
  </si>
  <si>
    <t>לא</t>
  </si>
  <si>
    <t>96017</t>
  </si>
  <si>
    <t>515293229</t>
  </si>
  <si>
    <t>אחיסמך B</t>
  </si>
  <si>
    <t>96018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</si>
  <si>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</si>
  <si>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</si>
  <si>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</si>
  <si>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</si>
  <si>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</si>
  <si>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</si>
  <si>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</si>
  <si>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</si>
  <si>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</si>
  <si>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</si>
  <si>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</si>
  <si>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</si>
  <si>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</si>
  <si>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</si>
  <si>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</si>
  <si>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</si>
  <si>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</si>
  <si>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</si>
  <si>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</si>
  <si>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</si>
  <si>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</si>
  <si>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</si>
  <si>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</si>
  <si>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</si>
  <si>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</si>
  <si>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</si>
  <si>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</si>
  <si>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</si>
  <si>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</si>
  <si>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</si>
  <si>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</si>
  <si>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</si>
  <si>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</si>
  <si>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</si>
  <si>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</si>
  <si>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</si>
  <si>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</si>
  <si>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>FUSE</t>
  </si>
  <si>
    <t>ilAAA</t>
  </si>
  <si>
    <t>ilAA+</t>
  </si>
  <si>
    <t>ilAA</t>
  </si>
  <si>
    <t>Aa2.il</t>
  </si>
  <si>
    <t>Aa3.il</t>
  </si>
  <si>
    <t>ilA+</t>
  </si>
  <si>
    <t>ilA</t>
  </si>
  <si>
    <t>ilA-</t>
  </si>
  <si>
    <t>Baa1.il</t>
  </si>
  <si>
    <t>ilBBB+</t>
  </si>
  <si>
    <t>ilBBB</t>
  </si>
  <si>
    <t>BBB+.il</t>
  </si>
  <si>
    <t>ilNR1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</si>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</sst>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2" fillId="0" borderId="0" xfId="0" applyNumberFormat="1" applyFont="1" applyAlignment="1">
      <alignment horizontal="center"/>
    </xf>
    <xf numFmtId="168" fontId="0" fillId="0" borderId="0" xfId="11" applyNumberFormat="1" applyFont="1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</dxf>
    <dxf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07" tableBorderDxfId="406">
  <autoFilter ref="B6:D42">
    <filterColumn colId="0" hiddenButton="1"/>
    <filterColumn colId="1" hiddenButton="1"/>
    <filterColumn colId="2" hiddenButton="1"/>
  </autoFilter>
  <tableColumns count="3">
    <tableColumn id="1" name="עמודה1" dataDxfId="405" dataCellStyle="Normal_2007-16618"/>
    <tableColumn id="2" name="שווי הוגן" dataDxfId="404"/>
    <tableColumn id="3" name="שעור מנכסי השקעה*" dataDxfId="4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6" dataDxfId="277" headerRowBorderDxfId="289" tableBorderDxfId="290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8"/>
    <tableColumn id="2" name="מספר ני&quot;ע" dataDxfId="287"/>
    <tableColumn id="3" name="זירת מסחר" dataDxfId="286"/>
    <tableColumn id="4" name="ענף מסחר" dataDxfId="285"/>
    <tableColumn id="5" name="סוג מטבע" dataDxfId="284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65" dataDxfId="266" headerRowBorderDxfId="274" tableBorderDxfId="275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0" totalsRowShown="0" headerRowDxfId="256" dataDxfId="257" headerRowBorderDxfId="263" tableBorderDxfId="264">
  <autoFilter ref="A7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0" dataDxfId="241" headerRowBorderDxfId="254" tableBorderDxfId="25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1" dataDxfId="222" headerRowBorderDxfId="238" tableBorderDxfId="23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199" dataDxfId="200" headerRowBorderDxfId="219" tableBorderDxfId="22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7" totalsRowShown="0" headerRowDxfId="177" dataDxfId="178" headerRowBorderDxfId="197" tableBorderDxfId="198">
  <autoFilter ref="A7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0" totalsRowShown="0" headerRowDxfId="165" dataDxfId="166" headerRowBorderDxfId="175" tableBorderDxfId="176">
  <autoFilter ref="A7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45" totalsRowShown="0" headerRowDxfId="155" dataDxfId="156" headerRowBorderDxfId="163" tableBorderDxfId="164">
  <autoFilter ref="A7:J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1" headerRowBorderDxfId="153" tableBorderDxfId="154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02" headerRowBorderDxfId="401" tableBorderDxfId="400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0" dataDxfId="141" headerRowBorderDxfId="149" tableBorderDxfId="150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8" totalsRowShown="0" headerRowDxfId="130" dataDxfId="131" headerRowBorderDxfId="138" tableBorderDxfId="139">
  <autoFilter ref="A7:J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4" dataDxfId="115" headerRowBorderDxfId="128" tableBorderDxfId="12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98" dataDxfId="99" headerRowBorderDxfId="112" tableBorderDxfId="113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ענף משק"/>
    <tableColumn id="10" name="סוג מטבע"/>
    <tableColumn id="11" name="שיעור ריבית ממוצע" dataDxfId="106"/>
    <tableColumn id="12" name="תשואה לפידיון" dataDxfId="105"/>
    <tableColumn id="13" name="ערך נקוב****" dataDxfId="104"/>
    <tableColumn id="14" name="שער***" dataDxfId="103"/>
    <tableColumn id="15" name="שווי הוגן" dataDxfId="102"/>
    <tableColumn id="16" name="שעור מנכסי אפיק ההשקעה" dataDxfId="101"/>
    <tableColumn id="17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4" dataDxfId="85" headerRowBorderDxfId="96" tableBorderDxfId="97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71" dataDxfId="72" headerRowBorderDxfId="82" tableBorderDxfId="83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6" headerRowBorderDxfId="69" tableBorderDxfId="70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2" headerRowBorderDxfId="64" tableBorderDxfId="65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24" totalsRowShown="0" headerRowBorderDxfId="60" tableBorderDxfId="61">
  <autoFilter ref="A6:C24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6" totalsRowShown="0" headerRowDxfId="385" dataDxfId="386" headerRowBorderDxfId="398" tableBorderDxfId="399">
  <autoFilter ref="A6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7"/>
    <tableColumn id="2" name="מספר ני&quot;ע" dataDxfId="396"/>
    <tableColumn id="3" name="מספר מנפיק" dataDxfId="395"/>
    <tableColumn id="4" name="דירוג" dataDxfId="394"/>
    <tableColumn id="5" name="שם מדרג" dataDxfId="393"/>
    <tableColumn id="6" name="סוג מטבע" dataDxfId="392"/>
    <tableColumn id="7" name="שיעור ריבית" dataDxfId="391"/>
    <tableColumn id="8" name="תשואה לפידיון" dataDxfId="390"/>
    <tableColumn id="9" name="שווי שוק" dataDxfId="389"/>
    <tableColumn id="10" name="שעור מנכסי אפיק ההשקעה" dataDxfId="388"/>
    <tableColumn id="11" name="שעור מסך נכסי השקעה" dataDxfId="3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0" totalsRowShown="0" headerRowDxfId="365" dataDxfId="366" headerRowBorderDxfId="383" tableBorderDxfId="384">
  <autoFilter ref="A7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2"/>
    <tableColumn id="2" name="מספר ני&quot;ע" dataDxfId="381"/>
    <tableColumn id="3" name="זירת מסחר" dataDxfId="380"/>
    <tableColumn id="4" name="דירוג" dataDxfId="379"/>
    <tableColumn id="5" name="שם מדרג"/>
    <tableColumn id="6" name="תאריך רכישה" dataDxfId="378"/>
    <tableColumn id="7" name="מח&quot;מ" dataDxfId="377"/>
    <tableColumn id="8" name="סוג מטבע" dataDxfId="376"/>
    <tableColumn id="9" name="שיעור ריבית" dataDxfId="375"/>
    <tableColumn id="10" name="תשואה לפידיון" dataDxfId="374"/>
    <tableColumn id="11" name="ערך נקוב****" dataDxfId="373"/>
    <tableColumn id="12" name="שער***" dataDxfId="372"/>
    <tableColumn id="13" name="פדיון/ריבית/דיבידנד לקבל*****  " dataDxfId="371"/>
    <tableColumn id="14" name="שווי שוק" dataDxfId="370"/>
    <tableColumn id="15" name="שעור מערך נקוב**** מונפק" dataDxfId="369"/>
    <tableColumn id="16" name="שעור מנכסי אפיק ההשקעה" dataDxfId="368"/>
    <tableColumn id="17" name="שעור מסך נכסי השקעה**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1" dataDxfId="342" headerRowBorderDxfId="363" tableBorderDxfId="364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 dataDxfId="347"/>
    <tableColumn id="17" name="שווי שוק" dataDxfId="346"/>
    <tableColumn id="18" name="שעור מערך נקוב מונפק" dataDxfId="345"/>
    <tableColumn id="19" name="שעור מנכסי אפיק ההשקעה" dataDxfId="344"/>
    <tableColumn id="20" name="שעור מסך נכסי השקעה**" dataDxfId="3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12" totalsRowShown="0" headerRowDxfId="327" dataDxfId="328" headerRowBorderDxfId="339" tableBorderDxfId="340">
  <autoFilter ref="A7:T1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8"/>
    <tableColumn id="11" name="סוג מטבע"/>
    <tableColumn id="12" name="שיעור ריבית" dataDxfId="337"/>
    <tableColumn id="13" name="תשואה לפידיון" dataDxfId="336"/>
    <tableColumn id="14" name="ערך נקוב****" dataDxfId="335"/>
    <tableColumn id="15" name="שער***" dataDxfId="334"/>
    <tableColumn id="16" name="פדיון/ריבית/דיבידנד לקבל*****  " dataDxfId="333"/>
    <tableColumn id="17" name="שווי שוק" dataDxfId="332"/>
    <tableColumn id="18" name="שעור מערך נקוב מונפק" dataDxfId="331"/>
    <tableColumn id="19" name="שעור מנכסי אפיק ההשקעה" dataDxfId="330"/>
    <tableColumn id="20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17" totalsRowShown="0" headerRowDxfId="316" dataDxfId="317" headerRowBorderDxfId="325" tableBorderDxfId="326">
  <autoFilter ref="A7:N1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4"/>
    <tableColumn id="9" name="שער***" dataDxfId="323"/>
    <tableColumn id="10" name="פדיון/ריבית/דיבידנד לקבל*****  " dataDxfId="322"/>
    <tableColumn id="11" name="שווי שוק" dataDxfId="321"/>
    <tableColumn id="12" name="שעור מערך נקוב מונפק" dataDxfId="320"/>
    <tableColumn id="13" name="שעור מנכסי אפיק ההשקעה" dataDxfId="319"/>
    <tableColumn id="14" name="שעור מסך נכסי השקעה**" dataDxfId="3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61" totalsRowShown="0" headerRowDxfId="304" dataDxfId="305" headerRowBorderDxfId="314" tableBorderDxfId="315">
  <autoFilter ref="A7:M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3"/>
    <tableColumn id="4" name="מספר מנפיק" dataDxfId="312"/>
    <tableColumn id="5" name="ענף מסחר"/>
    <tableColumn id="6" name="סוג מטבע"/>
    <tableColumn id="7" name="ערך נקוב****" dataDxfId="311"/>
    <tableColumn id="8" name="שער***" dataDxfId="310"/>
    <tableColumn id="9" name="פדיון/ריבית/דיבידנד לקבל*****  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1" dataDxfId="292" headerRowBorderDxfId="302" tableBorderDxfId="303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1"/>
    <tableColumn id="4" name="מספר מנפיק" dataDxfId="300"/>
    <tableColumn id="5" name="ענף מסחר"/>
    <tableColumn id="6" name="דירוג"/>
    <tableColumn id="7" name="שם מדרג" dataDxfId="299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workbookViewId="0">
      <selection activeCell="B6" sqref="B6"/>
    </sheetView>
  </sheetViews>
  <sheetFormatPr defaultColWidth="0" defaultRowHeight="18" zeroHeight="1"/>
  <cols>
    <col min="1" max="1" width="29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81" t="s">
        <v>4</v>
      </c>
      <c r="C5" s="82"/>
      <c r="D5" s="83"/>
    </row>
    <row r="6" spans="1:36" s="3" customFormat="1">
      <c r="B6" s="40" t="s">
        <v>1281</v>
      </c>
      <c r="C6" s="84" t="s">
        <v>5</v>
      </c>
      <c r="D6" s="8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1254</v>
      </c>
      <c r="B10" s="57" t="s">
        <v>13</v>
      </c>
      <c r="C10" s="63">
        <f>מזומנים!I9</f>
        <v>3520.1650654730001</v>
      </c>
      <c r="D10" s="64">
        <v>4.0399999999999998E-2</v>
      </c>
    </row>
    <row r="11" spans="1:36">
      <c r="B11" s="57" t="s">
        <v>14</v>
      </c>
      <c r="C11" s="50"/>
      <c r="D11" s="50"/>
    </row>
    <row r="12" spans="1:36">
      <c r="A12" s="9" t="s">
        <v>1255</v>
      </c>
      <c r="B12" s="58" t="s">
        <v>15</v>
      </c>
      <c r="C12" s="65">
        <v>22432.733686399999</v>
      </c>
      <c r="D12" s="66">
        <v>0.25769999999999998</v>
      </c>
    </row>
    <row r="13" spans="1:36">
      <c r="A13" s="9" t="s">
        <v>1256</v>
      </c>
      <c r="B13" s="58" t="s">
        <v>16</v>
      </c>
      <c r="C13" s="65">
        <v>0</v>
      </c>
      <c r="D13" s="66">
        <v>0</v>
      </c>
    </row>
    <row r="14" spans="1:36">
      <c r="A14" s="9" t="s">
        <v>1257</v>
      </c>
      <c r="B14" s="58" t="s">
        <v>17</v>
      </c>
      <c r="C14" s="65">
        <v>13466.306531563499</v>
      </c>
      <c r="D14" s="66">
        <v>0.1547</v>
      </c>
    </row>
    <row r="15" spans="1:36">
      <c r="A15" s="9" t="s">
        <v>1025</v>
      </c>
      <c r="B15" s="58" t="s">
        <v>18</v>
      </c>
      <c r="C15" s="65">
        <v>18874.884154687999</v>
      </c>
      <c r="D15" s="66">
        <v>0.21679999999999999</v>
      </c>
    </row>
    <row r="16" spans="1:36">
      <c r="A16" s="9" t="s">
        <v>935</v>
      </c>
      <c r="B16" s="58" t="s">
        <v>194</v>
      </c>
      <c r="C16" s="65">
        <f>'קרנות סל'!J10</f>
        <v>14896.815273566001</v>
      </c>
      <c r="D16" s="66">
        <v>0.17119999999999999</v>
      </c>
    </row>
    <row r="17" spans="1:4">
      <c r="A17" s="9" t="s">
        <v>1258</v>
      </c>
      <c r="B17" s="58" t="s">
        <v>19</v>
      </c>
      <c r="C17" s="65">
        <v>461.86325387099998</v>
      </c>
      <c r="D17" s="66">
        <v>5.3E-3</v>
      </c>
    </row>
    <row r="18" spans="1:4">
      <c r="A18" s="9" t="s">
        <v>1259</v>
      </c>
      <c r="B18" s="58" t="s">
        <v>20</v>
      </c>
      <c r="C18" s="65">
        <v>20.9405</v>
      </c>
      <c r="D18" s="66">
        <v>2.0000000000000001E-4</v>
      </c>
    </row>
    <row r="19" spans="1:4">
      <c r="A19" s="9" t="s">
        <v>1260</v>
      </c>
      <c r="B19" s="58" t="s">
        <v>21</v>
      </c>
      <c r="C19" s="65">
        <v>24.07264</v>
      </c>
      <c r="D19" s="66">
        <v>2.9999999999999997E-4</v>
      </c>
    </row>
    <row r="20" spans="1:4">
      <c r="A20" s="9" t="s">
        <v>1261</v>
      </c>
      <c r="B20" s="58" t="s">
        <v>22</v>
      </c>
      <c r="C20" s="65">
        <v>785.79140049915748</v>
      </c>
      <c r="D20" s="66">
        <v>8.9999999999999993E-3</v>
      </c>
    </row>
    <row r="21" spans="1:4">
      <c r="A21" s="9" t="s">
        <v>1262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1263</v>
      </c>
      <c r="B23" s="58" t="s">
        <v>25</v>
      </c>
      <c r="C23" s="65">
        <v>0</v>
      </c>
      <c r="D23" s="66">
        <v>0</v>
      </c>
    </row>
    <row r="24" spans="1:4">
      <c r="A24" s="9" t="s">
        <v>1264</v>
      </c>
      <c r="B24" s="58" t="s">
        <v>26</v>
      </c>
      <c r="C24" s="65">
        <v>0</v>
      </c>
      <c r="D24" s="66">
        <v>0</v>
      </c>
    </row>
    <row r="25" spans="1:4">
      <c r="A25" s="9" t="s">
        <v>1265</v>
      </c>
      <c r="B25" s="58" t="s">
        <v>17</v>
      </c>
      <c r="C25" s="65">
        <v>998.43386147000001</v>
      </c>
      <c r="D25" s="66">
        <v>1.15E-2</v>
      </c>
    </row>
    <row r="26" spans="1:4">
      <c r="A26" s="9" t="s">
        <v>1266</v>
      </c>
      <c r="B26" s="58" t="s">
        <v>27</v>
      </c>
      <c r="C26" s="65">
        <v>4352.9602558220004</v>
      </c>
      <c r="D26" s="66">
        <v>0.05</v>
      </c>
    </row>
    <row r="27" spans="1:4">
      <c r="A27" s="9" t="s">
        <v>1267</v>
      </c>
      <c r="B27" s="58" t="s">
        <v>28</v>
      </c>
      <c r="C27" s="65">
        <v>6726.015860208603</v>
      </c>
      <c r="D27" s="66">
        <v>7.7299999999999994E-2</v>
      </c>
    </row>
    <row r="28" spans="1:4">
      <c r="A28" s="9" t="s">
        <v>1268</v>
      </c>
      <c r="B28" s="58" t="s">
        <v>29</v>
      </c>
      <c r="C28" s="65">
        <v>0</v>
      </c>
      <c r="D28" s="66">
        <v>0</v>
      </c>
    </row>
    <row r="29" spans="1:4">
      <c r="A29" s="9" t="s">
        <v>1269</v>
      </c>
      <c r="B29" s="58" t="s">
        <v>30</v>
      </c>
      <c r="C29" s="65">
        <v>0</v>
      </c>
      <c r="D29" s="66">
        <v>0</v>
      </c>
    </row>
    <row r="30" spans="1:4">
      <c r="A30" s="9" t="s">
        <v>1270</v>
      </c>
      <c r="B30" s="58" t="s">
        <v>31</v>
      </c>
      <c r="C30" s="65">
        <v>-366.63850122506386</v>
      </c>
      <c r="D30" s="66">
        <v>-4.1999999999999997E-3</v>
      </c>
    </row>
    <row r="31" spans="1:4">
      <c r="A31" s="9" t="s">
        <v>1271</v>
      </c>
      <c r="B31" s="58" t="s">
        <v>32</v>
      </c>
      <c r="C31" s="65">
        <v>0</v>
      </c>
      <c r="D31" s="66">
        <v>0</v>
      </c>
    </row>
    <row r="32" spans="1:4">
      <c r="A32" s="9" t="s">
        <v>1272</v>
      </c>
      <c r="B32" s="57" t="s">
        <v>33</v>
      </c>
      <c r="C32" s="65">
        <v>849.14163429999996</v>
      </c>
      <c r="D32" s="66">
        <v>9.7999999999999997E-3</v>
      </c>
    </row>
    <row r="33" spans="1:4">
      <c r="A33" s="9" t="s">
        <v>1273</v>
      </c>
      <c r="B33" s="57" t="s">
        <v>34</v>
      </c>
      <c r="C33" s="65">
        <v>0</v>
      </c>
      <c r="D33" s="66">
        <v>0</v>
      </c>
    </row>
    <row r="34" spans="1:4">
      <c r="A34" s="9" t="s">
        <v>1274</v>
      </c>
      <c r="B34" s="57" t="s">
        <v>35</v>
      </c>
      <c r="C34" s="65">
        <v>0</v>
      </c>
      <c r="D34" s="66">
        <v>0</v>
      </c>
    </row>
    <row r="35" spans="1:4">
      <c r="A35" s="9" t="s">
        <v>1275</v>
      </c>
      <c r="B35" s="57" t="s">
        <v>36</v>
      </c>
      <c r="C35" s="65">
        <v>0</v>
      </c>
      <c r="D35" s="66">
        <v>0</v>
      </c>
    </row>
    <row r="36" spans="1:4">
      <c r="A36" s="9" t="s">
        <v>1276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1277</v>
      </c>
      <c r="B38" s="60" t="s">
        <v>39</v>
      </c>
      <c r="C38" s="65">
        <v>0</v>
      </c>
      <c r="D38" s="66">
        <v>0</v>
      </c>
    </row>
    <row r="39" spans="1:4">
      <c r="A39" s="9" t="s">
        <v>1278</v>
      </c>
      <c r="B39" s="60" t="s">
        <v>40</v>
      </c>
      <c r="C39" s="65">
        <v>0</v>
      </c>
      <c r="D39" s="66">
        <v>0</v>
      </c>
    </row>
    <row r="40" spans="1:4">
      <c r="A40" s="9" t="s">
        <v>1279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87043.485616636186</v>
      </c>
      <c r="D41" s="66">
        <v>1</v>
      </c>
    </row>
    <row r="42" spans="1:4">
      <c r="A42" s="9" t="s">
        <v>1280</v>
      </c>
      <c r="B42" s="61" t="s">
        <v>43</v>
      </c>
      <c r="C42" s="65">
        <f>'יתרת התחייבות להשקעה'!B9</f>
        <v>4992.0217052341532</v>
      </c>
      <c r="D42" s="66">
        <v>0</v>
      </c>
    </row>
    <row r="43" spans="1:4">
      <c r="B43" s="10" t="s">
        <v>198</v>
      </c>
    </row>
    <row r="44" spans="1:4">
      <c r="C44" s="86" t="s">
        <v>44</v>
      </c>
      <c r="D44" s="85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105</v>
      </c>
      <c r="D47">
        <v>3.5649999999999999</v>
      </c>
    </row>
    <row r="48" spans="1:4">
      <c r="C48" t="s">
        <v>112</v>
      </c>
      <c r="D48">
        <v>4.3986000000000001</v>
      </c>
    </row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60" ht="26.2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2279</v>
      </c>
      <c r="G10" s="7"/>
      <c r="H10" s="63">
        <v>24.07264</v>
      </c>
      <c r="I10" s="22"/>
      <c r="J10" s="64">
        <v>1</v>
      </c>
      <c r="K10" s="64">
        <v>2.9999999999999997E-4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-21</v>
      </c>
      <c r="H11" s="69">
        <v>-38.871000000000002</v>
      </c>
      <c r="J11" s="68">
        <v>-1.6147</v>
      </c>
      <c r="K11" s="68">
        <v>-4.0000000000000002E-4</v>
      </c>
    </row>
    <row r="12" spans="1:60">
      <c r="A12" s="67" t="s">
        <v>1037</v>
      </c>
      <c r="B12" s="14"/>
      <c r="C12" s="14"/>
      <c r="D12" s="14"/>
      <c r="F12" s="69">
        <v>-21</v>
      </c>
      <c r="H12" s="69">
        <v>-38.871000000000002</v>
      </c>
      <c r="J12" s="68">
        <v>-1.6147</v>
      </c>
      <c r="K12" s="68">
        <v>-4.0000000000000002E-4</v>
      </c>
    </row>
    <row r="13" spans="1:60">
      <c r="A13" t="s">
        <v>1038</v>
      </c>
      <c r="B13" t="s">
        <v>1039</v>
      </c>
      <c r="C13" t="s">
        <v>99</v>
      </c>
      <c r="D13" t="s">
        <v>122</v>
      </c>
      <c r="E13" t="s">
        <v>101</v>
      </c>
      <c r="F13" s="65">
        <v>-21</v>
      </c>
      <c r="G13" s="65">
        <v>185100</v>
      </c>
      <c r="H13" s="65">
        <v>-38.871000000000002</v>
      </c>
      <c r="I13" s="66">
        <v>0</v>
      </c>
      <c r="J13" s="66">
        <v>-1.6147</v>
      </c>
      <c r="K13" s="66">
        <v>-4.0000000000000002E-4</v>
      </c>
    </row>
    <row r="14" spans="1:60">
      <c r="A14" s="67" t="s">
        <v>1040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221</v>
      </c>
      <c r="B15" t="s">
        <v>221</v>
      </c>
      <c r="C15" s="14"/>
      <c r="D15" t="s">
        <v>221</v>
      </c>
      <c r="E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1041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596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s="14"/>
      <c r="D19" t="s">
        <v>221</v>
      </c>
      <c r="E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226</v>
      </c>
      <c r="B20" s="14"/>
      <c r="C20" s="14"/>
      <c r="D20" s="14"/>
      <c r="F20" s="69">
        <v>2300</v>
      </c>
      <c r="H20" s="69">
        <v>62.943640000000002</v>
      </c>
      <c r="J20" s="68">
        <v>2.6147</v>
      </c>
      <c r="K20" s="68">
        <v>6.9999999999999999E-4</v>
      </c>
    </row>
    <row r="21" spans="1:11">
      <c r="A21" s="67" t="s">
        <v>1037</v>
      </c>
      <c r="B21" s="14"/>
      <c r="C21" s="14"/>
      <c r="D21" s="14"/>
      <c r="F21" s="69">
        <v>2300</v>
      </c>
      <c r="H21" s="69">
        <v>62.943640000000002</v>
      </c>
      <c r="J21" s="68">
        <v>2.6147</v>
      </c>
      <c r="K21" s="68">
        <v>6.9999999999999999E-4</v>
      </c>
    </row>
    <row r="22" spans="1:11">
      <c r="A22" t="s">
        <v>1042</v>
      </c>
      <c r="B22" t="s">
        <v>1043</v>
      </c>
      <c r="C22" t="s">
        <v>122</v>
      </c>
      <c r="D22" t="s">
        <v>856</v>
      </c>
      <c r="E22" t="s">
        <v>105</v>
      </c>
      <c r="F22" s="65">
        <v>2000</v>
      </c>
      <c r="G22" s="65">
        <v>53</v>
      </c>
      <c r="H22" s="65">
        <v>3.7789000000000001</v>
      </c>
      <c r="I22" s="66">
        <v>0</v>
      </c>
      <c r="J22" s="66">
        <v>0.157</v>
      </c>
      <c r="K22" s="66">
        <v>0</v>
      </c>
    </row>
    <row r="23" spans="1:11">
      <c r="A23" t="s">
        <v>1044</v>
      </c>
      <c r="B23" t="s">
        <v>1045</v>
      </c>
      <c r="C23" t="s">
        <v>122</v>
      </c>
      <c r="D23" t="s">
        <v>856</v>
      </c>
      <c r="E23" t="s">
        <v>105</v>
      </c>
      <c r="F23" s="65">
        <v>300</v>
      </c>
      <c r="G23" s="65">
        <v>5532</v>
      </c>
      <c r="H23" s="65">
        <v>59.164740000000002</v>
      </c>
      <c r="I23" s="66">
        <v>0</v>
      </c>
      <c r="J23" s="66">
        <v>2.4578000000000002</v>
      </c>
      <c r="K23" s="66">
        <v>6.9999999999999999E-4</v>
      </c>
    </row>
    <row r="24" spans="1:11">
      <c r="A24" s="67" t="s">
        <v>1046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E25" t="s">
        <v>221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1041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E27" t="s">
        <v>221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1047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E29" t="s">
        <v>221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596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221</v>
      </c>
      <c r="B31" t="s">
        <v>221</v>
      </c>
      <c r="C31" s="14"/>
      <c r="D31" t="s">
        <v>221</v>
      </c>
      <c r="E31" t="s">
        <v>221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75" t="s">
        <v>228</v>
      </c>
      <c r="B32" s="14"/>
      <c r="C32" s="14"/>
      <c r="D32" s="14"/>
    </row>
    <row r="33" spans="1:4">
      <c r="A33" s="75" t="s">
        <v>283</v>
      </c>
      <c r="B33" s="14"/>
      <c r="C33" s="14"/>
      <c r="D33" s="14"/>
    </row>
    <row r="34" spans="1:4">
      <c r="A34" s="75" t="s">
        <v>284</v>
      </c>
      <c r="B34" s="14"/>
      <c r="C34" s="14"/>
      <c r="D34" s="14"/>
    </row>
    <row r="35" spans="1:4">
      <c r="A35" s="75" t="s">
        <v>285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5"/>
      <c r="BB5" s="14" t="s">
        <v>99</v>
      </c>
      <c r="BD5" s="14" t="s">
        <v>100</v>
      </c>
      <c r="BF5" s="16" t="s">
        <v>101</v>
      </c>
    </row>
    <row r="6" spans="1:58" ht="26.25" customHeight="1">
      <c r="A6" s="103" t="s">
        <v>102</v>
      </c>
      <c r="B6" s="104"/>
      <c r="C6" s="104"/>
      <c r="D6" s="104"/>
      <c r="E6" s="104"/>
      <c r="F6" s="104"/>
      <c r="G6" s="104"/>
      <c r="H6" s="104"/>
      <c r="I6" s="104"/>
      <c r="J6" s="105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222031.48</v>
      </c>
      <c r="G10" s="22"/>
      <c r="H10" s="63">
        <v>785.79140049915748</v>
      </c>
      <c r="I10" s="64">
        <v>1</v>
      </c>
      <c r="J10" s="64">
        <v>8.9999999999999993E-3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221</v>
      </c>
      <c r="B12" t="s">
        <v>221</v>
      </c>
      <c r="C12" s="16"/>
      <c r="D12" t="s">
        <v>221</v>
      </c>
      <c r="E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226</v>
      </c>
      <c r="B13" s="16"/>
      <c r="C13" s="16"/>
      <c r="D13" s="16"/>
      <c r="E13" s="16"/>
      <c r="F13" s="69">
        <v>222031.48</v>
      </c>
      <c r="G13" s="16"/>
      <c r="H13" s="69">
        <v>785.79140049915748</v>
      </c>
      <c r="I13" s="68">
        <v>1</v>
      </c>
      <c r="J13" s="68">
        <v>8.9999999999999993E-3</v>
      </c>
      <c r="BD13" s="14" t="s">
        <v>125</v>
      </c>
    </row>
    <row r="14" spans="1:58">
      <c r="A14" t="s">
        <v>1048</v>
      </c>
      <c r="B14" t="s">
        <v>1049</v>
      </c>
      <c r="C14" t="s">
        <v>122</v>
      </c>
      <c r="D14" t="s">
        <v>856</v>
      </c>
      <c r="E14" t="s">
        <v>105</v>
      </c>
      <c r="F14" s="65">
        <v>30000</v>
      </c>
      <c r="G14" s="65">
        <v>100</v>
      </c>
      <c r="H14" s="65">
        <v>106.95</v>
      </c>
      <c r="I14" s="66">
        <v>0.1361</v>
      </c>
      <c r="J14" s="66">
        <v>1.1999999999999999E-3</v>
      </c>
      <c r="BD14" s="14" t="s">
        <v>126</v>
      </c>
    </row>
    <row r="15" spans="1:58">
      <c r="A15" t="s">
        <v>1050</v>
      </c>
      <c r="B15" t="s">
        <v>1051</v>
      </c>
      <c r="C15" t="s">
        <v>122</v>
      </c>
      <c r="D15" t="s">
        <v>856</v>
      </c>
      <c r="E15" t="s">
        <v>105</v>
      </c>
      <c r="F15" s="65">
        <v>8</v>
      </c>
      <c r="G15" s="65">
        <v>0.25697500000000001</v>
      </c>
      <c r="H15" s="65">
        <v>7.3289270000000001E-5</v>
      </c>
      <c r="I15" s="66">
        <v>0</v>
      </c>
      <c r="J15" s="66">
        <v>0</v>
      </c>
      <c r="BD15" s="14" t="s">
        <v>127</v>
      </c>
    </row>
    <row r="16" spans="1:58">
      <c r="A16" t="s">
        <v>1052</v>
      </c>
      <c r="B16" t="s">
        <v>1053</v>
      </c>
      <c r="C16" t="s">
        <v>122</v>
      </c>
      <c r="D16" t="s">
        <v>856</v>
      </c>
      <c r="E16" t="s">
        <v>105</v>
      </c>
      <c r="F16" s="65">
        <v>-15149.39</v>
      </c>
      <c r="G16" s="65">
        <v>100</v>
      </c>
      <c r="H16" s="65">
        <v>-54.007575350000003</v>
      </c>
      <c r="I16" s="66">
        <v>-6.8699999999999997E-2</v>
      </c>
      <c r="J16" s="66">
        <v>-5.9999999999999995E-4</v>
      </c>
      <c r="BD16" s="14" t="s">
        <v>128</v>
      </c>
    </row>
    <row r="17" spans="1:56">
      <c r="A17" t="s">
        <v>1054</v>
      </c>
      <c r="B17" t="s">
        <v>1055</v>
      </c>
      <c r="C17" t="s">
        <v>122</v>
      </c>
      <c r="D17" t="s">
        <v>856</v>
      </c>
      <c r="E17" t="s">
        <v>105</v>
      </c>
      <c r="F17" s="65">
        <v>6</v>
      </c>
      <c r="G17" s="65">
        <v>0.77862500000000001</v>
      </c>
      <c r="H17" s="65">
        <v>1.6654788749999999E-4</v>
      </c>
      <c r="I17" s="66">
        <v>0</v>
      </c>
      <c r="J17" s="66">
        <v>0</v>
      </c>
      <c r="BD17" s="14" t="s">
        <v>129</v>
      </c>
    </row>
    <row r="18" spans="1:56">
      <c r="A18" t="s">
        <v>1056</v>
      </c>
      <c r="B18" t="s">
        <v>1057</v>
      </c>
      <c r="C18" t="s">
        <v>607</v>
      </c>
      <c r="D18" t="s">
        <v>856</v>
      </c>
      <c r="E18" t="s">
        <v>109</v>
      </c>
      <c r="F18" s="65">
        <v>-3017.14</v>
      </c>
      <c r="G18" s="65">
        <v>100</v>
      </c>
      <c r="H18" s="65">
        <v>-11.767751142</v>
      </c>
      <c r="I18" s="66">
        <v>-1.4999999999999999E-2</v>
      </c>
      <c r="J18" s="66">
        <v>-1E-4</v>
      </c>
      <c r="BD18" s="14" t="s">
        <v>130</v>
      </c>
    </row>
    <row r="19" spans="1:56">
      <c r="A19" t="s">
        <v>1056</v>
      </c>
      <c r="B19" t="s">
        <v>1057</v>
      </c>
      <c r="C19" t="s">
        <v>122</v>
      </c>
      <c r="D19" t="s">
        <v>856</v>
      </c>
      <c r="E19" t="s">
        <v>112</v>
      </c>
      <c r="F19" s="65">
        <v>-5625.61</v>
      </c>
      <c r="G19" s="65">
        <v>100</v>
      </c>
      <c r="H19" s="65">
        <v>-24.744808146</v>
      </c>
      <c r="I19" s="66">
        <v>-3.15E-2</v>
      </c>
      <c r="J19" s="66">
        <v>-2.9999999999999997E-4</v>
      </c>
      <c r="BD19" s="14" t="s">
        <v>131</v>
      </c>
    </row>
    <row r="20" spans="1:56">
      <c r="A20" t="s">
        <v>1058</v>
      </c>
      <c r="B20" t="s">
        <v>1059</v>
      </c>
      <c r="C20" t="s">
        <v>122</v>
      </c>
      <c r="D20" t="s">
        <v>856</v>
      </c>
      <c r="E20" t="s">
        <v>105</v>
      </c>
      <c r="F20" s="65">
        <v>215809.62</v>
      </c>
      <c r="G20" s="65">
        <v>100</v>
      </c>
      <c r="H20" s="65">
        <v>769.36129530000005</v>
      </c>
      <c r="I20" s="66">
        <v>0.97909999999999997</v>
      </c>
      <c r="J20" s="66">
        <v>8.8000000000000005E-3</v>
      </c>
      <c r="BD20" s="14" t="s">
        <v>122</v>
      </c>
    </row>
    <row r="21" spans="1:56">
      <c r="A21" s="75" t="s">
        <v>228</v>
      </c>
      <c r="B21" s="16"/>
      <c r="C21" s="16"/>
      <c r="D21" s="16"/>
      <c r="E21" s="16"/>
      <c r="F21" s="16"/>
      <c r="G21" s="16"/>
    </row>
    <row r="22" spans="1:56">
      <c r="A22" s="75" t="s">
        <v>283</v>
      </c>
      <c r="B22" s="16"/>
      <c r="C22" s="16"/>
      <c r="D22" s="16"/>
      <c r="E22" s="16"/>
      <c r="F22" s="16"/>
      <c r="G22" s="16"/>
    </row>
    <row r="23" spans="1:56">
      <c r="A23" s="75" t="s">
        <v>284</v>
      </c>
      <c r="B23" s="16"/>
      <c r="C23" s="16"/>
      <c r="D23" s="16"/>
      <c r="E23" s="16"/>
      <c r="F23" s="16"/>
      <c r="G23" s="16"/>
    </row>
    <row r="24" spans="1:56">
      <c r="A24" s="75" t="s">
        <v>285</v>
      </c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80" ht="26.25" customHeight="1">
      <c r="A6" s="103" t="s">
        <v>132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1060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221</v>
      </c>
      <c r="B13" t="s">
        <v>221</v>
      </c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1061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221</v>
      </c>
      <c r="B15" t="s">
        <v>221</v>
      </c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1062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1063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1064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1065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1066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1060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1061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1062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1063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1064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1065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1066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5" t="s">
        <v>228</v>
      </c>
    </row>
    <row r="40" spans="1:16">
      <c r="A40" s="75" t="s">
        <v>283</v>
      </c>
    </row>
    <row r="41" spans="1:16">
      <c r="A41" s="75" t="s">
        <v>284</v>
      </c>
    </row>
    <row r="42" spans="1:16">
      <c r="A42" s="75" t="s">
        <v>285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71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1067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221</v>
      </c>
      <c r="B13" t="s">
        <v>221</v>
      </c>
      <c r="C13" t="s">
        <v>221</v>
      </c>
      <c r="F13" s="65">
        <v>0</v>
      </c>
      <c r="G13" t="s">
        <v>221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1068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221</v>
      </c>
      <c r="B15" t="s">
        <v>221</v>
      </c>
      <c r="C15" t="s">
        <v>221</v>
      </c>
      <c r="F15" s="65">
        <v>0</v>
      </c>
      <c r="G15" t="s">
        <v>221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1069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221</v>
      </c>
      <c r="B17" t="s">
        <v>221</v>
      </c>
      <c r="C17" t="s">
        <v>221</v>
      </c>
      <c r="F17" s="65">
        <v>0</v>
      </c>
      <c r="G17" t="s">
        <v>221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1070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221</v>
      </c>
      <c r="B19" t="s">
        <v>221</v>
      </c>
      <c r="C19" t="s">
        <v>221</v>
      </c>
      <c r="F19" s="65">
        <v>0</v>
      </c>
      <c r="G19" t="s">
        <v>221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596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F21" s="65">
        <v>0</v>
      </c>
      <c r="G21" t="s">
        <v>221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226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281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221</v>
      </c>
      <c r="B24" t="s">
        <v>221</v>
      </c>
      <c r="C24" t="s">
        <v>221</v>
      </c>
      <c r="F24" s="65">
        <v>0</v>
      </c>
      <c r="G24" t="s">
        <v>221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1071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221</v>
      </c>
      <c r="B26" t="s">
        <v>221</v>
      </c>
      <c r="C26" t="s">
        <v>221</v>
      </c>
      <c r="F26" s="65">
        <v>0</v>
      </c>
      <c r="G26" t="s">
        <v>221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5" t="s">
        <v>283</v>
      </c>
    </row>
    <row r="28" spans="1:15">
      <c r="A28" s="75" t="s">
        <v>284</v>
      </c>
    </row>
    <row r="29" spans="1:15">
      <c r="A29" s="75" t="s">
        <v>285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64" ht="26.25" customHeight="1">
      <c r="A6" s="103" t="s">
        <v>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6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1072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1073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I15" s="65">
        <v>0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I17" s="65">
        <v>0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596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I19" s="65">
        <v>0</v>
      </c>
      <c r="J19" t="s">
        <v>221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226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1074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1075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I24" s="65">
        <v>0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5" t="s">
        <v>228</v>
      </c>
      <c r="C25" s="14"/>
      <c r="D25" s="14"/>
      <c r="E25" s="14"/>
    </row>
    <row r="26" spans="1:18">
      <c r="A26" s="75" t="s">
        <v>283</v>
      </c>
      <c r="C26" s="14"/>
      <c r="D26" s="14"/>
      <c r="E26" s="14"/>
    </row>
    <row r="27" spans="1:18">
      <c r="A27" s="75" t="s">
        <v>284</v>
      </c>
      <c r="C27" s="14"/>
      <c r="D27" s="14"/>
      <c r="E27" s="14"/>
    </row>
    <row r="28" spans="1:18">
      <c r="A28" s="75" t="s">
        <v>285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80" ht="26.25" customHeight="1">
      <c r="A6" s="103" t="s">
        <v>88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6" t="s">
        <v>54</v>
      </c>
      <c r="M7" s="106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4.83</v>
      </c>
      <c r="J10" s="7"/>
      <c r="K10" s="7"/>
      <c r="L10" s="64">
        <v>6.6000000000000003E-2</v>
      </c>
      <c r="M10" s="63">
        <v>1064250.6000000001</v>
      </c>
      <c r="N10" s="7"/>
      <c r="O10" s="63">
        <v>998.43386147000001</v>
      </c>
      <c r="P10" s="7"/>
      <c r="Q10" s="64">
        <v>1</v>
      </c>
      <c r="R10" s="64">
        <v>1.15E-2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4.83</v>
      </c>
      <c r="L11" s="68">
        <v>6.6000000000000003E-2</v>
      </c>
      <c r="M11" s="69">
        <v>1064250.6000000001</v>
      </c>
      <c r="O11" s="69">
        <v>998.43386147000001</v>
      </c>
      <c r="Q11" s="68">
        <v>1</v>
      </c>
      <c r="R11" s="68">
        <v>1.15E-2</v>
      </c>
    </row>
    <row r="12" spans="1:80">
      <c r="A12" s="67" t="s">
        <v>1072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1073</v>
      </c>
      <c r="B14" s="14"/>
      <c r="C14" s="14"/>
      <c r="D14" s="14"/>
      <c r="I14" s="69">
        <v>4.83</v>
      </c>
      <c r="L14" s="68">
        <v>6.6000000000000003E-2</v>
      </c>
      <c r="M14" s="69">
        <v>1064250.6000000001</v>
      </c>
      <c r="O14" s="69">
        <v>998.43386147000001</v>
      </c>
      <c r="Q14" s="68">
        <v>1</v>
      </c>
      <c r="R14" s="68">
        <v>1.15E-2</v>
      </c>
    </row>
    <row r="15" spans="1:80">
      <c r="A15" t="s">
        <v>1076</v>
      </c>
      <c r="B15" t="s">
        <v>1077</v>
      </c>
      <c r="C15" t="s">
        <v>122</v>
      </c>
      <c r="D15" t="s">
        <v>442</v>
      </c>
      <c r="E15" t="s">
        <v>131</v>
      </c>
      <c r="F15" t="s">
        <v>350</v>
      </c>
      <c r="G15" t="s">
        <v>204</v>
      </c>
      <c r="H15" t="s">
        <v>1078</v>
      </c>
      <c r="I15" s="65">
        <v>6.96</v>
      </c>
      <c r="J15" t="s">
        <v>101</v>
      </c>
      <c r="K15" s="66">
        <v>3.5999999999999997E-2</v>
      </c>
      <c r="L15" s="66">
        <v>4.99E-2</v>
      </c>
      <c r="M15" s="65">
        <v>333000</v>
      </c>
      <c r="N15" s="65">
        <v>92.38</v>
      </c>
      <c r="O15" s="65">
        <v>307.62540000000001</v>
      </c>
      <c r="P15" s="66">
        <v>5.9999999999999995E-4</v>
      </c>
      <c r="Q15" s="66">
        <v>0.30809999999999998</v>
      </c>
      <c r="R15" s="66">
        <v>3.5000000000000001E-3</v>
      </c>
    </row>
    <row r="16" spans="1:80">
      <c r="A16" t="s">
        <v>1079</v>
      </c>
      <c r="B16" t="s">
        <v>1080</v>
      </c>
      <c r="C16" t="s">
        <v>122</v>
      </c>
      <c r="D16" t="s">
        <v>1081</v>
      </c>
      <c r="E16" t="s">
        <v>127</v>
      </c>
      <c r="F16" t="s">
        <v>350</v>
      </c>
      <c r="G16" t="s">
        <v>204</v>
      </c>
      <c r="H16" t="s">
        <v>1082</v>
      </c>
      <c r="I16" s="65">
        <v>1.9</v>
      </c>
      <c r="J16" t="s">
        <v>101</v>
      </c>
      <c r="K16" s="66">
        <v>2.1899999999999999E-2</v>
      </c>
      <c r="L16" s="66">
        <v>8.8700000000000001E-2</v>
      </c>
      <c r="M16" s="65">
        <v>219558.3</v>
      </c>
      <c r="N16" s="65">
        <v>100.85</v>
      </c>
      <c r="O16" s="65">
        <v>221.42454555</v>
      </c>
      <c r="P16" s="66">
        <v>2.0000000000000001E-4</v>
      </c>
      <c r="Q16" s="66">
        <v>0.2218</v>
      </c>
      <c r="R16" s="66">
        <v>2.5000000000000001E-3</v>
      </c>
    </row>
    <row r="17" spans="1:18">
      <c r="A17" t="s">
        <v>1083</v>
      </c>
      <c r="B17" t="s">
        <v>1084</v>
      </c>
      <c r="C17" t="s">
        <v>122</v>
      </c>
      <c r="D17" t="s">
        <v>1085</v>
      </c>
      <c r="E17" t="s">
        <v>111</v>
      </c>
      <c r="F17" t="s">
        <v>388</v>
      </c>
      <c r="G17" t="s">
        <v>149</v>
      </c>
      <c r="H17" t="s">
        <v>1086</v>
      </c>
      <c r="I17" s="65">
        <v>5.05</v>
      </c>
      <c r="J17" t="s">
        <v>101</v>
      </c>
      <c r="K17" s="66">
        <v>4.4699999999999997E-2</v>
      </c>
      <c r="L17" s="66">
        <v>6.2399999999999997E-2</v>
      </c>
      <c r="M17" s="65">
        <v>324692.3</v>
      </c>
      <c r="N17" s="65">
        <v>93.04</v>
      </c>
      <c r="O17" s="65">
        <v>302.09371592000002</v>
      </c>
      <c r="P17" s="66">
        <v>5.0000000000000001E-4</v>
      </c>
      <c r="Q17" s="66">
        <v>0.30259999999999998</v>
      </c>
      <c r="R17" s="66">
        <v>3.5000000000000001E-3</v>
      </c>
    </row>
    <row r="18" spans="1:18">
      <c r="A18" t="s">
        <v>1087</v>
      </c>
      <c r="B18" t="s">
        <v>1088</v>
      </c>
      <c r="C18" t="s">
        <v>122</v>
      </c>
      <c r="D18" t="s">
        <v>1089</v>
      </c>
      <c r="E18" t="s">
        <v>460</v>
      </c>
      <c r="F18" t="s">
        <v>410</v>
      </c>
      <c r="G18" t="s">
        <v>149</v>
      </c>
      <c r="H18" t="s">
        <v>1090</v>
      </c>
      <c r="I18" s="65">
        <v>4.3899999999999997</v>
      </c>
      <c r="J18" t="s">
        <v>101</v>
      </c>
      <c r="K18" s="66">
        <v>4.2999999999999997E-2</v>
      </c>
      <c r="L18" s="66">
        <v>7.22E-2</v>
      </c>
      <c r="M18" s="65">
        <v>187000</v>
      </c>
      <c r="N18" s="65">
        <v>89.46</v>
      </c>
      <c r="O18" s="65">
        <v>167.2902</v>
      </c>
      <c r="P18" s="66">
        <v>8.9999999999999998E-4</v>
      </c>
      <c r="Q18" s="66">
        <v>0.1676</v>
      </c>
      <c r="R18" s="66">
        <v>1.9E-3</v>
      </c>
    </row>
    <row r="19" spans="1:18">
      <c r="A19" s="67" t="s">
        <v>288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5">
        <v>0</v>
      </c>
      <c r="J20" t="s">
        <v>221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596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226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s="67" t="s">
        <v>289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5">
        <v>0</v>
      </c>
      <c r="J25" t="s">
        <v>221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290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I27" s="65">
        <v>0</v>
      </c>
      <c r="J27" t="s">
        <v>221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75" t="s">
        <v>228</v>
      </c>
      <c r="B28" s="14"/>
      <c r="C28" s="14"/>
      <c r="D28" s="14"/>
    </row>
    <row r="29" spans="1:18">
      <c r="A29" s="75" t="s">
        <v>283</v>
      </c>
      <c r="B29" s="14"/>
      <c r="C29" s="14"/>
      <c r="D29" s="14"/>
    </row>
    <row r="30" spans="1:18">
      <c r="A30" s="75" t="s">
        <v>284</v>
      </c>
      <c r="B30" s="14"/>
      <c r="C30" s="14"/>
      <c r="D30" s="14"/>
    </row>
    <row r="31" spans="1:18">
      <c r="A31" s="75" t="s">
        <v>285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M9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97" ht="26.25" customHeight="1">
      <c r="A6" s="103" t="s">
        <v>90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177563.94</v>
      </c>
      <c r="H10" s="7"/>
      <c r="I10" s="63">
        <v>4352.9602558220004</v>
      </c>
      <c r="J10" s="7"/>
      <c r="K10" s="64">
        <v>1</v>
      </c>
      <c r="L10" s="64">
        <v>0.05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7984.3</v>
      </c>
      <c r="I11" s="69">
        <v>3691.5487859300001</v>
      </c>
      <c r="K11" s="68">
        <v>0.84809999999999997</v>
      </c>
      <c r="L11" s="68">
        <v>4.24E-2</v>
      </c>
    </row>
    <row r="12" spans="1:97">
      <c r="A12" t="s">
        <v>1091</v>
      </c>
      <c r="B12" t="s">
        <v>1092</v>
      </c>
      <c r="C12" t="s">
        <v>122</v>
      </c>
      <c r="D12" t="s">
        <v>1093</v>
      </c>
      <c r="E12" t="s">
        <v>681</v>
      </c>
      <c r="F12" t="s">
        <v>101</v>
      </c>
      <c r="G12" s="65">
        <v>3</v>
      </c>
      <c r="H12" s="65">
        <v>42760612.939999998</v>
      </c>
      <c r="I12" s="65">
        <v>1282.8183882000001</v>
      </c>
      <c r="J12" s="66">
        <v>0</v>
      </c>
      <c r="K12" s="66">
        <v>0.29470000000000002</v>
      </c>
      <c r="L12" s="66">
        <v>1.47E-2</v>
      </c>
    </row>
    <row r="13" spans="1:97">
      <c r="A13" t="s">
        <v>1094</v>
      </c>
      <c r="B13" t="s">
        <v>1095</v>
      </c>
      <c r="C13" t="s">
        <v>122</v>
      </c>
      <c r="D13" t="s">
        <v>1096</v>
      </c>
      <c r="E13" t="s">
        <v>126</v>
      </c>
      <c r="F13" t="s">
        <v>101</v>
      </c>
      <c r="G13" s="65">
        <v>1924</v>
      </c>
      <c r="H13" s="65">
        <v>44900</v>
      </c>
      <c r="I13" s="65">
        <v>863.87599999999998</v>
      </c>
      <c r="J13" s="66">
        <v>0</v>
      </c>
      <c r="K13" s="66">
        <v>0.19850000000000001</v>
      </c>
      <c r="L13" s="66">
        <v>9.9000000000000008E-3</v>
      </c>
    </row>
    <row r="14" spans="1:97">
      <c r="A14" t="s">
        <v>1097</v>
      </c>
      <c r="B14" t="s">
        <v>1098</v>
      </c>
      <c r="C14" t="s">
        <v>122</v>
      </c>
      <c r="D14" t="s">
        <v>1099</v>
      </c>
      <c r="E14" t="s">
        <v>126</v>
      </c>
      <c r="F14" t="s">
        <v>105</v>
      </c>
      <c r="G14" s="65">
        <v>6057.3</v>
      </c>
      <c r="H14" s="65">
        <v>7154</v>
      </c>
      <c r="I14" s="65">
        <v>1544.8543977300001</v>
      </c>
      <c r="J14" s="66">
        <v>0</v>
      </c>
      <c r="K14" s="66">
        <v>0.35489999999999999</v>
      </c>
      <c r="L14" s="66">
        <v>1.77E-2</v>
      </c>
    </row>
    <row r="15" spans="1:97">
      <c r="A15" s="67" t="s">
        <v>226</v>
      </c>
      <c r="B15" s="14"/>
      <c r="C15" s="14"/>
      <c r="D15" s="14"/>
      <c r="G15" s="69">
        <v>169579.64</v>
      </c>
      <c r="I15" s="69">
        <v>661.41146989200001</v>
      </c>
      <c r="K15" s="68">
        <v>0.15190000000000001</v>
      </c>
      <c r="L15" s="68">
        <v>7.6E-3</v>
      </c>
    </row>
    <row r="16" spans="1:97">
      <c r="A16" s="67" t="s">
        <v>289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290</v>
      </c>
      <c r="B18" s="14"/>
      <c r="C18" s="14"/>
      <c r="D18" s="14"/>
      <c r="G18" s="69">
        <v>169579.64</v>
      </c>
      <c r="I18" s="69">
        <v>661.41146989200001</v>
      </c>
      <c r="K18" s="68">
        <v>0.15190000000000001</v>
      </c>
      <c r="L18" s="68">
        <v>7.6E-3</v>
      </c>
    </row>
    <row r="19" spans="1:12">
      <c r="A19" t="s">
        <v>1100</v>
      </c>
      <c r="B19" t="s">
        <v>1101</v>
      </c>
      <c r="C19" t="s">
        <v>122</v>
      </c>
      <c r="D19" t="s">
        <v>1102</v>
      </c>
      <c r="E19" t="s">
        <v>889</v>
      </c>
      <c r="F19" t="s">
        <v>109</v>
      </c>
      <c r="G19" s="65">
        <v>144490</v>
      </c>
      <c r="H19" s="65">
        <v>100</v>
      </c>
      <c r="I19" s="65">
        <v>563.55434700000001</v>
      </c>
      <c r="J19" s="66">
        <v>0</v>
      </c>
      <c r="K19" s="66">
        <v>0.1295</v>
      </c>
      <c r="L19" s="66">
        <v>6.4999999999999997E-3</v>
      </c>
    </row>
    <row r="20" spans="1:12">
      <c r="A20" t="s">
        <v>1103</v>
      </c>
      <c r="B20" t="s">
        <v>1104</v>
      </c>
      <c r="C20" t="s">
        <v>122</v>
      </c>
      <c r="D20" t="s">
        <v>1093</v>
      </c>
      <c r="E20" t="s">
        <v>889</v>
      </c>
      <c r="F20" t="s">
        <v>109</v>
      </c>
      <c r="G20" s="65">
        <v>25089.64</v>
      </c>
      <c r="H20" s="65">
        <v>100</v>
      </c>
      <c r="I20" s="65">
        <v>97.857122892000007</v>
      </c>
      <c r="J20" s="66">
        <v>0</v>
      </c>
      <c r="K20" s="66">
        <v>2.2499999999999999E-2</v>
      </c>
      <c r="L20" s="66">
        <v>1.1000000000000001E-3</v>
      </c>
    </row>
    <row r="21" spans="1:12">
      <c r="A21" s="75" t="s">
        <v>228</v>
      </c>
      <c r="B21" s="14"/>
      <c r="C21" s="14"/>
      <c r="D21" s="14"/>
    </row>
    <row r="22" spans="1:12">
      <c r="A22" s="75" t="s">
        <v>283</v>
      </c>
      <c r="B22" s="14"/>
      <c r="C22" s="14"/>
      <c r="D22" s="14"/>
    </row>
    <row r="23" spans="1:12">
      <c r="A23" s="75" t="s">
        <v>284</v>
      </c>
      <c r="B23" s="14"/>
      <c r="C23" s="14"/>
      <c r="D23" s="14"/>
    </row>
    <row r="24" spans="1:12">
      <c r="A24" s="75" t="s">
        <v>285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3473213.33</v>
      </c>
      <c r="F10" s="7"/>
      <c r="G10" s="63">
        <v>6726.015860208603</v>
      </c>
      <c r="H10" s="7"/>
      <c r="I10" s="64">
        <v>1</v>
      </c>
      <c r="J10" s="64">
        <v>7.7299999999999994E-2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2509822.89</v>
      </c>
      <c r="G11" s="69">
        <v>2790.0012389469343</v>
      </c>
      <c r="I11" s="68">
        <v>0.4148</v>
      </c>
      <c r="J11" s="68">
        <v>3.2099999999999997E-2</v>
      </c>
    </row>
    <row r="12" spans="1:54">
      <c r="A12" s="67" t="s">
        <v>1105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221</v>
      </c>
      <c r="B13" t="s">
        <v>221</v>
      </c>
      <c r="C13" t="s">
        <v>221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1106</v>
      </c>
      <c r="B14" s="14"/>
      <c r="E14" s="69">
        <v>593167.6</v>
      </c>
      <c r="G14" s="69">
        <v>666.29324270868403</v>
      </c>
      <c r="I14" s="68">
        <v>9.9099999999999994E-2</v>
      </c>
      <c r="J14" s="68">
        <v>7.7000000000000002E-3</v>
      </c>
    </row>
    <row r="15" spans="1:54">
      <c r="A15" t="s">
        <v>1107</v>
      </c>
      <c r="B15" t="s">
        <v>1108</v>
      </c>
      <c r="C15" t="s">
        <v>101</v>
      </c>
      <c r="D15" t="s">
        <v>1109</v>
      </c>
      <c r="E15" s="65">
        <v>253201.1</v>
      </c>
      <c r="F15" s="65">
        <v>110.319444</v>
      </c>
      <c r="G15" s="65">
        <v>279.33004572188401</v>
      </c>
      <c r="H15" s="66">
        <v>0</v>
      </c>
      <c r="I15" s="66">
        <v>4.1500000000000002E-2</v>
      </c>
      <c r="J15" s="66">
        <v>3.2000000000000002E-3</v>
      </c>
    </row>
    <row r="16" spans="1:54">
      <c r="A16" t="s">
        <v>1110</v>
      </c>
      <c r="B16" t="s">
        <v>1111</v>
      </c>
      <c r="C16" t="s">
        <v>101</v>
      </c>
      <c r="D16" t="s">
        <v>620</v>
      </c>
      <c r="E16" s="65">
        <v>339966.5</v>
      </c>
      <c r="F16" s="65">
        <v>113.82392</v>
      </c>
      <c r="G16" s="65">
        <v>386.96319698680003</v>
      </c>
      <c r="H16" s="66">
        <v>0</v>
      </c>
      <c r="I16" s="66">
        <v>5.7500000000000002E-2</v>
      </c>
      <c r="J16" s="66">
        <v>4.4000000000000003E-3</v>
      </c>
    </row>
    <row r="17" spans="1:10">
      <c r="A17" s="67" t="s">
        <v>1112</v>
      </c>
      <c r="B17" s="14"/>
      <c r="E17" s="69">
        <v>0</v>
      </c>
      <c r="G17" s="69">
        <v>0</v>
      </c>
      <c r="I17" s="68">
        <v>0</v>
      </c>
      <c r="J17" s="68">
        <v>0</v>
      </c>
    </row>
    <row r="18" spans="1:10">
      <c r="A18" t="s">
        <v>221</v>
      </c>
      <c r="B18" t="s">
        <v>221</v>
      </c>
      <c r="C18" t="s">
        <v>221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0</v>
      </c>
    </row>
    <row r="19" spans="1:10">
      <c r="A19" s="67" t="s">
        <v>1113</v>
      </c>
      <c r="B19" s="14"/>
      <c r="E19" s="69">
        <v>1916655.29</v>
      </c>
      <c r="G19" s="69">
        <v>2123.7079962382504</v>
      </c>
      <c r="I19" s="68">
        <v>0.31569999999999998</v>
      </c>
      <c r="J19" s="68">
        <v>2.4400000000000002E-2</v>
      </c>
    </row>
    <row r="20" spans="1:10">
      <c r="A20" t="s">
        <v>1114</v>
      </c>
      <c r="B20" t="s">
        <v>1115</v>
      </c>
      <c r="C20" t="s">
        <v>105</v>
      </c>
      <c r="D20" t="s">
        <v>1116</v>
      </c>
      <c r="E20" s="65">
        <v>19021.669999999998</v>
      </c>
      <c r="F20" s="65">
        <v>94.086552999999952</v>
      </c>
      <c r="G20" s="65">
        <v>63.8022118768151</v>
      </c>
      <c r="H20" s="66">
        <v>0</v>
      </c>
      <c r="I20" s="66">
        <v>9.4999999999999998E-3</v>
      </c>
      <c r="J20" s="66">
        <v>6.9999999999999999E-4</v>
      </c>
    </row>
    <row r="21" spans="1:10">
      <c r="A21" t="s">
        <v>1117</v>
      </c>
      <c r="B21" t="s">
        <v>1118</v>
      </c>
      <c r="C21" t="s">
        <v>105</v>
      </c>
      <c r="D21" t="s">
        <v>1119</v>
      </c>
      <c r="E21" s="65">
        <v>34485.99</v>
      </c>
      <c r="F21" s="65">
        <v>67.971887000000009</v>
      </c>
      <c r="G21" s="65">
        <v>83.566374117695602</v>
      </c>
      <c r="H21" s="66">
        <v>0</v>
      </c>
      <c r="I21" s="66">
        <v>1.24E-2</v>
      </c>
      <c r="J21" s="66">
        <v>1E-3</v>
      </c>
    </row>
    <row r="22" spans="1:10">
      <c r="A22" t="s">
        <v>1120</v>
      </c>
      <c r="B22" t="s">
        <v>1118</v>
      </c>
      <c r="C22" t="s">
        <v>105</v>
      </c>
      <c r="D22" t="s">
        <v>1121</v>
      </c>
      <c r="E22" s="65">
        <v>62140.02</v>
      </c>
      <c r="F22" s="65">
        <v>94.662639999999854</v>
      </c>
      <c r="G22" s="65">
        <v>209.705361922702</v>
      </c>
      <c r="H22" s="66">
        <v>0</v>
      </c>
      <c r="I22" s="66">
        <v>3.1199999999999999E-2</v>
      </c>
      <c r="J22" s="66">
        <v>2.3999999999999998E-3</v>
      </c>
    </row>
    <row r="23" spans="1:10">
      <c r="A23" t="s">
        <v>1122</v>
      </c>
      <c r="B23" t="s">
        <v>1123</v>
      </c>
      <c r="C23" t="s">
        <v>101</v>
      </c>
      <c r="D23" t="s">
        <v>456</v>
      </c>
      <c r="E23" s="65">
        <v>158231</v>
      </c>
      <c r="F23" s="65">
        <v>100</v>
      </c>
      <c r="G23" s="65">
        <v>158.23099999999999</v>
      </c>
      <c r="H23" s="66">
        <v>0</v>
      </c>
      <c r="I23" s="66">
        <v>2.35E-2</v>
      </c>
      <c r="J23" s="66">
        <v>1.8E-3</v>
      </c>
    </row>
    <row r="24" spans="1:10">
      <c r="A24" t="s">
        <v>1124</v>
      </c>
      <c r="B24" t="s">
        <v>1125</v>
      </c>
      <c r="C24" t="s">
        <v>101</v>
      </c>
      <c r="D24" t="s">
        <v>1126</v>
      </c>
      <c r="E24" s="65">
        <v>825748</v>
      </c>
      <c r="F24" s="65">
        <v>105.737358</v>
      </c>
      <c r="G24" s="65">
        <v>873.12411893783997</v>
      </c>
      <c r="H24" s="66">
        <v>0</v>
      </c>
      <c r="I24" s="66">
        <v>0.1298</v>
      </c>
      <c r="J24" s="66">
        <v>0.01</v>
      </c>
    </row>
    <row r="25" spans="1:10">
      <c r="A25" t="s">
        <v>1127</v>
      </c>
      <c r="B25" t="s">
        <v>1128</v>
      </c>
      <c r="C25" t="s">
        <v>101</v>
      </c>
      <c r="D25" t="s">
        <v>234</v>
      </c>
      <c r="E25" s="65">
        <v>352255</v>
      </c>
      <c r="F25" s="65">
        <v>100</v>
      </c>
      <c r="G25" s="65">
        <v>352.255</v>
      </c>
      <c r="H25" s="66">
        <v>0</v>
      </c>
      <c r="I25" s="66">
        <v>5.2400000000000002E-2</v>
      </c>
      <c r="J25" s="66">
        <v>4.0000000000000001E-3</v>
      </c>
    </row>
    <row r="26" spans="1:10">
      <c r="A26" t="s">
        <v>1129</v>
      </c>
      <c r="B26" t="s">
        <v>1130</v>
      </c>
      <c r="C26" t="s">
        <v>101</v>
      </c>
      <c r="D26" t="s">
        <v>1131</v>
      </c>
      <c r="E26" s="65">
        <v>13045.34</v>
      </c>
      <c r="F26" s="65">
        <v>99.220499000000004</v>
      </c>
      <c r="G26" s="65">
        <v>12.9436514442466</v>
      </c>
      <c r="H26" s="66">
        <v>0</v>
      </c>
      <c r="I26" s="66">
        <v>1.9E-3</v>
      </c>
      <c r="J26" s="66">
        <v>1E-4</v>
      </c>
    </row>
    <row r="27" spans="1:10">
      <c r="A27" t="s">
        <v>1132</v>
      </c>
      <c r="B27" t="s">
        <v>1133</v>
      </c>
      <c r="C27" t="s">
        <v>101</v>
      </c>
      <c r="D27" t="s">
        <v>1121</v>
      </c>
      <c r="E27" s="65">
        <v>451728.27</v>
      </c>
      <c r="F27" s="65">
        <v>81.925418999999934</v>
      </c>
      <c r="G27" s="65">
        <v>370.08027793895099</v>
      </c>
      <c r="H27" s="66">
        <v>0</v>
      </c>
      <c r="I27" s="66">
        <v>5.5E-2</v>
      </c>
      <c r="J27" s="66">
        <v>4.3E-3</v>
      </c>
    </row>
    <row r="28" spans="1:10">
      <c r="A28" s="67" t="s">
        <v>226</v>
      </c>
      <c r="B28" s="14"/>
      <c r="E28" s="69">
        <v>963390.44</v>
      </c>
      <c r="G28" s="69">
        <v>3936.0146212616687</v>
      </c>
      <c r="I28" s="68">
        <v>0.58520000000000005</v>
      </c>
      <c r="J28" s="68">
        <v>4.5199999999999997E-2</v>
      </c>
    </row>
    <row r="29" spans="1:10">
      <c r="A29" s="67" t="s">
        <v>1134</v>
      </c>
      <c r="B29" s="14"/>
      <c r="E29" s="69">
        <v>0</v>
      </c>
      <c r="G29" s="69">
        <v>0</v>
      </c>
      <c r="I29" s="68">
        <v>0</v>
      </c>
      <c r="J29" s="68">
        <v>0</v>
      </c>
    </row>
    <row r="30" spans="1:10">
      <c r="A30" t="s">
        <v>221</v>
      </c>
      <c r="B30" t="s">
        <v>221</v>
      </c>
      <c r="C30" t="s">
        <v>221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</row>
    <row r="31" spans="1:10">
      <c r="A31" s="67" t="s">
        <v>1135</v>
      </c>
      <c r="B31" s="14"/>
      <c r="E31" s="69">
        <v>123171.35</v>
      </c>
      <c r="G31" s="69">
        <v>856.82004536639101</v>
      </c>
      <c r="I31" s="68">
        <v>0.12740000000000001</v>
      </c>
      <c r="J31" s="68">
        <v>9.7999999999999997E-3</v>
      </c>
    </row>
    <row r="32" spans="1:10">
      <c r="A32" t="s">
        <v>1136</v>
      </c>
      <c r="B32" t="s">
        <v>1137</v>
      </c>
      <c r="C32" t="s">
        <v>105</v>
      </c>
      <c r="D32" t="s">
        <v>1138</v>
      </c>
      <c r="E32" s="65">
        <v>11550.35</v>
      </c>
      <c r="F32" s="65">
        <v>1023.7299700000008</v>
      </c>
      <c r="G32" s="65">
        <v>421.54126671297598</v>
      </c>
      <c r="H32" s="66">
        <v>0</v>
      </c>
      <c r="I32" s="66">
        <v>6.2700000000000006E-2</v>
      </c>
      <c r="J32" s="66">
        <v>4.7999999999999996E-3</v>
      </c>
    </row>
    <row r="33" spans="1:10">
      <c r="A33" t="s">
        <v>1139</v>
      </c>
      <c r="B33" t="s">
        <v>1140</v>
      </c>
      <c r="C33" t="s">
        <v>105</v>
      </c>
      <c r="D33" t="s">
        <v>1141</v>
      </c>
      <c r="E33" s="65">
        <v>111621</v>
      </c>
      <c r="F33" s="65">
        <v>109.38607800000007</v>
      </c>
      <c r="G33" s="65">
        <v>435.27877865341497</v>
      </c>
      <c r="H33" s="66">
        <v>0</v>
      </c>
      <c r="I33" s="66">
        <v>6.4699999999999994E-2</v>
      </c>
      <c r="J33" s="66">
        <v>5.0000000000000001E-3</v>
      </c>
    </row>
    <row r="34" spans="1:10">
      <c r="A34" s="67" t="s">
        <v>1142</v>
      </c>
      <c r="B34" s="14"/>
      <c r="E34" s="69">
        <v>624522.42000000004</v>
      </c>
      <c r="G34" s="69">
        <v>2195.3173917718591</v>
      </c>
      <c r="I34" s="68">
        <v>0.32640000000000002</v>
      </c>
      <c r="J34" s="68">
        <v>2.52E-2</v>
      </c>
    </row>
    <row r="35" spans="1:10">
      <c r="A35" t="s">
        <v>1143</v>
      </c>
      <c r="B35" t="s">
        <v>1144</v>
      </c>
      <c r="C35" t="s">
        <v>105</v>
      </c>
      <c r="D35" t="s">
        <v>1145</v>
      </c>
      <c r="E35" s="65">
        <v>167770.79</v>
      </c>
      <c r="F35" s="65">
        <v>87.661739999999924</v>
      </c>
      <c r="G35" s="65">
        <v>524.30737963228398</v>
      </c>
      <c r="H35" s="66">
        <v>0</v>
      </c>
      <c r="I35" s="66">
        <v>7.8E-2</v>
      </c>
      <c r="J35" s="66">
        <v>6.0000000000000001E-3</v>
      </c>
    </row>
    <row r="36" spans="1:10">
      <c r="A36" t="s">
        <v>1146</v>
      </c>
      <c r="B36" t="s">
        <v>1147</v>
      </c>
      <c r="C36" t="s">
        <v>105</v>
      </c>
      <c r="D36" t="s">
        <v>1148</v>
      </c>
      <c r="E36" s="65">
        <v>94424</v>
      </c>
      <c r="F36" s="65">
        <v>98.871763000000058</v>
      </c>
      <c r="G36" s="65">
        <v>332.823671010103</v>
      </c>
      <c r="H36" s="66">
        <v>0</v>
      </c>
      <c r="I36" s="66">
        <v>4.9500000000000002E-2</v>
      </c>
      <c r="J36" s="66">
        <v>3.8E-3</v>
      </c>
    </row>
    <row r="37" spans="1:10">
      <c r="A37" t="s">
        <v>1149</v>
      </c>
      <c r="B37" t="s">
        <v>1150</v>
      </c>
      <c r="C37" t="s">
        <v>105</v>
      </c>
      <c r="D37" t="s">
        <v>1151</v>
      </c>
      <c r="E37" s="65">
        <v>188393.63</v>
      </c>
      <c r="F37" s="65">
        <v>105.03810400000006</v>
      </c>
      <c r="G37" s="65">
        <v>705.46037083628403</v>
      </c>
      <c r="H37" s="66">
        <v>0</v>
      </c>
      <c r="I37" s="66">
        <v>0.10489999999999999</v>
      </c>
      <c r="J37" s="66">
        <v>8.0999999999999996E-3</v>
      </c>
    </row>
    <row r="38" spans="1:10">
      <c r="A38" t="s">
        <v>1152</v>
      </c>
      <c r="B38" t="s">
        <v>1153</v>
      </c>
      <c r="C38" t="s">
        <v>105</v>
      </c>
      <c r="D38" t="s">
        <v>1154</v>
      </c>
      <c r="E38" s="65">
        <v>173934</v>
      </c>
      <c r="F38" s="65">
        <v>102.04028</v>
      </c>
      <c r="G38" s="65">
        <v>632.72597029318797</v>
      </c>
      <c r="H38" s="66">
        <v>0</v>
      </c>
      <c r="I38" s="66">
        <v>9.4100000000000003E-2</v>
      </c>
      <c r="J38" s="66">
        <v>7.3000000000000001E-3</v>
      </c>
    </row>
    <row r="39" spans="1:10">
      <c r="A39" s="67" t="s">
        <v>1155</v>
      </c>
      <c r="B39" s="14"/>
      <c r="E39" s="69">
        <v>215696.67</v>
      </c>
      <c r="G39" s="69">
        <v>883.87718412341871</v>
      </c>
      <c r="I39" s="68">
        <v>0.13139999999999999</v>
      </c>
      <c r="J39" s="68">
        <v>1.0200000000000001E-2</v>
      </c>
    </row>
    <row r="40" spans="1:10">
      <c r="A40" t="s">
        <v>1156</v>
      </c>
      <c r="B40" t="s">
        <v>1157</v>
      </c>
      <c r="C40" t="s">
        <v>105</v>
      </c>
      <c r="D40" t="s">
        <v>428</v>
      </c>
      <c r="E40" s="65">
        <v>46139</v>
      </c>
      <c r="F40" s="65">
        <v>100</v>
      </c>
      <c r="G40" s="65">
        <v>164.485535</v>
      </c>
      <c r="H40" s="66">
        <v>0</v>
      </c>
      <c r="I40" s="66">
        <v>2.4500000000000001E-2</v>
      </c>
      <c r="J40" s="66">
        <v>1.9E-3</v>
      </c>
    </row>
    <row r="41" spans="1:10">
      <c r="A41" t="s">
        <v>1158</v>
      </c>
      <c r="B41" t="s">
        <v>1159</v>
      </c>
      <c r="C41" t="s">
        <v>105</v>
      </c>
      <c r="D41" t="s">
        <v>1160</v>
      </c>
      <c r="E41" s="65">
        <v>15818</v>
      </c>
      <c r="F41" s="65">
        <v>100</v>
      </c>
      <c r="G41" s="65">
        <v>56.391170000000002</v>
      </c>
      <c r="H41" s="66">
        <v>0</v>
      </c>
      <c r="I41" s="66">
        <v>8.3999999999999995E-3</v>
      </c>
      <c r="J41" s="66">
        <v>5.9999999999999995E-4</v>
      </c>
    </row>
    <row r="42" spans="1:10">
      <c r="A42" t="s">
        <v>1161</v>
      </c>
      <c r="B42" t="s">
        <v>1162</v>
      </c>
      <c r="C42" t="s">
        <v>105</v>
      </c>
      <c r="D42" t="s">
        <v>428</v>
      </c>
      <c r="E42" s="65">
        <v>22189.4</v>
      </c>
      <c r="F42" s="65">
        <v>109.31047</v>
      </c>
      <c r="G42" s="65">
        <v>86.470277938591707</v>
      </c>
      <c r="H42" s="66">
        <v>0</v>
      </c>
      <c r="I42" s="66">
        <v>1.29E-2</v>
      </c>
      <c r="J42" s="66">
        <v>1E-3</v>
      </c>
    </row>
    <row r="43" spans="1:10">
      <c r="A43" t="s">
        <v>1163</v>
      </c>
      <c r="B43" t="s">
        <v>1164</v>
      </c>
      <c r="C43" t="s">
        <v>105</v>
      </c>
      <c r="D43" t="s">
        <v>1165</v>
      </c>
      <c r="E43" s="65">
        <v>58784.54</v>
      </c>
      <c r="F43" s="65">
        <v>104.1476390000001</v>
      </c>
      <c r="G43" s="65">
        <v>218.258962957493</v>
      </c>
      <c r="H43" s="66">
        <v>0</v>
      </c>
      <c r="I43" s="66">
        <v>3.2399999999999998E-2</v>
      </c>
      <c r="J43" s="66">
        <v>2.5000000000000001E-3</v>
      </c>
    </row>
    <row r="44" spans="1:10">
      <c r="A44" t="s">
        <v>1166</v>
      </c>
      <c r="B44" t="s">
        <v>1167</v>
      </c>
      <c r="C44" t="s">
        <v>105</v>
      </c>
      <c r="D44" t="s">
        <v>1168</v>
      </c>
      <c r="E44" s="65">
        <v>26260</v>
      </c>
      <c r="F44" s="65">
        <v>100</v>
      </c>
      <c r="G44" s="65">
        <v>93.616900000000001</v>
      </c>
      <c r="H44" s="66">
        <v>0</v>
      </c>
      <c r="I44" s="66">
        <v>1.3899999999999999E-2</v>
      </c>
      <c r="J44" s="66">
        <v>1.1000000000000001E-3</v>
      </c>
    </row>
    <row r="45" spans="1:10">
      <c r="A45" t="s">
        <v>1169</v>
      </c>
      <c r="B45" t="s">
        <v>1170</v>
      </c>
      <c r="C45" t="s">
        <v>105</v>
      </c>
      <c r="D45" t="s">
        <v>1171</v>
      </c>
      <c r="E45" s="65">
        <v>46505.73</v>
      </c>
      <c r="F45" s="65">
        <v>159.62944999999999</v>
      </c>
      <c r="G45" s="65">
        <v>264.65433822733399</v>
      </c>
      <c r="H45" s="66">
        <v>0</v>
      </c>
      <c r="I45" s="66">
        <v>3.9300000000000002E-2</v>
      </c>
      <c r="J45" s="66">
        <v>3.0000000000000001E-3</v>
      </c>
    </row>
    <row r="46" spans="1:10">
      <c r="A46" s="75" t="s">
        <v>228</v>
      </c>
      <c r="B46" s="14"/>
    </row>
    <row r="47" spans="1:10">
      <c r="A47" s="75" t="s">
        <v>283</v>
      </c>
      <c r="B47" s="14"/>
    </row>
    <row r="48" spans="1:10">
      <c r="A48" s="75" t="s">
        <v>284</v>
      </c>
      <c r="B48" s="14"/>
    </row>
    <row r="49" spans="1:2">
      <c r="A49" s="75" t="s">
        <v>285</v>
      </c>
      <c r="B49" s="14"/>
    </row>
    <row r="50" spans="1:2" hidden="1">
      <c r="B50" s="14"/>
    </row>
    <row r="51" spans="1:2" hidden="1">
      <c r="B51" s="14"/>
    </row>
    <row r="52" spans="1:2" hidden="1">
      <c r="B52" s="14"/>
    </row>
    <row r="53" spans="1:2" hidden="1">
      <c r="B53" s="14"/>
    </row>
    <row r="54" spans="1:2" hidden="1">
      <c r="B54" s="14"/>
    </row>
    <row r="55" spans="1:2" hidden="1">
      <c r="B55" s="14"/>
    </row>
    <row r="56" spans="1:2" hidden="1">
      <c r="B56" s="14"/>
    </row>
    <row r="57" spans="1:2" hidden="1">
      <c r="B57" s="14"/>
    </row>
    <row r="58" spans="1:2" hidden="1">
      <c r="B58" s="14"/>
    </row>
    <row r="59" spans="1:2" hidden="1">
      <c r="B59" s="14"/>
    </row>
    <row r="60" spans="1:2" hidden="1">
      <c r="B60" s="14"/>
    </row>
    <row r="61" spans="1:2" hidden="1">
      <c r="B61" s="14"/>
    </row>
    <row r="62" spans="1:2" hidden="1">
      <c r="B62" s="14"/>
    </row>
    <row r="63" spans="1:2" hidden="1">
      <c r="B63" s="14"/>
    </row>
    <row r="64" spans="1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8" ht="26.25" customHeight="1">
      <c r="A6" s="103" t="s">
        <v>140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1172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221</v>
      </c>
      <c r="B12" t="s">
        <v>221</v>
      </c>
      <c r="C12" t="s">
        <v>221</v>
      </c>
      <c r="D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1036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221</v>
      </c>
      <c r="B14" t="s">
        <v>221</v>
      </c>
      <c r="C14" t="s">
        <v>221</v>
      </c>
      <c r="D14" t="s">
        <v>221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5" t="s">
        <v>228</v>
      </c>
      <c r="B15" s="14"/>
      <c r="C15" s="14"/>
    </row>
    <row r="16" spans="1:58">
      <c r="A16" s="75" t="s">
        <v>283</v>
      </c>
      <c r="B16" s="14"/>
      <c r="C16" s="14"/>
    </row>
    <row r="17" spans="1:3">
      <c r="A17" s="75" t="s">
        <v>284</v>
      </c>
      <c r="B17" s="14"/>
      <c r="C17" s="14"/>
    </row>
    <row r="18" spans="1:3">
      <c r="A18" s="75" t="s">
        <v>285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1" ht="26.25" customHeight="1">
      <c r="A6" s="103" t="s">
        <v>141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1037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1040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221</v>
      </c>
      <c r="B15" t="s">
        <v>221</v>
      </c>
      <c r="C15" t="s">
        <v>221</v>
      </c>
      <c r="D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1173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t="s">
        <v>221</v>
      </c>
      <c r="D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1041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t="s">
        <v>221</v>
      </c>
      <c r="D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596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221</v>
      </c>
      <c r="B21" t="s">
        <v>221</v>
      </c>
      <c r="C21" t="s">
        <v>221</v>
      </c>
      <c r="D21" t="s">
        <v>221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226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1037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221</v>
      </c>
      <c r="B24" t="s">
        <v>221</v>
      </c>
      <c r="C24" t="s">
        <v>221</v>
      </c>
      <c r="D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1046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1041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1047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596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5" t="s">
        <v>228</v>
      </c>
      <c r="B33" s="14"/>
      <c r="C33" s="14"/>
    </row>
    <row r="34" spans="1:3">
      <c r="A34" s="75" t="s">
        <v>283</v>
      </c>
      <c r="B34" s="14"/>
      <c r="C34" s="14"/>
    </row>
    <row r="35" spans="1:3">
      <c r="A35" s="75" t="s">
        <v>284</v>
      </c>
      <c r="B35" s="14"/>
      <c r="C35" s="14"/>
    </row>
    <row r="36" spans="1:3">
      <c r="A36" s="75" t="s">
        <v>285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8"/>
  <sheetViews>
    <sheetView rightToLeft="1" zoomScale="85" zoomScaleNormal="85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3" style="13" customWidth="1"/>
    <col min="3" max="3" width="14.42578125" style="13" customWidth="1"/>
    <col min="4" max="4" width="10.7109375" style="14" customWidth="1"/>
    <col min="5" max="5" width="11.42578125" style="14" customWidth="1"/>
    <col min="6" max="6" width="12" style="14" customWidth="1"/>
    <col min="7" max="7" width="14.5703125" style="14" customWidth="1"/>
    <col min="8" max="8" width="16.42578125" style="14" customWidth="1"/>
    <col min="9" max="9" width="14.7109375" style="14" customWidth="1"/>
    <col min="10" max="10" width="28" style="14" customWidth="1"/>
    <col min="11" max="11" width="24.7109375" style="14" customWidth="1"/>
    <col min="12" max="12" width="12.14062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7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2" s="16" customFormat="1">
      <c r="A6" s="8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3520.1650654730001</v>
      </c>
      <c r="J9" s="64">
        <v>1</v>
      </c>
      <c r="K9" s="64">
        <v>4.0399999999999998E-2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3520.1650654730001</v>
      </c>
      <c r="J10" s="68">
        <v>1</v>
      </c>
      <c r="K10" s="68">
        <v>4.0399999999999998E-2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1588.55106</v>
      </c>
      <c r="J11" s="68">
        <v>0.45179999999999998</v>
      </c>
      <c r="K11" s="68">
        <v>1.83E-2</v>
      </c>
    </row>
    <row r="12" spans="1:12">
      <c r="A12" t="s">
        <v>201</v>
      </c>
      <c r="B12" t="s">
        <v>202</v>
      </c>
      <c r="C12" t="s">
        <v>203</v>
      </c>
      <c r="D12" s="76" t="s">
        <v>1241</v>
      </c>
      <c r="E12" t="s">
        <v>204</v>
      </c>
      <c r="F12" t="s">
        <v>101</v>
      </c>
      <c r="G12" s="66">
        <v>0</v>
      </c>
      <c r="H12" s="66">
        <v>0</v>
      </c>
      <c r="I12" s="65">
        <v>14.037699999999999</v>
      </c>
      <c r="J12" s="66">
        <v>4.0000000000000001E-3</v>
      </c>
      <c r="K12" s="66">
        <v>2.0000000000000001E-4</v>
      </c>
    </row>
    <row r="13" spans="1:12">
      <c r="A13" t="s">
        <v>205</v>
      </c>
      <c r="B13" t="s">
        <v>206</v>
      </c>
      <c r="C13" t="s">
        <v>207</v>
      </c>
      <c r="D13" s="76" t="s">
        <v>1241</v>
      </c>
      <c r="E13" t="s">
        <v>204</v>
      </c>
      <c r="F13" t="s">
        <v>101</v>
      </c>
      <c r="G13" s="66">
        <v>0</v>
      </c>
      <c r="H13" s="66">
        <v>0</v>
      </c>
      <c r="I13" s="65">
        <v>1446.223</v>
      </c>
      <c r="J13" s="66">
        <v>0.41139999999999999</v>
      </c>
      <c r="K13" s="66">
        <v>1.66E-2</v>
      </c>
    </row>
    <row r="14" spans="1:12">
      <c r="A14" t="s">
        <v>208</v>
      </c>
      <c r="B14" t="s">
        <v>206</v>
      </c>
      <c r="C14" t="s">
        <v>207</v>
      </c>
      <c r="D14" s="76" t="s">
        <v>1241</v>
      </c>
      <c r="E14" t="s">
        <v>204</v>
      </c>
      <c r="F14" t="s">
        <v>101</v>
      </c>
      <c r="G14" s="66">
        <v>0</v>
      </c>
      <c r="H14" s="66">
        <v>0</v>
      </c>
      <c r="I14" s="65">
        <v>128.29035999999999</v>
      </c>
      <c r="J14" s="66">
        <v>3.6499999999999998E-2</v>
      </c>
      <c r="K14" s="66">
        <v>1.5E-3</v>
      </c>
    </row>
    <row r="15" spans="1:12">
      <c r="A15" s="67" t="s">
        <v>209</v>
      </c>
      <c r="C15" s="14"/>
      <c r="H15" s="68">
        <v>0</v>
      </c>
      <c r="I15" s="69">
        <f>SUM(I16:I21)</f>
        <v>1931.6140054730001</v>
      </c>
      <c r="J15" s="68">
        <v>0.54820000000000002</v>
      </c>
      <c r="K15" s="68">
        <v>2.2100000000000002E-2</v>
      </c>
    </row>
    <row r="16" spans="1:12">
      <c r="A16" t="s">
        <v>210</v>
      </c>
      <c r="B16" t="s">
        <v>211</v>
      </c>
      <c r="C16" t="s">
        <v>207</v>
      </c>
      <c r="D16" s="76" t="s">
        <v>1241</v>
      </c>
      <c r="E16" t="s">
        <v>204</v>
      </c>
      <c r="F16" t="s">
        <v>109</v>
      </c>
      <c r="G16" s="66">
        <v>0</v>
      </c>
      <c r="H16" s="66">
        <v>0</v>
      </c>
      <c r="I16" s="65">
        <v>135.54232853100001</v>
      </c>
      <c r="J16" s="66">
        <v>3.8600000000000002E-2</v>
      </c>
      <c r="K16" s="66">
        <v>1.6000000000000001E-3</v>
      </c>
    </row>
    <row r="17" spans="1:12">
      <c r="A17" t="s">
        <v>212</v>
      </c>
      <c r="B17" t="s">
        <v>213</v>
      </c>
      <c r="C17" t="s">
        <v>203</v>
      </c>
      <c r="D17" s="76" t="s">
        <v>1241</v>
      </c>
      <c r="E17" t="s">
        <v>204</v>
      </c>
      <c r="F17" t="s">
        <v>105</v>
      </c>
      <c r="G17" s="66">
        <v>0</v>
      </c>
      <c r="H17" s="66">
        <v>0</v>
      </c>
      <c r="I17" s="65">
        <v>3.0183428999999999</v>
      </c>
      <c r="J17" s="66">
        <v>8.9999999999999998E-4</v>
      </c>
      <c r="K17" s="66">
        <v>0</v>
      </c>
      <c r="L17" s="70"/>
    </row>
    <row r="18" spans="1:12">
      <c r="A18" t="s">
        <v>214</v>
      </c>
      <c r="B18" t="s">
        <v>215</v>
      </c>
      <c r="C18" t="s">
        <v>207</v>
      </c>
      <c r="D18" s="76" t="s">
        <v>1241</v>
      </c>
      <c r="E18" t="s">
        <v>204</v>
      </c>
      <c r="F18" t="s">
        <v>105</v>
      </c>
      <c r="G18" s="66">
        <v>0</v>
      </c>
      <c r="H18" s="66">
        <v>0</v>
      </c>
      <c r="I18" s="65">
        <v>-161.69524515000001</v>
      </c>
      <c r="J18" s="66">
        <v>-4.5999999999999999E-2</v>
      </c>
      <c r="K18" s="66">
        <v>-1.9E-3</v>
      </c>
    </row>
    <row r="19" spans="1:12">
      <c r="A19" t="s">
        <v>216</v>
      </c>
      <c r="B19" t="s">
        <v>215</v>
      </c>
      <c r="C19" t="s">
        <v>207</v>
      </c>
      <c r="D19" s="76" t="s">
        <v>1241</v>
      </c>
      <c r="E19" t="s">
        <v>204</v>
      </c>
      <c r="F19" t="s">
        <v>105</v>
      </c>
      <c r="G19" s="66">
        <v>0</v>
      </c>
      <c r="H19" s="66">
        <v>0</v>
      </c>
      <c r="I19" s="65">
        <f>2032.5708465+4.38</f>
        <v>2036.9508465000001</v>
      </c>
      <c r="J19" s="66">
        <v>0.57809999999999995</v>
      </c>
      <c r="K19" s="66">
        <v>2.3400000000000001E-2</v>
      </c>
      <c r="L19" s="70"/>
    </row>
    <row r="20" spans="1:12">
      <c r="A20" t="s">
        <v>217</v>
      </c>
      <c r="B20" t="s">
        <v>215</v>
      </c>
      <c r="C20" t="s">
        <v>207</v>
      </c>
      <c r="D20" s="76" t="s">
        <v>1241</v>
      </c>
      <c r="E20" t="s">
        <v>204</v>
      </c>
      <c r="F20" t="s">
        <v>105</v>
      </c>
      <c r="G20" s="66">
        <v>0</v>
      </c>
      <c r="H20" s="66">
        <v>0</v>
      </c>
      <c r="I20" s="65">
        <v>-84.206797300000005</v>
      </c>
      <c r="J20" s="66">
        <v>-2.4E-2</v>
      </c>
      <c r="K20" s="66">
        <v>-1E-3</v>
      </c>
    </row>
    <row r="21" spans="1:12">
      <c r="A21" t="s">
        <v>218</v>
      </c>
      <c r="B21" t="s">
        <v>219</v>
      </c>
      <c r="C21" t="s">
        <v>207</v>
      </c>
      <c r="D21" s="76" t="s">
        <v>1241</v>
      </c>
      <c r="E21" t="s">
        <v>204</v>
      </c>
      <c r="F21" t="s">
        <v>112</v>
      </c>
      <c r="G21" s="66">
        <v>0</v>
      </c>
      <c r="H21" s="66">
        <v>0</v>
      </c>
      <c r="I21" s="65">
        <v>2.0045299920000001</v>
      </c>
      <c r="J21" s="66">
        <v>5.9999999999999995E-4</v>
      </c>
      <c r="K21" s="66">
        <v>0</v>
      </c>
    </row>
    <row r="22" spans="1:12">
      <c r="A22" s="67" t="s">
        <v>220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2">
      <c r="A23" t="s">
        <v>221</v>
      </c>
      <c r="B23" t="s">
        <v>221</v>
      </c>
      <c r="C23" s="14"/>
      <c r="D23" t="s">
        <v>221</v>
      </c>
      <c r="F23" t="s">
        <v>221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2">
      <c r="A24" s="67" t="s">
        <v>222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2">
      <c r="A25" t="s">
        <v>221</v>
      </c>
      <c r="B25" t="s">
        <v>221</v>
      </c>
      <c r="C25" s="14"/>
      <c r="D25" t="s">
        <v>221</v>
      </c>
      <c r="F25" t="s">
        <v>221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2">
      <c r="A26" s="67" t="s">
        <v>223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2">
      <c r="A27" t="s">
        <v>221</v>
      </c>
      <c r="B27" t="s">
        <v>221</v>
      </c>
      <c r="C27" s="14"/>
      <c r="D27" t="s">
        <v>221</v>
      </c>
      <c r="F27" t="s">
        <v>221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2">
      <c r="A28" s="67" t="s">
        <v>224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2">
      <c r="A29" t="s">
        <v>221</v>
      </c>
      <c r="B29" t="s">
        <v>221</v>
      </c>
      <c r="C29" s="14"/>
      <c r="D29" t="s">
        <v>221</v>
      </c>
      <c r="F29" t="s">
        <v>221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2">
      <c r="A30" s="67" t="s">
        <v>225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2">
      <c r="A31" t="s">
        <v>221</v>
      </c>
      <c r="B31" t="s">
        <v>221</v>
      </c>
      <c r="C31" s="14"/>
      <c r="D31" t="s">
        <v>221</v>
      </c>
      <c r="F31" t="s">
        <v>221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2">
      <c r="A32" s="67" t="s">
        <v>226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s="67" t="s">
        <v>227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221</v>
      </c>
      <c r="B34" t="s">
        <v>221</v>
      </c>
      <c r="C34" s="14"/>
      <c r="D34" t="s">
        <v>221</v>
      </c>
      <c r="F34" t="s">
        <v>221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s="67" t="s">
        <v>225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221</v>
      </c>
      <c r="B36" t="s">
        <v>221</v>
      </c>
      <c r="C36" s="14"/>
      <c r="D36" t="s">
        <v>221</v>
      </c>
      <c r="F36" t="s">
        <v>221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t="s">
        <v>228</v>
      </c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  <row r="488" spans="3:4" hidden="1"/>
  </sheetData>
  <dataValidations disablePrompts="1"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48" ht="26.25" customHeight="1">
      <c r="A6" s="103" t="s">
        <v>142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-3039000</v>
      </c>
      <c r="G10" s="7"/>
      <c r="H10" s="63">
        <v>-366.63850122506386</v>
      </c>
      <c r="I10" s="64">
        <v>1</v>
      </c>
      <c r="J10" s="64">
        <v>-4.1999999999999997E-3</v>
      </c>
      <c r="AV10" s="14"/>
    </row>
    <row r="11" spans="1:48">
      <c r="A11" s="67" t="s">
        <v>199</v>
      </c>
      <c r="B11" s="14"/>
      <c r="C11" s="14"/>
      <c r="F11" s="69">
        <v>-3039000</v>
      </c>
      <c r="H11" s="69">
        <v>-366.63850122506386</v>
      </c>
      <c r="I11" s="68">
        <v>1</v>
      </c>
      <c r="J11" s="68">
        <v>-4.1999999999999997E-3</v>
      </c>
    </row>
    <row r="12" spans="1:48">
      <c r="A12" s="67" t="s">
        <v>1037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1040</v>
      </c>
      <c r="B14" s="14"/>
      <c r="C14" s="14"/>
      <c r="F14" s="69">
        <v>-3039000</v>
      </c>
      <c r="H14" s="69">
        <v>-366.63850122506386</v>
      </c>
      <c r="I14" s="68">
        <v>1</v>
      </c>
      <c r="J14" s="68">
        <v>-4.1999999999999997E-3</v>
      </c>
    </row>
    <row r="15" spans="1:48">
      <c r="A15" t="s">
        <v>1174</v>
      </c>
      <c r="B15" t="s">
        <v>1175</v>
      </c>
      <c r="C15" t="s">
        <v>122</v>
      </c>
      <c r="D15" t="s">
        <v>109</v>
      </c>
      <c r="E15" t="s">
        <v>479</v>
      </c>
      <c r="F15" s="65">
        <v>-682000</v>
      </c>
      <c r="G15" s="65">
        <v>16.860372090750147</v>
      </c>
      <c r="H15" s="65">
        <v>-114.987737658916</v>
      </c>
      <c r="I15" s="66">
        <v>0.31359999999999999</v>
      </c>
      <c r="J15" s="66">
        <v>-1.2999999999999999E-3</v>
      </c>
    </row>
    <row r="16" spans="1:48">
      <c r="A16" t="s">
        <v>1176</v>
      </c>
      <c r="B16" t="s">
        <v>1177</v>
      </c>
      <c r="C16" t="s">
        <v>122</v>
      </c>
      <c r="D16" t="s">
        <v>105</v>
      </c>
      <c r="E16" t="s">
        <v>479</v>
      </c>
      <c r="F16" s="65">
        <v>-843000</v>
      </c>
      <c r="G16" s="65">
        <v>15.989539748783393</v>
      </c>
      <c r="H16" s="65">
        <v>-134.79182008224399</v>
      </c>
      <c r="I16" s="66">
        <v>0.36759999999999998</v>
      </c>
      <c r="J16" s="66">
        <v>-1.5E-3</v>
      </c>
    </row>
    <row r="17" spans="1:10">
      <c r="A17" t="s">
        <v>1178</v>
      </c>
      <c r="B17" t="s">
        <v>1179</v>
      </c>
      <c r="C17" t="s">
        <v>122</v>
      </c>
      <c r="D17" t="s">
        <v>105</v>
      </c>
      <c r="E17" t="s">
        <v>479</v>
      </c>
      <c r="F17" s="65">
        <v>-338000</v>
      </c>
      <c r="G17" s="65">
        <v>15.788409254404497</v>
      </c>
      <c r="H17" s="65">
        <v>-53.364823279887197</v>
      </c>
      <c r="I17" s="66">
        <v>0.14560000000000001</v>
      </c>
      <c r="J17" s="66">
        <v>-5.9999999999999995E-4</v>
      </c>
    </row>
    <row r="18" spans="1:10">
      <c r="A18" t="s">
        <v>1180</v>
      </c>
      <c r="B18" t="s">
        <v>1181</v>
      </c>
      <c r="C18" t="s">
        <v>122</v>
      </c>
      <c r="D18" t="s">
        <v>105</v>
      </c>
      <c r="E18" t="s">
        <v>428</v>
      </c>
      <c r="F18" s="65">
        <v>-141000</v>
      </c>
      <c r="G18" s="65">
        <v>-18.618703271573263</v>
      </c>
      <c r="H18" s="65">
        <v>26.252371612918299</v>
      </c>
      <c r="I18" s="66">
        <v>-7.1599999999999997E-2</v>
      </c>
      <c r="J18" s="66">
        <v>2.9999999999999997E-4</v>
      </c>
    </row>
    <row r="19" spans="1:10">
      <c r="A19" t="s">
        <v>1182</v>
      </c>
      <c r="B19" t="s">
        <v>1183</v>
      </c>
      <c r="C19" t="s">
        <v>122</v>
      </c>
      <c r="D19" t="s">
        <v>105</v>
      </c>
      <c r="E19" t="s">
        <v>1184</v>
      </c>
      <c r="F19" s="65">
        <v>-83000</v>
      </c>
      <c r="G19" s="65">
        <v>14.689229452761928</v>
      </c>
      <c r="H19" s="65">
        <v>-12.1920604457924</v>
      </c>
      <c r="I19" s="66">
        <v>3.3300000000000003E-2</v>
      </c>
      <c r="J19" s="66">
        <v>-1E-4</v>
      </c>
    </row>
    <row r="20" spans="1:10">
      <c r="A20" t="s">
        <v>1185</v>
      </c>
      <c r="B20" t="s">
        <v>1186</v>
      </c>
      <c r="C20" t="s">
        <v>122</v>
      </c>
      <c r="D20" t="s">
        <v>105</v>
      </c>
      <c r="E20" t="s">
        <v>1187</v>
      </c>
      <c r="F20" s="65">
        <v>-536000</v>
      </c>
      <c r="G20" s="65">
        <v>12.98882496956416</v>
      </c>
      <c r="H20" s="65">
        <v>-69.620101836863896</v>
      </c>
      <c r="I20" s="66">
        <v>0.18990000000000001</v>
      </c>
      <c r="J20" s="66">
        <v>-8.0000000000000004E-4</v>
      </c>
    </row>
    <row r="21" spans="1:10">
      <c r="A21" t="s">
        <v>1188</v>
      </c>
      <c r="B21" t="s">
        <v>1189</v>
      </c>
      <c r="C21" t="s">
        <v>122</v>
      </c>
      <c r="D21" t="s">
        <v>105</v>
      </c>
      <c r="E21" t="s">
        <v>1190</v>
      </c>
      <c r="F21" s="65">
        <v>-230000</v>
      </c>
      <c r="G21" s="65">
        <v>11.618498850319652</v>
      </c>
      <c r="H21" s="65">
        <v>-26.722547355735198</v>
      </c>
      <c r="I21" s="66">
        <v>7.2900000000000006E-2</v>
      </c>
      <c r="J21" s="66">
        <v>-2.9999999999999997E-4</v>
      </c>
    </row>
    <row r="22" spans="1:10">
      <c r="A22" t="s">
        <v>1191</v>
      </c>
      <c r="B22" t="s">
        <v>1192</v>
      </c>
      <c r="C22" t="s">
        <v>122</v>
      </c>
      <c r="D22" t="s">
        <v>105</v>
      </c>
      <c r="E22" t="s">
        <v>1193</v>
      </c>
      <c r="F22" s="65">
        <v>-55000</v>
      </c>
      <c r="G22" s="65">
        <v>-10.016660176698563</v>
      </c>
      <c r="H22" s="65">
        <v>5.50916309718421</v>
      </c>
      <c r="I22" s="66">
        <v>-1.4999999999999999E-2</v>
      </c>
      <c r="J22" s="66">
        <v>1E-4</v>
      </c>
    </row>
    <row r="23" spans="1:10">
      <c r="A23" t="s">
        <v>1194</v>
      </c>
      <c r="B23" t="s">
        <v>1195</v>
      </c>
      <c r="C23" t="s">
        <v>122</v>
      </c>
      <c r="D23" t="s">
        <v>105</v>
      </c>
      <c r="E23" t="s">
        <v>234</v>
      </c>
      <c r="F23" s="65">
        <v>-131000</v>
      </c>
      <c r="G23" s="65">
        <v>-10.13668299562771</v>
      </c>
      <c r="H23" s="65">
        <v>13.279054724272299</v>
      </c>
      <c r="I23" s="66">
        <v>-3.6200000000000003E-2</v>
      </c>
      <c r="J23" s="66">
        <v>2.0000000000000001E-4</v>
      </c>
    </row>
    <row r="24" spans="1:10">
      <c r="A24" s="67" t="s">
        <v>1173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221</v>
      </c>
      <c r="B25" t="s">
        <v>221</v>
      </c>
      <c r="C25" t="s">
        <v>221</v>
      </c>
      <c r="D25" t="s">
        <v>221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1041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221</v>
      </c>
      <c r="B27" t="s">
        <v>221</v>
      </c>
      <c r="C27" t="s">
        <v>221</v>
      </c>
      <c r="D27" t="s">
        <v>221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596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221</v>
      </c>
      <c r="B29" t="s">
        <v>221</v>
      </c>
      <c r="C29" t="s">
        <v>221</v>
      </c>
      <c r="D29" t="s">
        <v>221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226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s="67" t="s">
        <v>1037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1046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221</v>
      </c>
      <c r="B34" t="s">
        <v>221</v>
      </c>
      <c r="C34" t="s">
        <v>221</v>
      </c>
      <c r="D34" t="s">
        <v>221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67" t="s">
        <v>1041</v>
      </c>
      <c r="B35" s="14"/>
      <c r="C35" s="14"/>
      <c r="F35" s="69">
        <v>0</v>
      </c>
      <c r="H35" s="69">
        <v>0</v>
      </c>
      <c r="I35" s="68">
        <v>0</v>
      </c>
      <c r="J35" s="68">
        <v>0</v>
      </c>
    </row>
    <row r="36" spans="1:10">
      <c r="A36" t="s">
        <v>221</v>
      </c>
      <c r="B36" t="s">
        <v>221</v>
      </c>
      <c r="C36" t="s">
        <v>221</v>
      </c>
      <c r="D36" t="s">
        <v>221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</row>
    <row r="37" spans="1:10">
      <c r="A37" s="67" t="s">
        <v>596</v>
      </c>
      <c r="B37" s="14"/>
      <c r="C37" s="14"/>
      <c r="F37" s="69">
        <v>0</v>
      </c>
      <c r="H37" s="69">
        <v>0</v>
      </c>
      <c r="I37" s="68">
        <v>0</v>
      </c>
      <c r="J37" s="68">
        <v>0</v>
      </c>
    </row>
    <row r="38" spans="1:10">
      <c r="A38" t="s">
        <v>221</v>
      </c>
      <c r="B38" t="s">
        <v>221</v>
      </c>
      <c r="C38" t="s">
        <v>221</v>
      </c>
      <c r="D38" t="s">
        <v>221</v>
      </c>
      <c r="F38" s="65">
        <v>0</v>
      </c>
      <c r="G38" s="65">
        <v>0</v>
      </c>
      <c r="H38" s="65">
        <v>0</v>
      </c>
      <c r="I38" s="66">
        <v>0</v>
      </c>
      <c r="J38" s="66">
        <v>0</v>
      </c>
    </row>
    <row r="39" spans="1:10">
      <c r="A39" s="75" t="s">
        <v>228</v>
      </c>
      <c r="B39" s="14"/>
      <c r="C39" s="14"/>
    </row>
    <row r="40" spans="1:10">
      <c r="A40" s="75" t="s">
        <v>283</v>
      </c>
      <c r="B40" s="14"/>
      <c r="C40" s="14"/>
    </row>
    <row r="41" spans="1:10">
      <c r="A41" s="75" t="s">
        <v>284</v>
      </c>
      <c r="B41" s="14"/>
      <c r="C41" s="14"/>
    </row>
    <row r="42" spans="1:10">
      <c r="A42" s="75" t="s">
        <v>285</v>
      </c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77" ht="26.25" customHeight="1">
      <c r="A6" s="103" t="s">
        <v>144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1060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221</v>
      </c>
      <c r="B13" t="s">
        <v>221</v>
      </c>
      <c r="C13" s="14"/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1061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221</v>
      </c>
      <c r="B15" t="s">
        <v>221</v>
      </c>
      <c r="C15" s="14"/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1062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1063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C18" s="14"/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1064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C20" s="14"/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1065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C22" s="14"/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1066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C24" s="14"/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1060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C27" s="14"/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1061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C29" s="14"/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1062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1063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C32" s="14"/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1064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C34" s="14"/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1065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C36" s="14"/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1066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5" t="s">
        <v>228</v>
      </c>
      <c r="C39" s="14"/>
    </row>
    <row r="40" spans="1:16">
      <c r="A40" s="75" t="s">
        <v>283</v>
      </c>
      <c r="C40" s="14"/>
    </row>
    <row r="41" spans="1:16">
      <c r="A41" s="75" t="s">
        <v>284</v>
      </c>
      <c r="C41" s="14"/>
    </row>
    <row r="42" spans="1:16">
      <c r="A42" s="75" t="s">
        <v>285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47" width="9.140625" style="14" hidden="1"/>
    <col min="48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3" t="s">
        <v>145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59" s="16" customFormat="1" ht="36">
      <c r="A6" s="40" t="s">
        <v>95</v>
      </c>
      <c r="B6" s="41" t="s">
        <v>146</v>
      </c>
      <c r="C6" s="41" t="s">
        <v>48</v>
      </c>
      <c r="D6" s="106" t="s">
        <v>49</v>
      </c>
      <c r="E6" s="106" t="s">
        <v>50</v>
      </c>
      <c r="F6" s="106" t="s">
        <v>70</v>
      </c>
      <c r="G6" s="106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6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1.68</v>
      </c>
      <c r="I9" s="15"/>
      <c r="J9" s="15"/>
      <c r="K9" s="15"/>
      <c r="L9" s="64">
        <v>3.4000000000000002E-2</v>
      </c>
      <c r="M9" s="63">
        <v>816165.17</v>
      </c>
      <c r="N9" s="7"/>
      <c r="O9" s="63">
        <v>849.14163429999996</v>
      </c>
      <c r="P9" s="64">
        <v>1</v>
      </c>
      <c r="Q9" s="64">
        <v>9.7999999999999997E-3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1.68</v>
      </c>
      <c r="L10" s="68">
        <v>3.4000000000000002E-2</v>
      </c>
      <c r="M10" s="69">
        <v>816165.17</v>
      </c>
      <c r="O10" s="69">
        <v>849.14163429999996</v>
      </c>
      <c r="P10" s="68">
        <v>1</v>
      </c>
      <c r="Q10" s="68">
        <v>9.7999999999999997E-3</v>
      </c>
    </row>
    <row r="11" spans="1:59">
      <c r="A11" s="67" t="s">
        <v>1196</v>
      </c>
      <c r="H11" s="69">
        <v>0.73</v>
      </c>
      <c r="L11" s="68">
        <v>9.6299999999999997E-2</v>
      </c>
      <c r="M11" s="69">
        <v>143246.99</v>
      </c>
      <c r="O11" s="69">
        <v>140.74698465200001</v>
      </c>
      <c r="P11" s="68">
        <v>0.1658</v>
      </c>
      <c r="Q11" s="68">
        <v>1.6000000000000001E-3</v>
      </c>
    </row>
    <row r="12" spans="1:59">
      <c r="A12" t="s">
        <v>1197</v>
      </c>
      <c r="B12" t="s">
        <v>1198</v>
      </c>
      <c r="C12" t="s">
        <v>1199</v>
      </c>
      <c r="D12" t="s">
        <v>1200</v>
      </c>
      <c r="E12" s="76" t="s">
        <v>1253</v>
      </c>
      <c r="F12" t="s">
        <v>1148</v>
      </c>
      <c r="G12" t="s">
        <v>204</v>
      </c>
      <c r="H12" s="65">
        <v>0.73</v>
      </c>
      <c r="I12" t="s">
        <v>122</v>
      </c>
      <c r="J12" t="s">
        <v>101</v>
      </c>
      <c r="K12" s="66">
        <v>6.9500000000000006E-2</v>
      </c>
      <c r="L12" s="66">
        <v>9.6699999999999994E-2</v>
      </c>
      <c r="M12" s="65">
        <v>72314.240000000005</v>
      </c>
      <c r="N12" s="65">
        <v>98.23</v>
      </c>
      <c r="O12" s="65">
        <v>71.034277951999997</v>
      </c>
      <c r="P12" s="66">
        <v>8.3699999999999997E-2</v>
      </c>
      <c r="Q12" s="66">
        <v>8.0000000000000004E-4</v>
      </c>
    </row>
    <row r="13" spans="1:59">
      <c r="A13" t="s">
        <v>1201</v>
      </c>
      <c r="B13" t="s">
        <v>1198</v>
      </c>
      <c r="C13" t="s">
        <v>1202</v>
      </c>
      <c r="D13" t="s">
        <v>1200</v>
      </c>
      <c r="E13" s="76" t="s">
        <v>1253</v>
      </c>
      <c r="F13" t="s">
        <v>1203</v>
      </c>
      <c r="G13" t="s">
        <v>204</v>
      </c>
      <c r="H13" s="65">
        <v>0.73</v>
      </c>
      <c r="I13" t="s">
        <v>122</v>
      </c>
      <c r="J13" t="s">
        <v>101</v>
      </c>
      <c r="K13" s="66">
        <v>6.9500000000000006E-2</v>
      </c>
      <c r="L13" s="66">
        <v>9.5899999999999999E-2</v>
      </c>
      <c r="M13" s="65">
        <v>70932.75</v>
      </c>
      <c r="N13" s="65">
        <v>98.28</v>
      </c>
      <c r="O13" s="65">
        <v>69.712706699999998</v>
      </c>
      <c r="P13" s="66">
        <v>8.2100000000000006E-2</v>
      </c>
      <c r="Q13" s="66">
        <v>8.0000000000000004E-4</v>
      </c>
    </row>
    <row r="14" spans="1:59">
      <c r="A14" s="67" t="s">
        <v>1204</v>
      </c>
      <c r="H14" s="69">
        <v>0</v>
      </c>
      <c r="L14" s="68">
        <v>0</v>
      </c>
      <c r="M14" s="69">
        <v>0</v>
      </c>
      <c r="O14" s="69">
        <v>0</v>
      </c>
      <c r="P14" s="68">
        <v>0</v>
      </c>
      <c r="Q14" s="68">
        <v>0</v>
      </c>
    </row>
    <row r="15" spans="1:59">
      <c r="A15" t="s">
        <v>221</v>
      </c>
      <c r="C15" t="s">
        <v>221</v>
      </c>
      <c r="E15" t="s">
        <v>221</v>
      </c>
      <c r="H15" s="65">
        <v>0</v>
      </c>
      <c r="I15" t="s">
        <v>221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</row>
    <row r="16" spans="1:59">
      <c r="A16" s="67" t="s">
        <v>1205</v>
      </c>
      <c r="H16" s="69">
        <v>0</v>
      </c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221</v>
      </c>
      <c r="C17" t="s">
        <v>221</v>
      </c>
      <c r="E17" t="s">
        <v>221</v>
      </c>
      <c r="H17" s="65">
        <v>0</v>
      </c>
      <c r="I17" t="s">
        <v>221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1206</v>
      </c>
      <c r="H18" s="69">
        <v>3.68</v>
      </c>
      <c r="L18" s="68">
        <v>4.2599999999999999E-2</v>
      </c>
      <c r="M18" s="69">
        <v>345000</v>
      </c>
      <c r="O18" s="69">
        <v>360.90449999999998</v>
      </c>
      <c r="P18" s="68">
        <v>0.42499999999999999</v>
      </c>
      <c r="Q18" s="68">
        <v>4.1000000000000003E-3</v>
      </c>
    </row>
    <row r="19" spans="1:17">
      <c r="A19" t="s">
        <v>1207</v>
      </c>
      <c r="B19" t="s">
        <v>1198</v>
      </c>
      <c r="C19" t="s">
        <v>1208</v>
      </c>
      <c r="D19" t="s">
        <v>1081</v>
      </c>
      <c r="E19" t="s">
        <v>465</v>
      </c>
      <c r="F19" t="s">
        <v>1209</v>
      </c>
      <c r="G19" t="s">
        <v>149</v>
      </c>
      <c r="H19" s="65">
        <v>3.68</v>
      </c>
      <c r="I19" t="s">
        <v>127</v>
      </c>
      <c r="J19" t="s">
        <v>101</v>
      </c>
      <c r="K19" s="66">
        <v>5.1799999999999999E-2</v>
      </c>
      <c r="L19" s="66">
        <v>4.2599999999999999E-2</v>
      </c>
      <c r="M19" s="65">
        <v>345000</v>
      </c>
      <c r="N19" s="65">
        <v>104.61</v>
      </c>
      <c r="O19" s="65">
        <v>360.90449999999998</v>
      </c>
      <c r="P19" s="66">
        <v>0.42499999999999999</v>
      </c>
      <c r="Q19" s="66">
        <v>4.1000000000000003E-3</v>
      </c>
    </row>
    <row r="20" spans="1:17">
      <c r="A20" s="67" t="s">
        <v>1210</v>
      </c>
      <c r="H20" s="69">
        <v>0</v>
      </c>
      <c r="L20" s="68">
        <v>0</v>
      </c>
      <c r="M20" s="69">
        <v>0</v>
      </c>
      <c r="O20" s="69">
        <v>0</v>
      </c>
      <c r="P20" s="68">
        <v>0</v>
      </c>
      <c r="Q20" s="68">
        <v>0</v>
      </c>
    </row>
    <row r="21" spans="1:17">
      <c r="A21" t="s">
        <v>221</v>
      </c>
      <c r="C21" t="s">
        <v>221</v>
      </c>
      <c r="E21" t="s">
        <v>221</v>
      </c>
      <c r="H21" s="65">
        <v>0</v>
      </c>
      <c r="I21" t="s">
        <v>221</v>
      </c>
      <c r="J21" t="s">
        <v>221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</row>
    <row r="22" spans="1:17">
      <c r="A22" s="67" t="s">
        <v>1211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s="67" t="s">
        <v>1212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221</v>
      </c>
      <c r="C24" t="s">
        <v>221</v>
      </c>
      <c r="E24" t="s">
        <v>221</v>
      </c>
      <c r="H24" s="65">
        <v>0</v>
      </c>
      <c r="I24" t="s">
        <v>221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1213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221</v>
      </c>
      <c r="C26" t="s">
        <v>221</v>
      </c>
      <c r="E26" t="s">
        <v>221</v>
      </c>
      <c r="H26" s="65">
        <v>0</v>
      </c>
      <c r="I26" t="s">
        <v>221</v>
      </c>
      <c r="J26" t="s">
        <v>221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1214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221</v>
      </c>
      <c r="C28" t="s">
        <v>221</v>
      </c>
      <c r="E28" t="s">
        <v>221</v>
      </c>
      <c r="H28" s="65">
        <v>0</v>
      </c>
      <c r="I28" t="s">
        <v>221</v>
      </c>
      <c r="J28" t="s">
        <v>221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1215</v>
      </c>
      <c r="H29" s="69">
        <v>0</v>
      </c>
      <c r="L29" s="68">
        <v>0</v>
      </c>
      <c r="M29" s="69">
        <v>327918.18</v>
      </c>
      <c r="O29" s="69">
        <v>347.490149648</v>
      </c>
      <c r="P29" s="68">
        <v>0.40920000000000001</v>
      </c>
      <c r="Q29" s="68">
        <v>4.0000000000000001E-3</v>
      </c>
    </row>
    <row r="30" spans="1:17">
      <c r="A30" t="s">
        <v>1216</v>
      </c>
      <c r="B30" t="s">
        <v>1198</v>
      </c>
      <c r="C30" t="s">
        <v>1217</v>
      </c>
      <c r="D30" t="s">
        <v>1093</v>
      </c>
      <c r="E30" t="s">
        <v>1218</v>
      </c>
      <c r="F30" t="s">
        <v>389</v>
      </c>
      <c r="G30" t="s">
        <v>1219</v>
      </c>
      <c r="I30" t="s">
        <v>681</v>
      </c>
      <c r="J30" t="s">
        <v>101</v>
      </c>
      <c r="K30" s="66">
        <v>0</v>
      </c>
      <c r="L30" s="66">
        <v>0</v>
      </c>
      <c r="M30" s="65">
        <v>42612.5</v>
      </c>
      <c r="N30" s="65">
        <v>100</v>
      </c>
      <c r="O30" s="65">
        <v>42.612499999999997</v>
      </c>
      <c r="P30" s="66">
        <v>5.0200000000000002E-2</v>
      </c>
      <c r="Q30" s="66">
        <v>5.0000000000000001E-4</v>
      </c>
    </row>
    <row r="31" spans="1:17">
      <c r="A31" t="s">
        <v>1220</v>
      </c>
      <c r="B31" t="s">
        <v>1198</v>
      </c>
      <c r="C31" t="s">
        <v>1221</v>
      </c>
      <c r="D31" t="s">
        <v>1093</v>
      </c>
      <c r="E31" t="s">
        <v>1218</v>
      </c>
      <c r="F31" t="s">
        <v>1222</v>
      </c>
      <c r="G31" t="s">
        <v>1219</v>
      </c>
      <c r="I31" t="s">
        <v>681</v>
      </c>
      <c r="J31" t="s">
        <v>101</v>
      </c>
      <c r="K31" s="66">
        <v>7.0000000000000007E-2</v>
      </c>
      <c r="L31" s="66">
        <v>0</v>
      </c>
      <c r="M31" s="65">
        <v>285305.68</v>
      </c>
      <c r="N31" s="65">
        <v>106.86</v>
      </c>
      <c r="O31" s="65">
        <v>304.87764964799999</v>
      </c>
      <c r="P31" s="66">
        <v>0.35899999999999999</v>
      </c>
      <c r="Q31" s="66">
        <v>3.5000000000000001E-3</v>
      </c>
    </row>
    <row r="32" spans="1:17">
      <c r="A32" s="67" t="s">
        <v>226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1223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221</v>
      </c>
      <c r="C34" t="s">
        <v>221</v>
      </c>
      <c r="E34" t="s">
        <v>221</v>
      </c>
      <c r="H34" s="65">
        <v>0</v>
      </c>
      <c r="I34" t="s">
        <v>221</v>
      </c>
      <c r="J34" t="s">
        <v>221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1205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221</v>
      </c>
      <c r="C36" t="s">
        <v>221</v>
      </c>
      <c r="E36" t="s">
        <v>221</v>
      </c>
      <c r="H36" s="65">
        <v>0</v>
      </c>
      <c r="I36" t="s">
        <v>221</v>
      </c>
      <c r="J36" t="s">
        <v>221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1206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221</v>
      </c>
      <c r="C38" t="s">
        <v>221</v>
      </c>
      <c r="E38" t="s">
        <v>221</v>
      </c>
      <c r="H38" s="65">
        <v>0</v>
      </c>
      <c r="I38" t="s">
        <v>221</v>
      </c>
      <c r="J38" t="s">
        <v>221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1215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221</v>
      </c>
      <c r="C40" t="s">
        <v>221</v>
      </c>
      <c r="E40" t="s">
        <v>221</v>
      </c>
      <c r="H40" s="65">
        <v>0</v>
      </c>
      <c r="I40" t="s">
        <v>221</v>
      </c>
      <c r="J40" t="s">
        <v>221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75" t="s">
        <v>228</v>
      </c>
    </row>
    <row r="42" spans="1:17">
      <c r="A42" s="75" t="s">
        <v>283</v>
      </c>
    </row>
    <row r="43" spans="1:17">
      <c r="A43" s="75" t="s">
        <v>284</v>
      </c>
    </row>
    <row r="44" spans="1:17">
      <c r="A44" s="75" t="s">
        <v>285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8" t="s">
        <v>152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1072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221</v>
      </c>
      <c r="B12" t="s">
        <v>221</v>
      </c>
      <c r="D12" t="s">
        <v>221</v>
      </c>
      <c r="F12" s="65">
        <v>0</v>
      </c>
      <c r="G12" t="s">
        <v>221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1073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221</v>
      </c>
      <c r="B14" t="s">
        <v>221</v>
      </c>
      <c r="D14" t="s">
        <v>221</v>
      </c>
      <c r="F14" s="65">
        <v>0</v>
      </c>
      <c r="G14" t="s">
        <v>221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1224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221</v>
      </c>
      <c r="B16" t="s">
        <v>221</v>
      </c>
      <c r="D16" t="s">
        <v>221</v>
      </c>
      <c r="F16" s="65">
        <v>0</v>
      </c>
      <c r="G16" t="s">
        <v>221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1225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221</v>
      </c>
      <c r="B18" t="s">
        <v>221</v>
      </c>
      <c r="D18" t="s">
        <v>221</v>
      </c>
      <c r="F18" s="65">
        <v>0</v>
      </c>
      <c r="G18" t="s">
        <v>221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596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221</v>
      </c>
      <c r="B20" t="s">
        <v>221</v>
      </c>
      <c r="D20" t="s">
        <v>221</v>
      </c>
      <c r="F20" s="65">
        <v>0</v>
      </c>
      <c r="G20" t="s">
        <v>221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226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221</v>
      </c>
      <c r="B22" t="s">
        <v>221</v>
      </c>
      <c r="D22" t="s">
        <v>221</v>
      </c>
      <c r="F22" s="65">
        <v>0</v>
      </c>
      <c r="G22" t="s">
        <v>221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5" t="s">
        <v>228</v>
      </c>
    </row>
    <row r="24" spans="1:14">
      <c r="A24" s="75" t="s">
        <v>283</v>
      </c>
    </row>
    <row r="25" spans="1:14">
      <c r="A25" s="75" t="s">
        <v>284</v>
      </c>
    </row>
    <row r="26" spans="1:14">
      <c r="A26" s="75" t="s">
        <v>285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8" t="s">
        <v>155</v>
      </c>
      <c r="B5" s="109"/>
      <c r="C5" s="109"/>
      <c r="D5" s="109"/>
      <c r="E5" s="109"/>
      <c r="F5" s="109"/>
      <c r="G5" s="109"/>
      <c r="H5" s="109"/>
      <c r="I5" s="110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1226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221</v>
      </c>
      <c r="D12" s="66">
        <v>0</v>
      </c>
      <c r="E12" t="s">
        <v>221</v>
      </c>
      <c r="F12" s="65">
        <v>0</v>
      </c>
      <c r="G12" s="66">
        <v>0</v>
      </c>
      <c r="H12" s="66">
        <v>0</v>
      </c>
    </row>
    <row r="13" spans="1:54">
      <c r="A13" s="67" t="s">
        <v>1227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221</v>
      </c>
      <c r="D14" s="66">
        <v>0</v>
      </c>
      <c r="E14" t="s">
        <v>221</v>
      </c>
      <c r="F14" s="65">
        <v>0</v>
      </c>
      <c r="G14" s="66">
        <v>0</v>
      </c>
      <c r="H14" s="66">
        <v>0</v>
      </c>
    </row>
    <row r="15" spans="1:54">
      <c r="A15" s="67" t="s">
        <v>226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1226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221</v>
      </c>
      <c r="D17" s="66">
        <v>0</v>
      </c>
      <c r="E17" t="s">
        <v>221</v>
      </c>
      <c r="F17" s="65">
        <v>0</v>
      </c>
      <c r="G17" s="66">
        <v>0</v>
      </c>
      <c r="H17" s="66">
        <v>0</v>
      </c>
    </row>
    <row r="18" spans="1:8">
      <c r="A18" s="67" t="s">
        <v>1227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221</v>
      </c>
      <c r="D19" s="66">
        <v>0</v>
      </c>
      <c r="E19" t="s">
        <v>221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8" t="s">
        <v>161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8" t="s">
        <v>166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B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B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8" t="s">
        <v>168</v>
      </c>
      <c r="B5" s="109"/>
      <c r="C5" s="109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B10+B17</f>
        <v>4992.0217052341532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f>SUM(B11:B16)</f>
        <v>2774.6508485841532</v>
      </c>
    </row>
    <row r="11" spans="1:16">
      <c r="A11" t="s">
        <v>1228</v>
      </c>
      <c r="B11" s="71">
        <v>170.99879000000004</v>
      </c>
      <c r="C11" s="72">
        <v>44252</v>
      </c>
    </row>
    <row r="12" spans="1:16">
      <c r="A12" t="s">
        <v>1229</v>
      </c>
      <c r="B12" s="71">
        <v>387.04599999999999</v>
      </c>
      <c r="C12" s="72">
        <v>44854</v>
      </c>
    </row>
    <row r="13" spans="1:16">
      <c r="A13" t="s">
        <v>1230</v>
      </c>
      <c r="B13" s="71">
        <v>324.32773858415311</v>
      </c>
      <c r="C13" s="72">
        <v>45307</v>
      </c>
    </row>
    <row r="14" spans="1:16">
      <c r="A14" t="s">
        <v>1231</v>
      </c>
      <c r="B14" s="71">
        <v>1166.905</v>
      </c>
      <c r="C14" s="73">
        <v>45367</v>
      </c>
    </row>
    <row r="15" spans="1:16">
      <c r="A15" t="s">
        <v>1232</v>
      </c>
      <c r="B15" s="71">
        <v>267.11831999999998</v>
      </c>
      <c r="C15" s="72">
        <v>44926</v>
      </c>
    </row>
    <row r="16" spans="1:16">
      <c r="A16" t="s">
        <v>1233</v>
      </c>
      <c r="B16" s="71">
        <v>458.255</v>
      </c>
      <c r="C16" s="74">
        <v>44975</v>
      </c>
    </row>
    <row r="17" spans="1:3">
      <c r="A17" s="67" t="s">
        <v>226</v>
      </c>
      <c r="B17" s="69">
        <f>SUM(B18:B24)</f>
        <v>2217.37085665</v>
      </c>
    </row>
    <row r="18" spans="1:3">
      <c r="A18" s="75" t="s">
        <v>1234</v>
      </c>
      <c r="B18" s="71">
        <v>100.50448000000002</v>
      </c>
      <c r="C18" s="74">
        <v>45236</v>
      </c>
    </row>
    <row r="19" spans="1:3">
      <c r="A19" s="75" t="s">
        <v>1235</v>
      </c>
      <c r="B19" s="71">
        <v>593.47267999999997</v>
      </c>
      <c r="C19" s="74">
        <v>44926</v>
      </c>
    </row>
    <row r="20" spans="1:3">
      <c r="A20" s="75" t="s">
        <v>1236</v>
      </c>
      <c r="B20" s="71">
        <v>250.99739000000002</v>
      </c>
      <c r="C20" s="74">
        <v>44926</v>
      </c>
    </row>
    <row r="21" spans="1:3">
      <c r="A21" s="75" t="s">
        <v>1237</v>
      </c>
      <c r="B21" s="71">
        <v>225.89979</v>
      </c>
      <c r="C21" s="74">
        <v>44926</v>
      </c>
    </row>
    <row r="22" spans="1:3">
      <c r="A22" s="75" t="s">
        <v>1238</v>
      </c>
      <c r="B22" s="71">
        <v>303.15440949999999</v>
      </c>
      <c r="C22" s="74">
        <v>44977</v>
      </c>
    </row>
    <row r="23" spans="1:3">
      <c r="A23" s="75" t="s">
        <v>1239</v>
      </c>
      <c r="B23" s="71">
        <v>383.79652764999997</v>
      </c>
      <c r="C23" s="74">
        <v>45859</v>
      </c>
    </row>
    <row r="24" spans="1:3">
      <c r="A24" s="75" t="s">
        <v>1240</v>
      </c>
      <c r="B24" s="71">
        <v>359.54557949999997</v>
      </c>
      <c r="C24" s="74">
        <v>45855</v>
      </c>
    </row>
    <row r="25" spans="1:3" hidden="1"/>
    <row r="26" spans="1:3" hidden="1"/>
    <row r="27" spans="1:3" hidden="1"/>
  </sheetData>
  <dataValidations count="1">
    <dataValidation allowBlank="1" showInputMessage="1" showErrorMessage="1" sqref="C14 A25:C1048576 A17:C17 D1:XFD1048576 A1:C1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3" t="s">
        <v>172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251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596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5" t="s">
        <v>228</v>
      </c>
      <c r="C24" s="14"/>
    </row>
    <row r="25" spans="1:15">
      <c r="A25" s="75" t="s">
        <v>283</v>
      </c>
      <c r="C25" s="14"/>
    </row>
    <row r="26" spans="1:15">
      <c r="A26" s="75" t="s">
        <v>285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3" t="s">
        <v>176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1072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1073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596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5" t="s">
        <v>228</v>
      </c>
      <c r="C24" s="14"/>
    </row>
    <row r="25" spans="1:15">
      <c r="A25" s="75" t="s">
        <v>283</v>
      </c>
      <c r="C25" s="14"/>
    </row>
    <row r="26" spans="1:15">
      <c r="A26" s="75" t="s">
        <v>285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91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52" ht="27.7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7" t="s">
        <v>191</v>
      </c>
      <c r="N7" s="41" t="s">
        <v>55</v>
      </c>
      <c r="O7" s="41" t="s">
        <v>188</v>
      </c>
      <c r="P7" s="41" t="s">
        <v>56</v>
      </c>
      <c r="Q7" s="98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6.97</v>
      </c>
      <c r="H10" s="7"/>
      <c r="I10" s="7"/>
      <c r="J10" s="64">
        <v>8.5000000000000006E-3</v>
      </c>
      <c r="K10" s="63">
        <v>19275560</v>
      </c>
      <c r="L10" s="7"/>
      <c r="M10" s="63">
        <v>0</v>
      </c>
      <c r="N10" s="63">
        <v>22432.733686399999</v>
      </c>
      <c r="O10" s="7"/>
      <c r="P10" s="64">
        <v>1</v>
      </c>
      <c r="Q10" s="64">
        <v>0.25769999999999998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6.97</v>
      </c>
      <c r="J11" s="68">
        <v>8.5000000000000006E-3</v>
      </c>
      <c r="K11" s="69">
        <v>19275560</v>
      </c>
      <c r="M11" s="69">
        <v>0</v>
      </c>
      <c r="N11" s="69">
        <v>22432.733686399999</v>
      </c>
      <c r="P11" s="68">
        <v>1</v>
      </c>
      <c r="Q11" s="68">
        <v>0.25769999999999998</v>
      </c>
    </row>
    <row r="12" spans="1:52">
      <c r="A12" s="67" t="s">
        <v>229</v>
      </c>
      <c r="B12" s="14"/>
      <c r="C12" s="14"/>
      <c r="E12"/>
      <c r="G12" s="69">
        <v>5.01</v>
      </c>
      <c r="J12" s="68">
        <v>6.1000000000000004E-3</v>
      </c>
      <c r="K12" s="69">
        <v>10378796</v>
      </c>
      <c r="M12" s="69">
        <v>0</v>
      </c>
      <c r="N12" s="69">
        <v>12338.031943100001</v>
      </c>
      <c r="P12" s="68">
        <v>0.55000000000000004</v>
      </c>
      <c r="Q12" s="68">
        <v>0.14169999999999999</v>
      </c>
    </row>
    <row r="13" spans="1:52">
      <c r="A13" s="67" t="s">
        <v>230</v>
      </c>
      <c r="B13" s="14"/>
      <c r="C13" s="14"/>
      <c r="E13"/>
      <c r="G13" s="69">
        <v>5.01</v>
      </c>
      <c r="J13" s="68">
        <v>6.1000000000000004E-3</v>
      </c>
      <c r="K13" s="69">
        <v>10378796</v>
      </c>
      <c r="M13" s="69">
        <v>0</v>
      </c>
      <c r="N13" s="69">
        <v>12338.031943100001</v>
      </c>
      <c r="P13" s="68">
        <v>0.55000000000000004</v>
      </c>
      <c r="Q13" s="68">
        <v>0.14169999999999999</v>
      </c>
    </row>
    <row r="14" spans="1:52">
      <c r="A14" t="s">
        <v>231</v>
      </c>
      <c r="B14" t="s">
        <v>232</v>
      </c>
      <c r="C14" t="s">
        <v>99</v>
      </c>
      <c r="D14" t="s">
        <v>233</v>
      </c>
      <c r="E14" t="s">
        <v>204</v>
      </c>
      <c r="F14" t="s">
        <v>234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2121971</v>
      </c>
      <c r="L14" s="65">
        <v>139.44999999999999</v>
      </c>
      <c r="M14" s="65">
        <v>0</v>
      </c>
      <c r="N14" s="65">
        <v>2959.0885595</v>
      </c>
      <c r="O14" s="66">
        <v>1E-4</v>
      </c>
      <c r="P14" s="66">
        <v>0.13189999999999999</v>
      </c>
      <c r="Q14" s="66">
        <v>3.4000000000000002E-2</v>
      </c>
    </row>
    <row r="15" spans="1:52">
      <c r="A15" t="s">
        <v>235</v>
      </c>
      <c r="B15" t="s">
        <v>236</v>
      </c>
      <c r="C15" t="s">
        <v>99</v>
      </c>
      <c r="D15" t="s">
        <v>233</v>
      </c>
      <c r="E15" t="s">
        <v>204</v>
      </c>
      <c r="F15" t="s">
        <v>237</v>
      </c>
      <c r="G15" s="65">
        <v>4</v>
      </c>
      <c r="H15" t="s">
        <v>101</v>
      </c>
      <c r="I15" s="66">
        <v>0.04</v>
      </c>
      <c r="J15" s="66">
        <v>-1E-3</v>
      </c>
      <c r="K15" s="65">
        <v>1151389</v>
      </c>
      <c r="L15" s="65">
        <v>149</v>
      </c>
      <c r="M15" s="65">
        <v>0</v>
      </c>
      <c r="N15" s="65">
        <v>1715.56961</v>
      </c>
      <c r="O15" s="66">
        <v>1E-4</v>
      </c>
      <c r="P15" s="66">
        <v>7.6499999999999999E-2</v>
      </c>
      <c r="Q15" s="66">
        <v>1.9699999999999999E-2</v>
      </c>
    </row>
    <row r="16" spans="1:52">
      <c r="A16" t="s">
        <v>238</v>
      </c>
      <c r="B16" t="s">
        <v>239</v>
      </c>
      <c r="C16" t="s">
        <v>99</v>
      </c>
      <c r="D16" t="s">
        <v>233</v>
      </c>
      <c r="E16" t="s">
        <v>204</v>
      </c>
      <c r="F16" t="s">
        <v>240</v>
      </c>
      <c r="G16" s="65">
        <v>17.350000000000001</v>
      </c>
      <c r="H16" t="s">
        <v>101</v>
      </c>
      <c r="I16" s="66">
        <v>2.75E-2</v>
      </c>
      <c r="J16" s="66">
        <v>3.0000000000000001E-3</v>
      </c>
      <c r="K16" s="65">
        <v>56149</v>
      </c>
      <c r="L16" s="65">
        <v>163.28</v>
      </c>
      <c r="M16" s="65">
        <v>0</v>
      </c>
      <c r="N16" s="65">
        <v>91.680087200000003</v>
      </c>
      <c r="O16" s="66">
        <v>0</v>
      </c>
      <c r="P16" s="66">
        <v>4.1000000000000003E-3</v>
      </c>
      <c r="Q16" s="66">
        <v>1.1000000000000001E-3</v>
      </c>
    </row>
    <row r="17" spans="1:17">
      <c r="A17" t="s">
        <v>241</v>
      </c>
      <c r="B17" t="s">
        <v>242</v>
      </c>
      <c r="C17" t="s">
        <v>99</v>
      </c>
      <c r="D17" t="s">
        <v>233</v>
      </c>
      <c r="E17" t="s">
        <v>204</v>
      </c>
      <c r="F17" t="s">
        <v>234</v>
      </c>
      <c r="G17" s="65">
        <v>2.42</v>
      </c>
      <c r="H17" t="s">
        <v>101</v>
      </c>
      <c r="I17" s="66">
        <v>2.75E-2</v>
      </c>
      <c r="J17" s="66">
        <v>1.2999999999999999E-3</v>
      </c>
      <c r="K17" s="65">
        <v>1952708</v>
      </c>
      <c r="L17" s="65">
        <v>111.99</v>
      </c>
      <c r="M17" s="65">
        <v>0</v>
      </c>
      <c r="N17" s="65">
        <v>2186.8376892000001</v>
      </c>
      <c r="O17" s="66">
        <v>1E-4</v>
      </c>
      <c r="P17" s="66">
        <v>9.7500000000000003E-2</v>
      </c>
      <c r="Q17" s="66">
        <v>2.5100000000000001E-2</v>
      </c>
    </row>
    <row r="18" spans="1:17">
      <c r="A18" t="s">
        <v>243</v>
      </c>
      <c r="B18" t="s">
        <v>244</v>
      </c>
      <c r="C18" t="s">
        <v>99</v>
      </c>
      <c r="D18" t="s">
        <v>233</v>
      </c>
      <c r="E18" t="s">
        <v>204</v>
      </c>
      <c r="F18" t="s">
        <v>245</v>
      </c>
      <c r="G18" s="65">
        <v>3.4</v>
      </c>
      <c r="H18" t="s">
        <v>101</v>
      </c>
      <c r="I18" s="66">
        <v>1.7500000000000002E-2</v>
      </c>
      <c r="J18" s="66">
        <v>5.9999999999999995E-4</v>
      </c>
      <c r="K18" s="65">
        <v>1238045</v>
      </c>
      <c r="L18" s="65">
        <v>108.8</v>
      </c>
      <c r="M18" s="65">
        <v>0</v>
      </c>
      <c r="N18" s="65">
        <v>1346.99296</v>
      </c>
      <c r="O18" s="66">
        <v>1E-4</v>
      </c>
      <c r="P18" s="66">
        <v>0.06</v>
      </c>
      <c r="Q18" s="66">
        <v>1.55E-2</v>
      </c>
    </row>
    <row r="19" spans="1:17">
      <c r="A19" t="s">
        <v>246</v>
      </c>
      <c r="B19" t="s">
        <v>247</v>
      </c>
      <c r="C19" t="s">
        <v>99</v>
      </c>
      <c r="D19" t="s">
        <v>233</v>
      </c>
      <c r="E19" t="s">
        <v>204</v>
      </c>
      <c r="F19" t="s">
        <v>248</v>
      </c>
      <c r="G19" s="65">
        <v>22.37</v>
      </c>
      <c r="H19" t="s">
        <v>101</v>
      </c>
      <c r="I19" s="66">
        <v>0.01</v>
      </c>
      <c r="J19" s="66">
        <v>6.0000000000000001E-3</v>
      </c>
      <c r="K19" s="65">
        <v>1537010</v>
      </c>
      <c r="L19" s="65">
        <v>111.32</v>
      </c>
      <c r="M19" s="65">
        <v>0</v>
      </c>
      <c r="N19" s="65">
        <v>1710.999532</v>
      </c>
      <c r="O19" s="66">
        <v>1E-4</v>
      </c>
      <c r="P19" s="66">
        <v>7.6300000000000007E-2</v>
      </c>
      <c r="Q19" s="66">
        <v>1.9699999999999999E-2</v>
      </c>
    </row>
    <row r="20" spans="1:17">
      <c r="A20" t="s">
        <v>249</v>
      </c>
      <c r="B20" t="s">
        <v>250</v>
      </c>
      <c r="C20" t="s">
        <v>99</v>
      </c>
      <c r="D20" t="s">
        <v>233</v>
      </c>
      <c r="E20" t="s">
        <v>204</v>
      </c>
      <c r="F20" t="s">
        <v>240</v>
      </c>
      <c r="G20" s="65">
        <v>0.57999999999999996</v>
      </c>
      <c r="H20" t="s">
        <v>101</v>
      </c>
      <c r="I20" s="66">
        <v>1E-3</v>
      </c>
      <c r="J20" s="66">
        <v>1.49E-2</v>
      </c>
      <c r="K20" s="65">
        <v>2321524</v>
      </c>
      <c r="L20" s="65">
        <v>100.23</v>
      </c>
      <c r="M20" s="65">
        <v>0</v>
      </c>
      <c r="N20" s="65">
        <v>2326.8635052</v>
      </c>
      <c r="O20" s="66">
        <v>2.0000000000000001E-4</v>
      </c>
      <c r="P20" s="66">
        <v>0.1037</v>
      </c>
      <c r="Q20" s="66">
        <v>2.6700000000000002E-2</v>
      </c>
    </row>
    <row r="21" spans="1:17">
      <c r="A21" s="67" t="s">
        <v>251</v>
      </c>
      <c r="B21" s="14"/>
      <c r="C21" s="14"/>
      <c r="E21"/>
      <c r="G21" s="69">
        <v>9.3800000000000008</v>
      </c>
      <c r="J21" s="68">
        <v>1.15E-2</v>
      </c>
      <c r="K21" s="69">
        <v>8896764</v>
      </c>
      <c r="M21" s="69">
        <v>0</v>
      </c>
      <c r="N21" s="69">
        <v>10094.7017433</v>
      </c>
      <c r="P21" s="68">
        <v>0.45</v>
      </c>
      <c r="Q21" s="68">
        <v>0.11600000000000001</v>
      </c>
    </row>
    <row r="22" spans="1:17">
      <c r="A22" s="67" t="s">
        <v>252</v>
      </c>
      <c r="B22" s="14"/>
      <c r="C22" s="14"/>
      <c r="E22"/>
      <c r="G22" s="69">
        <v>0.41</v>
      </c>
      <c r="J22" s="68">
        <v>2.3E-3</v>
      </c>
      <c r="K22" s="69">
        <v>2613774</v>
      </c>
      <c r="M22" s="69">
        <v>0</v>
      </c>
      <c r="N22" s="69">
        <v>2611.2139462</v>
      </c>
      <c r="P22" s="68">
        <v>0.1164</v>
      </c>
      <c r="Q22" s="68">
        <v>0.03</v>
      </c>
    </row>
    <row r="23" spans="1:17">
      <c r="A23" t="s">
        <v>253</v>
      </c>
      <c r="B23" t="s">
        <v>254</v>
      </c>
      <c r="C23" t="s">
        <v>99</v>
      </c>
      <c r="D23" t="s">
        <v>233</v>
      </c>
      <c r="E23" t="s">
        <v>149</v>
      </c>
      <c r="F23" t="s">
        <v>255</v>
      </c>
      <c r="G23" s="65">
        <v>0.77</v>
      </c>
      <c r="H23" t="s">
        <v>101</v>
      </c>
      <c r="I23" s="66">
        <v>0</v>
      </c>
      <c r="J23" s="66">
        <v>2.5999999999999999E-3</v>
      </c>
      <c r="K23" s="65">
        <v>708421</v>
      </c>
      <c r="L23" s="65">
        <v>99.8</v>
      </c>
      <c r="M23" s="65">
        <v>0</v>
      </c>
      <c r="N23" s="65">
        <v>707.00415799999996</v>
      </c>
      <c r="O23" s="66">
        <v>1E-4</v>
      </c>
      <c r="P23" s="66">
        <v>3.15E-2</v>
      </c>
      <c r="Q23" s="66">
        <v>8.0999999999999996E-3</v>
      </c>
    </row>
    <row r="24" spans="1:17">
      <c r="A24" t="s">
        <v>256</v>
      </c>
      <c r="B24" t="s">
        <v>257</v>
      </c>
      <c r="C24" t="s">
        <v>99</v>
      </c>
      <c r="D24" t="s">
        <v>233</v>
      </c>
      <c r="E24" t="s">
        <v>149</v>
      </c>
      <c r="F24" t="s">
        <v>258</v>
      </c>
      <c r="G24" s="65">
        <v>0.27</v>
      </c>
      <c r="H24" t="s">
        <v>101</v>
      </c>
      <c r="I24" s="66">
        <v>0</v>
      </c>
      <c r="J24" s="66">
        <v>2.2000000000000001E-3</v>
      </c>
      <c r="K24" s="65">
        <v>1905353</v>
      </c>
      <c r="L24" s="65">
        <v>99.94</v>
      </c>
      <c r="M24" s="65">
        <v>0</v>
      </c>
      <c r="N24" s="65">
        <v>1904.2097882</v>
      </c>
      <c r="O24" s="66">
        <v>2.0000000000000001E-4</v>
      </c>
      <c r="P24" s="66">
        <v>8.4900000000000003E-2</v>
      </c>
      <c r="Q24" s="66">
        <v>2.1899999999999999E-2</v>
      </c>
    </row>
    <row r="25" spans="1:17">
      <c r="A25" s="67" t="s">
        <v>259</v>
      </c>
      <c r="B25" s="14"/>
      <c r="C25" s="14"/>
      <c r="E25"/>
      <c r="G25" s="69">
        <v>12.53</v>
      </c>
      <c r="J25" s="68">
        <v>1.4800000000000001E-2</v>
      </c>
      <c r="K25" s="69">
        <v>6257168</v>
      </c>
      <c r="M25" s="69">
        <v>0</v>
      </c>
      <c r="N25" s="69">
        <v>7458.0712025000003</v>
      </c>
      <c r="P25" s="68">
        <v>0.33250000000000002</v>
      </c>
      <c r="Q25" s="68">
        <v>8.5699999999999998E-2</v>
      </c>
    </row>
    <row r="26" spans="1:17">
      <c r="A26" t="s">
        <v>260</v>
      </c>
      <c r="B26" t="s">
        <v>261</v>
      </c>
      <c r="C26" t="s">
        <v>99</v>
      </c>
      <c r="D26" t="s">
        <v>233</v>
      </c>
      <c r="E26" t="s">
        <v>149</v>
      </c>
      <c r="F26" t="s">
        <v>255</v>
      </c>
      <c r="G26" s="65">
        <v>9.56</v>
      </c>
      <c r="H26" t="s">
        <v>101</v>
      </c>
      <c r="I26" s="66">
        <v>0.01</v>
      </c>
      <c r="J26" s="66">
        <v>1.09E-2</v>
      </c>
      <c r="K26" s="65">
        <v>1601615</v>
      </c>
      <c r="L26" s="65">
        <v>99.3</v>
      </c>
      <c r="M26" s="65">
        <v>0</v>
      </c>
      <c r="N26" s="65">
        <v>1590.403695</v>
      </c>
      <c r="O26" s="66">
        <v>2.9999999999999997E-4</v>
      </c>
      <c r="P26" s="66">
        <v>7.0900000000000005E-2</v>
      </c>
      <c r="Q26" s="66">
        <v>1.83E-2</v>
      </c>
    </row>
    <row r="27" spans="1:17">
      <c r="A27" t="s">
        <v>262</v>
      </c>
      <c r="B27" t="s">
        <v>263</v>
      </c>
      <c r="C27" t="s">
        <v>99</v>
      </c>
      <c r="D27" t="s">
        <v>233</v>
      </c>
      <c r="E27" t="s">
        <v>204</v>
      </c>
      <c r="F27" t="s">
        <v>248</v>
      </c>
      <c r="G27" s="65">
        <v>18.809999999999999</v>
      </c>
      <c r="H27" t="s">
        <v>101</v>
      </c>
      <c r="I27" s="66">
        <v>3.7499999999999999E-2</v>
      </c>
      <c r="J27" s="66">
        <v>2.1299999999999999E-2</v>
      </c>
      <c r="K27" s="65">
        <v>2046470</v>
      </c>
      <c r="L27" s="65">
        <v>132.96</v>
      </c>
      <c r="M27" s="65">
        <v>0</v>
      </c>
      <c r="N27" s="65">
        <v>2720.9865119999999</v>
      </c>
      <c r="O27" s="66">
        <v>1E-4</v>
      </c>
      <c r="P27" s="66">
        <v>0.12130000000000001</v>
      </c>
      <c r="Q27" s="66">
        <v>3.1300000000000001E-2</v>
      </c>
    </row>
    <row r="28" spans="1:17">
      <c r="A28" t="s">
        <v>264</v>
      </c>
      <c r="B28" t="s">
        <v>265</v>
      </c>
      <c r="C28" t="s">
        <v>99</v>
      </c>
      <c r="D28" t="s">
        <v>233</v>
      </c>
      <c r="E28" t="s">
        <v>204</v>
      </c>
      <c r="F28" t="s">
        <v>266</v>
      </c>
      <c r="G28" s="65">
        <v>7.8</v>
      </c>
      <c r="H28" t="s">
        <v>101</v>
      </c>
      <c r="I28" s="66">
        <v>2.2499999999999999E-2</v>
      </c>
      <c r="J28" s="66">
        <v>1.01E-2</v>
      </c>
      <c r="K28" s="65">
        <v>1612977</v>
      </c>
      <c r="L28" s="65">
        <v>111.19</v>
      </c>
      <c r="M28" s="65">
        <v>0</v>
      </c>
      <c r="N28" s="65">
        <v>1793.4691263</v>
      </c>
      <c r="O28" s="66">
        <v>1E-4</v>
      </c>
      <c r="P28" s="66">
        <v>7.9899999999999999E-2</v>
      </c>
      <c r="Q28" s="66">
        <v>2.06E-2</v>
      </c>
    </row>
    <row r="29" spans="1:17">
      <c r="A29" t="s">
        <v>267</v>
      </c>
      <c r="B29" t="s">
        <v>268</v>
      </c>
      <c r="C29" t="s">
        <v>99</v>
      </c>
      <c r="D29" t="s">
        <v>233</v>
      </c>
      <c r="E29" t="s">
        <v>204</v>
      </c>
      <c r="F29" t="s">
        <v>269</v>
      </c>
      <c r="G29" s="65">
        <v>2.89</v>
      </c>
      <c r="H29" t="s">
        <v>101</v>
      </c>
      <c r="I29" s="66">
        <v>4.2500000000000003E-2</v>
      </c>
      <c r="J29" s="66">
        <v>4.8999999999999998E-3</v>
      </c>
      <c r="K29" s="65">
        <v>534728</v>
      </c>
      <c r="L29" s="65">
        <v>111.16</v>
      </c>
      <c r="M29" s="65">
        <v>0</v>
      </c>
      <c r="N29" s="65">
        <v>594.40364480000005</v>
      </c>
      <c r="O29" s="66">
        <v>0</v>
      </c>
      <c r="P29" s="66">
        <v>2.6499999999999999E-2</v>
      </c>
      <c r="Q29" s="66">
        <v>6.7999999999999996E-3</v>
      </c>
    </row>
    <row r="30" spans="1:17">
      <c r="A30" t="s">
        <v>270</v>
      </c>
      <c r="B30" t="s">
        <v>271</v>
      </c>
      <c r="C30" t="s">
        <v>99</v>
      </c>
      <c r="D30" t="s">
        <v>233</v>
      </c>
      <c r="E30" t="s">
        <v>204</v>
      </c>
      <c r="F30" t="s">
        <v>272</v>
      </c>
      <c r="G30" s="65">
        <v>5.65</v>
      </c>
      <c r="H30" t="s">
        <v>101</v>
      </c>
      <c r="I30" s="66">
        <v>6.25E-2</v>
      </c>
      <c r="J30" s="66">
        <v>8.3000000000000001E-3</v>
      </c>
      <c r="K30" s="65">
        <v>10483</v>
      </c>
      <c r="L30" s="65">
        <v>137.18</v>
      </c>
      <c r="M30" s="65">
        <v>0</v>
      </c>
      <c r="N30" s="65">
        <v>14.3805794</v>
      </c>
      <c r="O30" s="66">
        <v>0</v>
      </c>
      <c r="P30" s="66">
        <v>5.9999999999999995E-4</v>
      </c>
      <c r="Q30" s="66">
        <v>2.0000000000000001E-4</v>
      </c>
    </row>
    <row r="31" spans="1:17">
      <c r="A31" t="s">
        <v>273</v>
      </c>
      <c r="B31" t="s">
        <v>274</v>
      </c>
      <c r="C31" t="s">
        <v>99</v>
      </c>
      <c r="D31" t="s">
        <v>233</v>
      </c>
      <c r="E31" t="s">
        <v>204</v>
      </c>
      <c r="F31" t="s">
        <v>275</v>
      </c>
      <c r="G31" s="65">
        <v>15.13</v>
      </c>
      <c r="H31" t="s">
        <v>101</v>
      </c>
      <c r="I31" s="66">
        <v>5.5E-2</v>
      </c>
      <c r="J31" s="66">
        <v>1.8800000000000001E-2</v>
      </c>
      <c r="K31" s="65">
        <v>450895</v>
      </c>
      <c r="L31" s="65">
        <v>165.1</v>
      </c>
      <c r="M31" s="65">
        <v>0</v>
      </c>
      <c r="N31" s="65">
        <v>744.42764499999998</v>
      </c>
      <c r="O31" s="66">
        <v>0</v>
      </c>
      <c r="P31" s="66">
        <v>3.32E-2</v>
      </c>
      <c r="Q31" s="66">
        <v>8.6E-3</v>
      </c>
    </row>
    <row r="32" spans="1:17">
      <c r="A32" s="67" t="s">
        <v>276</v>
      </c>
      <c r="B32" s="14"/>
      <c r="C32" s="14"/>
      <c r="E32"/>
      <c r="G32" s="69">
        <v>6.15</v>
      </c>
      <c r="J32" s="68">
        <v>3.5999999999999999E-3</v>
      </c>
      <c r="K32" s="69">
        <v>25822</v>
      </c>
      <c r="M32" s="69">
        <v>0</v>
      </c>
      <c r="N32" s="69">
        <v>25.4165946</v>
      </c>
      <c r="P32" s="68">
        <v>1.1000000000000001E-3</v>
      </c>
      <c r="Q32" s="68">
        <v>2.9999999999999997E-4</v>
      </c>
    </row>
    <row r="33" spans="1:17">
      <c r="A33" t="s">
        <v>277</v>
      </c>
      <c r="B33" t="s">
        <v>278</v>
      </c>
      <c r="C33" t="s">
        <v>99</v>
      </c>
      <c r="D33" t="s">
        <v>233</v>
      </c>
      <c r="E33" t="s">
        <v>204</v>
      </c>
      <c r="F33" t="s">
        <v>279</v>
      </c>
      <c r="G33" s="65">
        <v>6.15</v>
      </c>
      <c r="H33" t="s">
        <v>101</v>
      </c>
      <c r="I33" s="66">
        <v>1E-3</v>
      </c>
      <c r="J33" s="66">
        <v>3.5999999999999999E-3</v>
      </c>
      <c r="K33" s="65">
        <v>25822</v>
      </c>
      <c r="L33" s="65">
        <v>98.43</v>
      </c>
      <c r="M33" s="65">
        <v>0</v>
      </c>
      <c r="N33" s="65">
        <v>25.4165946</v>
      </c>
      <c r="O33" s="66">
        <v>0</v>
      </c>
      <c r="P33" s="66">
        <v>1.1000000000000001E-3</v>
      </c>
      <c r="Q33" s="66">
        <v>2.9999999999999997E-4</v>
      </c>
    </row>
    <row r="34" spans="1:17">
      <c r="A34" s="67" t="s">
        <v>280</v>
      </c>
      <c r="B34" s="14"/>
      <c r="C34" s="14"/>
      <c r="E3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221</v>
      </c>
      <c r="B35" t="s">
        <v>221</v>
      </c>
      <c r="C35" s="14"/>
      <c r="D35" t="s">
        <v>221</v>
      </c>
      <c r="E35"/>
      <c r="G35" s="65">
        <v>0</v>
      </c>
      <c r="H35" t="s">
        <v>221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226</v>
      </c>
      <c r="B36" s="14"/>
      <c r="C36" s="14"/>
      <c r="E36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s="67" t="s">
        <v>281</v>
      </c>
      <c r="B37" s="14"/>
      <c r="C37" s="14"/>
      <c r="E37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221</v>
      </c>
      <c r="B38" t="s">
        <v>221</v>
      </c>
      <c r="C38" s="14"/>
      <c r="D38" t="s">
        <v>221</v>
      </c>
      <c r="E38"/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67" t="s">
        <v>282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221</v>
      </c>
      <c r="B40" t="s">
        <v>221</v>
      </c>
      <c r="C40" s="14"/>
      <c r="D40" t="s">
        <v>221</v>
      </c>
      <c r="G40" s="65">
        <v>0</v>
      </c>
      <c r="H40" t="s">
        <v>221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75" t="s">
        <v>283</v>
      </c>
      <c r="B41" s="14"/>
      <c r="C41" s="14"/>
    </row>
    <row r="42" spans="1:17">
      <c r="A42" s="75" t="s">
        <v>284</v>
      </c>
      <c r="B42" s="14"/>
      <c r="C42" s="14"/>
    </row>
    <row r="43" spans="1:17">
      <c r="A43" s="75" t="s">
        <v>285</v>
      </c>
      <c r="B43" s="14"/>
      <c r="C43" s="14"/>
    </row>
    <row r="44" spans="1:17">
      <c r="A44" s="75" t="s">
        <v>286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3" t="s">
        <v>178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1072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221</v>
      </c>
      <c r="B12" t="s">
        <v>221</v>
      </c>
      <c r="C12" t="s">
        <v>221</v>
      </c>
      <c r="D12" t="s">
        <v>221</v>
      </c>
      <c r="E12" s="13"/>
      <c r="F12" s="13"/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1073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221</v>
      </c>
      <c r="B14" t="s">
        <v>221</v>
      </c>
      <c r="C14" t="s">
        <v>221</v>
      </c>
      <c r="D14" t="s">
        <v>221</v>
      </c>
      <c r="E14" s="13"/>
      <c r="F14" s="13"/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221</v>
      </c>
      <c r="B16" t="s">
        <v>221</v>
      </c>
      <c r="C16" t="s">
        <v>221</v>
      </c>
      <c r="D16" t="s">
        <v>221</v>
      </c>
      <c r="E16" s="13"/>
      <c r="F16" s="13"/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596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221</v>
      </c>
      <c r="B18" t="s">
        <v>221</v>
      </c>
      <c r="C18" t="s">
        <v>221</v>
      </c>
      <c r="D18" t="s">
        <v>221</v>
      </c>
      <c r="E18" s="13"/>
      <c r="F18" s="13"/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289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5" t="s">
        <v>228</v>
      </c>
      <c r="C24" s="14"/>
    </row>
    <row r="25" spans="1:22">
      <c r="A25" s="75" t="s">
        <v>283</v>
      </c>
      <c r="C25" s="14"/>
    </row>
    <row r="26" spans="1:22">
      <c r="A26" s="75" t="s">
        <v>284</v>
      </c>
      <c r="C26" s="14"/>
    </row>
    <row r="27" spans="1:22">
      <c r="A27" s="75" t="s">
        <v>285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90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BO5" s="16"/>
    </row>
    <row r="6" spans="1:67" ht="26.25" customHeight="1">
      <c r="A6" s="90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J6" s="16"/>
      <c r="BO6" s="16"/>
    </row>
    <row r="7" spans="1:67" s="16" customFormat="1" ht="20.25">
      <c r="A7" s="101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7" t="s">
        <v>191</v>
      </c>
      <c r="Q7" s="43" t="s">
        <v>55</v>
      </c>
      <c r="R7" s="43" t="s">
        <v>72</v>
      </c>
      <c r="S7" s="43" t="s">
        <v>56</v>
      </c>
      <c r="T7" s="102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221</v>
      </c>
      <c r="B13" t="s">
        <v>221</v>
      </c>
      <c r="C13" s="14"/>
      <c r="D13" s="14"/>
      <c r="E13" s="14"/>
      <c r="F13" t="s">
        <v>221</v>
      </c>
      <c r="G13" t="s">
        <v>221</v>
      </c>
      <c r="J13" s="65">
        <v>0</v>
      </c>
      <c r="K13" t="s">
        <v>221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251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221</v>
      </c>
      <c r="B15" t="s">
        <v>221</v>
      </c>
      <c r="C15" s="14"/>
      <c r="D15" s="14"/>
      <c r="E15" s="14"/>
      <c r="F15" t="s">
        <v>221</v>
      </c>
      <c r="G15" t="s">
        <v>221</v>
      </c>
      <c r="J15" s="65">
        <v>0</v>
      </c>
      <c r="K15" t="s">
        <v>221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221</v>
      </c>
      <c r="B17" t="s">
        <v>221</v>
      </c>
      <c r="C17" s="14"/>
      <c r="D17" s="14"/>
      <c r="E17" s="14"/>
      <c r="F17" t="s">
        <v>221</v>
      </c>
      <c r="G17" t="s">
        <v>221</v>
      </c>
      <c r="J17" s="65">
        <v>0</v>
      </c>
      <c r="K17" t="s">
        <v>221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226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289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221</v>
      </c>
      <c r="B20" t="s">
        <v>221</v>
      </c>
      <c r="C20" s="14"/>
      <c r="D20" s="14"/>
      <c r="E20" s="14"/>
      <c r="F20" t="s">
        <v>221</v>
      </c>
      <c r="G20" t="s">
        <v>221</v>
      </c>
      <c r="J20" s="65">
        <v>0</v>
      </c>
      <c r="K20" t="s">
        <v>221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221</v>
      </c>
      <c r="B22" t="s">
        <v>221</v>
      </c>
      <c r="C22" s="14"/>
      <c r="D22" s="14"/>
      <c r="E22" s="14"/>
      <c r="F22" t="s">
        <v>221</v>
      </c>
      <c r="G22" t="s">
        <v>221</v>
      </c>
      <c r="J22" s="65">
        <v>0</v>
      </c>
      <c r="K22" t="s">
        <v>221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5" t="s">
        <v>228</v>
      </c>
      <c r="B23" s="14"/>
      <c r="C23" s="14"/>
      <c r="D23" s="14"/>
      <c r="E23" s="14"/>
      <c r="F23" s="14"/>
    </row>
    <row r="24" spans="1:20">
      <c r="A24" s="75" t="s">
        <v>283</v>
      </c>
      <c r="B24" s="14"/>
      <c r="C24" s="14"/>
      <c r="D24" s="14"/>
      <c r="E24" s="14"/>
      <c r="F24" s="14"/>
    </row>
    <row r="25" spans="1:20">
      <c r="A25" s="75" t="s">
        <v>284</v>
      </c>
      <c r="B25" s="14"/>
      <c r="C25" s="14"/>
      <c r="D25" s="14"/>
      <c r="E25" s="14"/>
      <c r="F25" s="14"/>
    </row>
    <row r="26" spans="1:20">
      <c r="A26" s="75" t="s">
        <v>285</v>
      </c>
      <c r="B26" s="14"/>
      <c r="C26" s="14"/>
      <c r="D26" s="14"/>
      <c r="E26" s="14"/>
      <c r="F26" s="14"/>
    </row>
    <row r="27" spans="1:20">
      <c r="A27" s="75" t="s">
        <v>286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1:63" ht="26.25" customHeight="1">
      <c r="A6" s="103" t="s">
        <v>88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7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3.9</v>
      </c>
      <c r="K10" s="7"/>
      <c r="L10" s="7"/>
      <c r="M10" s="64">
        <v>3.1699999999999999E-2</v>
      </c>
      <c r="N10" s="63">
        <v>12105601.92</v>
      </c>
      <c r="O10" s="28"/>
      <c r="P10" s="63">
        <v>19.567789999999999</v>
      </c>
      <c r="Q10" s="63">
        <v>13466.306531563499</v>
      </c>
      <c r="R10" s="7"/>
      <c r="S10" s="64">
        <v>1</v>
      </c>
      <c r="T10" s="64">
        <v>0.1547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3.79</v>
      </c>
      <c r="M11" s="68">
        <v>2.8799999999999999E-2</v>
      </c>
      <c r="N11" s="69">
        <v>11781601.92</v>
      </c>
      <c r="P11" s="69">
        <v>14.86199</v>
      </c>
      <c r="Q11" s="69">
        <v>12312.658563536999</v>
      </c>
      <c r="S11" s="68">
        <v>0.9143</v>
      </c>
      <c r="T11" s="68">
        <v>0.14149999999999999</v>
      </c>
    </row>
    <row r="12" spans="1:63">
      <c r="A12" s="67" t="s">
        <v>287</v>
      </c>
      <c r="B12" s="14"/>
      <c r="C12" s="14"/>
      <c r="D12" s="14"/>
      <c r="E12" s="14"/>
      <c r="J12" s="69">
        <v>3.78</v>
      </c>
      <c r="M12" s="68">
        <v>-1.0699999999999999E-2</v>
      </c>
      <c r="N12" s="69">
        <v>5109787.67</v>
      </c>
      <c r="P12" s="69">
        <v>14.86199</v>
      </c>
      <c r="Q12" s="69">
        <v>5960.6295069790003</v>
      </c>
      <c r="S12" s="68">
        <v>0.44259999999999999</v>
      </c>
      <c r="T12" s="68">
        <v>6.8500000000000005E-2</v>
      </c>
    </row>
    <row r="13" spans="1:63">
      <c r="A13" t="s">
        <v>291</v>
      </c>
      <c r="B13" t="s">
        <v>292</v>
      </c>
      <c r="C13" t="s">
        <v>99</v>
      </c>
      <c r="D13" t="s">
        <v>122</v>
      </c>
      <c r="E13" t="s">
        <v>293</v>
      </c>
      <c r="F13" t="s">
        <v>294</v>
      </c>
      <c r="G13" t="s">
        <v>1241</v>
      </c>
      <c r="H13" t="s">
        <v>204</v>
      </c>
      <c r="I13" t="s">
        <v>295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650650</v>
      </c>
      <c r="O13" s="65">
        <v>98.76</v>
      </c>
      <c r="P13" s="65">
        <v>0</v>
      </c>
      <c r="Q13" s="65">
        <v>642.58194000000003</v>
      </c>
      <c r="R13" s="66">
        <v>1E-4</v>
      </c>
      <c r="S13" s="66">
        <v>4.7699999999999999E-2</v>
      </c>
      <c r="T13" s="66">
        <v>7.4000000000000003E-3</v>
      </c>
    </row>
    <row r="14" spans="1:63">
      <c r="A14" t="s">
        <v>296</v>
      </c>
      <c r="B14" t="s">
        <v>297</v>
      </c>
      <c r="C14" t="s">
        <v>99</v>
      </c>
      <c r="D14" t="s">
        <v>122</v>
      </c>
      <c r="E14" t="s">
        <v>298</v>
      </c>
      <c r="F14" t="s">
        <v>299</v>
      </c>
      <c r="G14" t="s">
        <v>1241</v>
      </c>
      <c r="H14" t="s">
        <v>204</v>
      </c>
      <c r="I14" t="s">
        <v>300</v>
      </c>
      <c r="J14" s="65">
        <v>1</v>
      </c>
      <c r="K14" t="s">
        <v>101</v>
      </c>
      <c r="L14" s="66">
        <v>8.0000000000000002E-3</v>
      </c>
      <c r="M14" s="66">
        <v>1.6E-2</v>
      </c>
      <c r="N14" s="65">
        <v>19897.7</v>
      </c>
      <c r="O14" s="65">
        <v>100.92</v>
      </c>
      <c r="P14" s="65">
        <v>0</v>
      </c>
      <c r="Q14" s="65">
        <v>20.080758840000001</v>
      </c>
      <c r="R14" s="66">
        <v>1E-4</v>
      </c>
      <c r="S14" s="66">
        <v>1.5E-3</v>
      </c>
      <c r="T14" s="66">
        <v>2.0000000000000001E-4</v>
      </c>
    </row>
    <row r="15" spans="1:63">
      <c r="A15" t="s">
        <v>301</v>
      </c>
      <c r="B15" t="s">
        <v>302</v>
      </c>
      <c r="C15" t="s">
        <v>99</v>
      </c>
      <c r="D15" t="s">
        <v>122</v>
      </c>
      <c r="E15" t="s">
        <v>303</v>
      </c>
      <c r="F15" t="s">
        <v>126</v>
      </c>
      <c r="G15" t="s">
        <v>1241</v>
      </c>
      <c r="H15" t="s">
        <v>204</v>
      </c>
      <c r="I15" t="s">
        <v>245</v>
      </c>
      <c r="J15" s="65">
        <v>15.01</v>
      </c>
      <c r="K15" t="s">
        <v>101</v>
      </c>
      <c r="L15" s="66">
        <v>2.07E-2</v>
      </c>
      <c r="M15" s="66">
        <v>1.3100000000000001E-2</v>
      </c>
      <c r="N15" s="65">
        <v>288492</v>
      </c>
      <c r="O15" s="65">
        <v>110.8</v>
      </c>
      <c r="P15" s="65">
        <v>0</v>
      </c>
      <c r="Q15" s="65">
        <v>319.649136</v>
      </c>
      <c r="R15" s="66">
        <v>2.0000000000000001E-4</v>
      </c>
      <c r="S15" s="66">
        <v>2.3699999999999999E-2</v>
      </c>
      <c r="T15" s="66">
        <v>3.7000000000000002E-3</v>
      </c>
    </row>
    <row r="16" spans="1:63">
      <c r="A16" t="s">
        <v>304</v>
      </c>
      <c r="B16" t="s">
        <v>305</v>
      </c>
      <c r="C16" t="s">
        <v>99</v>
      </c>
      <c r="D16" t="s">
        <v>122</v>
      </c>
      <c r="E16" t="s">
        <v>306</v>
      </c>
      <c r="F16" t="s">
        <v>299</v>
      </c>
      <c r="G16" t="s">
        <v>1241</v>
      </c>
      <c r="H16" t="s">
        <v>204</v>
      </c>
      <c r="I16" t="s">
        <v>307</v>
      </c>
      <c r="J16" s="65">
        <v>2.25</v>
      </c>
      <c r="K16" t="s">
        <v>101</v>
      </c>
      <c r="L16" s="66">
        <v>0.05</v>
      </c>
      <c r="M16" s="66">
        <v>1.52E-2</v>
      </c>
      <c r="N16" s="65">
        <v>286129</v>
      </c>
      <c r="O16" s="65">
        <v>112.4</v>
      </c>
      <c r="P16" s="65">
        <v>0</v>
      </c>
      <c r="Q16" s="65">
        <v>321.60899599999999</v>
      </c>
      <c r="R16" s="66">
        <v>1E-4</v>
      </c>
      <c r="S16" s="66">
        <v>2.3900000000000001E-2</v>
      </c>
      <c r="T16" s="66">
        <v>3.7000000000000002E-3</v>
      </c>
    </row>
    <row r="17" spans="1:20">
      <c r="A17" t="s">
        <v>308</v>
      </c>
      <c r="B17" t="s">
        <v>309</v>
      </c>
      <c r="C17" t="s">
        <v>99</v>
      </c>
      <c r="D17" t="s">
        <v>122</v>
      </c>
      <c r="E17" t="s">
        <v>310</v>
      </c>
      <c r="F17" t="s">
        <v>311</v>
      </c>
      <c r="G17" t="s">
        <v>1242</v>
      </c>
      <c r="H17" t="s">
        <v>204</v>
      </c>
      <c r="I17" t="s">
        <v>312</v>
      </c>
      <c r="J17" s="65">
        <v>5.97</v>
      </c>
      <c r="K17" t="s">
        <v>101</v>
      </c>
      <c r="L17" s="66">
        <v>1.77E-2</v>
      </c>
      <c r="M17" s="66">
        <v>1.5299999999999999E-2</v>
      </c>
      <c r="N17" s="65">
        <v>135360</v>
      </c>
      <c r="O17" s="65">
        <v>102</v>
      </c>
      <c r="P17" s="65">
        <v>0</v>
      </c>
      <c r="Q17" s="65">
        <v>138.06720000000001</v>
      </c>
      <c r="R17" s="66">
        <v>1E-4</v>
      </c>
      <c r="S17" s="66">
        <v>1.03E-2</v>
      </c>
      <c r="T17" s="66">
        <v>1.6000000000000001E-3</v>
      </c>
    </row>
    <row r="18" spans="1:20">
      <c r="A18" t="s">
        <v>313</v>
      </c>
      <c r="B18" t="s">
        <v>314</v>
      </c>
      <c r="C18" t="s">
        <v>99</v>
      </c>
      <c r="D18" t="s">
        <v>122</v>
      </c>
      <c r="E18" t="s">
        <v>310</v>
      </c>
      <c r="F18" t="s">
        <v>311</v>
      </c>
      <c r="G18" t="s">
        <v>1242</v>
      </c>
      <c r="H18" t="s">
        <v>204</v>
      </c>
      <c r="I18" t="s">
        <v>315</v>
      </c>
      <c r="J18" s="65">
        <v>9.2799999999999994</v>
      </c>
      <c r="K18" t="s">
        <v>101</v>
      </c>
      <c r="L18" s="66">
        <v>2.4799999999999999E-2</v>
      </c>
      <c r="M18" s="66">
        <v>1.5900000000000001E-2</v>
      </c>
      <c r="N18" s="65">
        <v>3376</v>
      </c>
      <c r="O18" s="65">
        <v>109.3</v>
      </c>
      <c r="P18" s="65">
        <v>0</v>
      </c>
      <c r="Q18" s="65">
        <v>3.6899679999999999</v>
      </c>
      <c r="R18" s="66">
        <v>0</v>
      </c>
      <c r="S18" s="66">
        <v>2.9999999999999997E-4</v>
      </c>
      <c r="T18" s="66">
        <v>0</v>
      </c>
    </row>
    <row r="19" spans="1:20">
      <c r="A19" t="s">
        <v>316</v>
      </c>
      <c r="B19" t="s">
        <v>317</v>
      </c>
      <c r="C19" t="s">
        <v>99</v>
      </c>
      <c r="D19" t="s">
        <v>122</v>
      </c>
      <c r="E19" t="s">
        <v>306</v>
      </c>
      <c r="F19" t="s">
        <v>299</v>
      </c>
      <c r="G19" t="s">
        <v>1242</v>
      </c>
      <c r="H19" t="s">
        <v>204</v>
      </c>
      <c r="I19" t="s">
        <v>318</v>
      </c>
      <c r="J19" s="65">
        <v>0.99</v>
      </c>
      <c r="K19" t="s">
        <v>101</v>
      </c>
      <c r="L19" s="66">
        <v>4.1000000000000002E-2</v>
      </c>
      <c r="M19" s="66">
        <v>1.9400000000000001E-2</v>
      </c>
      <c r="N19" s="65">
        <v>83707.5</v>
      </c>
      <c r="O19" s="65">
        <v>124.05</v>
      </c>
      <c r="P19" s="65">
        <v>0</v>
      </c>
      <c r="Q19" s="65">
        <v>103.83915374999999</v>
      </c>
      <c r="R19" s="66">
        <v>1E-4</v>
      </c>
      <c r="S19" s="66">
        <v>7.7000000000000002E-3</v>
      </c>
      <c r="T19" s="66">
        <v>1.1999999999999999E-3</v>
      </c>
    </row>
    <row r="20" spans="1:20">
      <c r="A20" t="s">
        <v>319</v>
      </c>
      <c r="B20" t="s">
        <v>320</v>
      </c>
      <c r="C20" t="s">
        <v>99</v>
      </c>
      <c r="D20" t="s">
        <v>122</v>
      </c>
      <c r="E20" t="s">
        <v>321</v>
      </c>
      <c r="F20" t="s">
        <v>311</v>
      </c>
      <c r="G20" t="s">
        <v>1243</v>
      </c>
      <c r="H20" t="s">
        <v>204</v>
      </c>
      <c r="I20" t="s">
        <v>322</v>
      </c>
      <c r="J20" s="65">
        <v>1.21</v>
      </c>
      <c r="K20" t="s">
        <v>101</v>
      </c>
      <c r="L20" s="66">
        <v>4.8000000000000001E-2</v>
      </c>
      <c r="M20" s="66">
        <v>3.1199999999999999E-2</v>
      </c>
      <c r="N20" s="65">
        <v>196952.4</v>
      </c>
      <c r="O20" s="65">
        <v>107.8</v>
      </c>
      <c r="P20" s="65">
        <v>0</v>
      </c>
      <c r="Q20" s="65">
        <v>212.31468720000001</v>
      </c>
      <c r="R20" s="66">
        <v>2.0000000000000001E-4</v>
      </c>
      <c r="S20" s="66">
        <v>1.5800000000000002E-2</v>
      </c>
      <c r="T20" s="66">
        <v>2.3999999999999998E-3</v>
      </c>
    </row>
    <row r="21" spans="1:20">
      <c r="A21" t="s">
        <v>323</v>
      </c>
      <c r="B21" t="s">
        <v>324</v>
      </c>
      <c r="C21" t="s">
        <v>99</v>
      </c>
      <c r="D21" t="s">
        <v>122</v>
      </c>
      <c r="E21" t="s">
        <v>321</v>
      </c>
      <c r="F21" t="s">
        <v>311</v>
      </c>
      <c r="G21" t="s">
        <v>1243</v>
      </c>
      <c r="H21" t="s">
        <v>204</v>
      </c>
      <c r="I21" t="s">
        <v>325</v>
      </c>
      <c r="J21" s="65">
        <v>5.09</v>
      </c>
      <c r="K21" t="s">
        <v>101</v>
      </c>
      <c r="L21" s="66">
        <v>3.2000000000000001E-2</v>
      </c>
      <c r="M21" s="66">
        <v>1.44E-2</v>
      </c>
      <c r="N21" s="65">
        <v>87112</v>
      </c>
      <c r="O21" s="65">
        <v>110.35</v>
      </c>
      <c r="P21" s="65">
        <v>0</v>
      </c>
      <c r="Q21" s="65">
        <v>96.128091999999995</v>
      </c>
      <c r="R21" s="66">
        <v>1E-4</v>
      </c>
      <c r="S21" s="66">
        <v>7.1000000000000004E-3</v>
      </c>
      <c r="T21" s="66">
        <v>1.1000000000000001E-3</v>
      </c>
    </row>
    <row r="22" spans="1:20">
      <c r="A22" t="s">
        <v>326</v>
      </c>
      <c r="B22" t="s">
        <v>327</v>
      </c>
      <c r="C22" t="s">
        <v>99</v>
      </c>
      <c r="D22" t="s">
        <v>122</v>
      </c>
      <c r="E22" t="s">
        <v>328</v>
      </c>
      <c r="F22" t="s">
        <v>311</v>
      </c>
      <c r="G22" t="s">
        <v>1243</v>
      </c>
      <c r="H22" t="s">
        <v>204</v>
      </c>
      <c r="I22" t="s">
        <v>329</v>
      </c>
      <c r="J22" s="65">
        <v>3.3</v>
      </c>
      <c r="K22" t="s">
        <v>101</v>
      </c>
      <c r="L22" s="66">
        <v>4.7500000000000001E-2</v>
      </c>
      <c r="M22" s="66">
        <v>1.5699999999999999E-2</v>
      </c>
      <c r="N22" s="65">
        <v>131496</v>
      </c>
      <c r="O22" s="65">
        <v>134.51</v>
      </c>
      <c r="P22" s="65">
        <v>0</v>
      </c>
      <c r="Q22" s="65">
        <v>176.8752696</v>
      </c>
      <c r="R22" s="66">
        <v>1E-4</v>
      </c>
      <c r="S22" s="66">
        <v>1.3100000000000001E-2</v>
      </c>
      <c r="T22" s="66">
        <v>2E-3</v>
      </c>
    </row>
    <row r="23" spans="1:20">
      <c r="A23" t="s">
        <v>330</v>
      </c>
      <c r="B23" t="s">
        <v>331</v>
      </c>
      <c r="C23" t="s">
        <v>99</v>
      </c>
      <c r="D23" t="s">
        <v>122</v>
      </c>
      <c r="E23" t="s">
        <v>332</v>
      </c>
      <c r="F23" t="s">
        <v>333</v>
      </c>
      <c r="G23" t="s">
        <v>1244</v>
      </c>
      <c r="H23" t="s">
        <v>149</v>
      </c>
      <c r="I23" t="s">
        <v>334</v>
      </c>
      <c r="J23" s="65">
        <v>7.02</v>
      </c>
      <c r="K23" t="s">
        <v>101</v>
      </c>
      <c r="L23" s="66">
        <v>3.85E-2</v>
      </c>
      <c r="M23" s="66">
        <v>1.29E-2</v>
      </c>
      <c r="N23" s="65">
        <v>163229.69</v>
      </c>
      <c r="O23" s="65">
        <v>120</v>
      </c>
      <c r="P23" s="65">
        <v>4.9138900000000003</v>
      </c>
      <c r="Q23" s="65">
        <v>200.78951799999999</v>
      </c>
      <c r="R23" s="66">
        <v>1E-4</v>
      </c>
      <c r="S23" s="66">
        <v>1.49E-2</v>
      </c>
      <c r="T23" s="66">
        <v>2.3E-3</v>
      </c>
    </row>
    <row r="24" spans="1:20">
      <c r="A24" t="s">
        <v>335</v>
      </c>
      <c r="B24" t="s">
        <v>336</v>
      </c>
      <c r="C24" t="s">
        <v>99</v>
      </c>
      <c r="D24" t="s">
        <v>122</v>
      </c>
      <c r="E24" t="s">
        <v>337</v>
      </c>
      <c r="F24" t="s">
        <v>299</v>
      </c>
      <c r="G24" t="s">
        <v>1243</v>
      </c>
      <c r="H24" t="s">
        <v>204</v>
      </c>
      <c r="I24" t="s">
        <v>338</v>
      </c>
      <c r="J24" s="65">
        <v>0.36</v>
      </c>
      <c r="K24" t="s">
        <v>101</v>
      </c>
      <c r="L24" s="66">
        <v>0.05</v>
      </c>
      <c r="M24" s="66">
        <v>8.1000000000000003E-2</v>
      </c>
      <c r="N24" s="65">
        <v>276101</v>
      </c>
      <c r="O24" s="65">
        <v>109.96</v>
      </c>
      <c r="P24" s="65">
        <v>0</v>
      </c>
      <c r="Q24" s="65">
        <v>303.60065959999997</v>
      </c>
      <c r="R24" s="66">
        <v>2.9999999999999997E-4</v>
      </c>
      <c r="S24" s="66">
        <v>2.2499999999999999E-2</v>
      </c>
      <c r="T24" s="66">
        <v>3.5000000000000001E-3</v>
      </c>
    </row>
    <row r="25" spans="1:20">
      <c r="A25" t="s">
        <v>339</v>
      </c>
      <c r="B25" t="s">
        <v>340</v>
      </c>
      <c r="C25" t="s">
        <v>99</v>
      </c>
      <c r="D25" t="s">
        <v>122</v>
      </c>
      <c r="E25" t="s">
        <v>306</v>
      </c>
      <c r="F25" t="s">
        <v>299</v>
      </c>
      <c r="G25" t="s">
        <v>1243</v>
      </c>
      <c r="H25" t="s">
        <v>204</v>
      </c>
      <c r="I25" t="s">
        <v>341</v>
      </c>
      <c r="J25" s="65">
        <v>0.25</v>
      </c>
      <c r="K25" t="s">
        <v>101</v>
      </c>
      <c r="L25" s="66">
        <v>6.5000000000000002E-2</v>
      </c>
      <c r="M25" s="66">
        <v>0.16350000000000001</v>
      </c>
      <c r="N25" s="65">
        <v>302381</v>
      </c>
      <c r="O25" s="65">
        <v>110.66</v>
      </c>
      <c r="P25" s="65">
        <v>5.46807</v>
      </c>
      <c r="Q25" s="65">
        <v>340.0828846</v>
      </c>
      <c r="R25" s="66">
        <v>2.0000000000000001E-4</v>
      </c>
      <c r="S25" s="66">
        <v>2.53E-2</v>
      </c>
      <c r="T25" s="66">
        <v>3.8999999999999998E-3</v>
      </c>
    </row>
    <row r="26" spans="1:20">
      <c r="A26" t="s">
        <v>342</v>
      </c>
      <c r="B26" t="s">
        <v>343</v>
      </c>
      <c r="C26" t="s">
        <v>99</v>
      </c>
      <c r="D26" t="s">
        <v>122</v>
      </c>
      <c r="E26" t="s">
        <v>344</v>
      </c>
      <c r="F26" t="s">
        <v>311</v>
      </c>
      <c r="G26" t="s">
        <v>1243</v>
      </c>
      <c r="H26" t="s">
        <v>204</v>
      </c>
      <c r="I26" t="s">
        <v>345</v>
      </c>
      <c r="J26" s="65">
        <v>2.85</v>
      </c>
      <c r="K26" t="s">
        <v>101</v>
      </c>
      <c r="L26" s="66">
        <v>0.04</v>
      </c>
      <c r="M26" s="66">
        <v>1.9199999999999998E-2</v>
      </c>
      <c r="N26" s="65">
        <v>53686.54</v>
      </c>
      <c r="O26" s="65">
        <v>106.01</v>
      </c>
      <c r="P26" s="65">
        <v>0</v>
      </c>
      <c r="Q26" s="65">
        <v>56.913101054000002</v>
      </c>
      <c r="R26" s="66">
        <v>1E-4</v>
      </c>
      <c r="S26" s="66">
        <v>4.1999999999999997E-3</v>
      </c>
      <c r="T26" s="66">
        <v>6.9999999999999999E-4</v>
      </c>
    </row>
    <row r="27" spans="1:20">
      <c r="A27" t="s">
        <v>346</v>
      </c>
      <c r="B27" t="s">
        <v>347</v>
      </c>
      <c r="C27" t="s">
        <v>99</v>
      </c>
      <c r="D27" t="s">
        <v>122</v>
      </c>
      <c r="E27" t="s">
        <v>348</v>
      </c>
      <c r="F27" t="s">
        <v>349</v>
      </c>
      <c r="G27" t="s">
        <v>350</v>
      </c>
      <c r="H27" t="s">
        <v>204</v>
      </c>
      <c r="I27" t="s">
        <v>351</v>
      </c>
      <c r="J27" s="65">
        <v>7.14</v>
      </c>
      <c r="K27" t="s">
        <v>101</v>
      </c>
      <c r="L27" s="66">
        <v>5.1499999999999997E-2</v>
      </c>
      <c r="M27" s="66">
        <v>2.64E-2</v>
      </c>
      <c r="N27" s="65">
        <v>57297</v>
      </c>
      <c r="O27" s="65">
        <v>145.5</v>
      </c>
      <c r="P27" s="65">
        <v>0</v>
      </c>
      <c r="Q27" s="65">
        <v>83.367135000000005</v>
      </c>
      <c r="R27" s="66">
        <v>0</v>
      </c>
      <c r="S27" s="66">
        <v>6.1999999999999998E-3</v>
      </c>
      <c r="T27" s="66">
        <v>1E-3</v>
      </c>
    </row>
    <row r="28" spans="1:20">
      <c r="A28" t="s">
        <v>352</v>
      </c>
      <c r="B28" t="s">
        <v>353</v>
      </c>
      <c r="C28" t="s">
        <v>99</v>
      </c>
      <c r="D28" t="s">
        <v>122</v>
      </c>
      <c r="E28" t="s">
        <v>354</v>
      </c>
      <c r="F28" t="s">
        <v>311</v>
      </c>
      <c r="G28" t="s">
        <v>350</v>
      </c>
      <c r="H28" t="s">
        <v>204</v>
      </c>
      <c r="I28" t="s">
        <v>234</v>
      </c>
      <c r="J28" s="65">
        <v>5.88</v>
      </c>
      <c r="K28" t="s">
        <v>101</v>
      </c>
      <c r="L28" s="66">
        <v>3.3500000000000002E-2</v>
      </c>
      <c r="M28" s="66">
        <v>3.1300000000000001E-2</v>
      </c>
      <c r="N28" s="65">
        <v>73740</v>
      </c>
      <c r="O28" s="65">
        <v>101.53</v>
      </c>
      <c r="P28" s="65">
        <v>0</v>
      </c>
      <c r="Q28" s="65">
        <v>74.868222000000003</v>
      </c>
      <c r="R28" s="66">
        <v>2.0000000000000001E-4</v>
      </c>
      <c r="S28" s="66">
        <v>5.5999999999999999E-3</v>
      </c>
      <c r="T28" s="66">
        <v>8.9999999999999998E-4</v>
      </c>
    </row>
    <row r="29" spans="1:20">
      <c r="A29" t="s">
        <v>355</v>
      </c>
      <c r="B29" t="s">
        <v>356</v>
      </c>
      <c r="C29" t="s">
        <v>99</v>
      </c>
      <c r="D29" t="s">
        <v>122</v>
      </c>
      <c r="E29" t="s">
        <v>354</v>
      </c>
      <c r="F29" t="s">
        <v>311</v>
      </c>
      <c r="G29" t="s">
        <v>1245</v>
      </c>
      <c r="H29" t="s">
        <v>149</v>
      </c>
      <c r="I29" t="s">
        <v>357</v>
      </c>
      <c r="J29" s="65">
        <v>7.48</v>
      </c>
      <c r="K29" t="s">
        <v>101</v>
      </c>
      <c r="L29" s="66">
        <v>1.17E-2</v>
      </c>
      <c r="M29" s="66">
        <v>3.04E-2</v>
      </c>
      <c r="N29" s="65">
        <v>47460</v>
      </c>
      <c r="O29" s="65">
        <v>86.84</v>
      </c>
      <c r="P29" s="65">
        <v>0</v>
      </c>
      <c r="Q29" s="65">
        <v>41.214264</v>
      </c>
      <c r="R29" s="66">
        <v>1E-4</v>
      </c>
      <c r="S29" s="66">
        <v>3.0999999999999999E-3</v>
      </c>
      <c r="T29" s="66">
        <v>5.0000000000000001E-4</v>
      </c>
    </row>
    <row r="30" spans="1:20">
      <c r="A30" t="s">
        <v>358</v>
      </c>
      <c r="B30" t="s">
        <v>359</v>
      </c>
      <c r="C30" t="s">
        <v>99</v>
      </c>
      <c r="D30" t="s">
        <v>122</v>
      </c>
      <c r="E30" t="s">
        <v>360</v>
      </c>
      <c r="F30" t="s">
        <v>122</v>
      </c>
      <c r="G30" t="s">
        <v>350</v>
      </c>
      <c r="H30" t="s">
        <v>204</v>
      </c>
      <c r="I30" t="s">
        <v>361</v>
      </c>
      <c r="J30" s="65">
        <v>0.05</v>
      </c>
      <c r="K30" t="s">
        <v>101</v>
      </c>
      <c r="L30" s="66">
        <v>4.8000000000000001E-2</v>
      </c>
      <c r="M30" s="66">
        <v>0.16450000000000001</v>
      </c>
      <c r="N30" s="65">
        <v>1313.75</v>
      </c>
      <c r="O30" s="65">
        <v>105.86</v>
      </c>
      <c r="P30" s="65">
        <v>0</v>
      </c>
      <c r="Q30" s="65">
        <v>1.3907357499999999</v>
      </c>
      <c r="R30" s="66">
        <v>0</v>
      </c>
      <c r="S30" s="66">
        <v>1E-4</v>
      </c>
      <c r="T30" s="66">
        <v>0</v>
      </c>
    </row>
    <row r="31" spans="1:20">
      <c r="A31" t="s">
        <v>362</v>
      </c>
      <c r="B31" t="s">
        <v>363</v>
      </c>
      <c r="C31" t="s">
        <v>99</v>
      </c>
      <c r="D31" t="s">
        <v>122</v>
      </c>
      <c r="E31" t="s">
        <v>364</v>
      </c>
      <c r="F31" t="s">
        <v>122</v>
      </c>
      <c r="G31" t="s">
        <v>350</v>
      </c>
      <c r="H31" t="s">
        <v>204</v>
      </c>
      <c r="I31" t="s">
        <v>365</v>
      </c>
      <c r="J31" s="65">
        <v>5.4</v>
      </c>
      <c r="K31" t="s">
        <v>101</v>
      </c>
      <c r="L31" s="66">
        <v>2.7799999999999998E-2</v>
      </c>
      <c r="M31" s="66">
        <v>3.39E-2</v>
      </c>
      <c r="N31" s="65">
        <v>291427</v>
      </c>
      <c r="O31" s="65">
        <v>97.5</v>
      </c>
      <c r="P31" s="65">
        <v>0</v>
      </c>
      <c r="Q31" s="65">
        <v>284.14132499999999</v>
      </c>
      <c r="R31" s="66">
        <v>2.0000000000000001E-4</v>
      </c>
      <c r="S31" s="66">
        <v>2.1100000000000001E-2</v>
      </c>
      <c r="T31" s="66">
        <v>3.3E-3</v>
      </c>
    </row>
    <row r="32" spans="1:20">
      <c r="A32" t="s">
        <v>366</v>
      </c>
      <c r="B32" t="s">
        <v>367</v>
      </c>
      <c r="C32" t="s">
        <v>99</v>
      </c>
      <c r="D32" t="s">
        <v>122</v>
      </c>
      <c r="E32" t="s">
        <v>364</v>
      </c>
      <c r="F32" t="s">
        <v>122</v>
      </c>
      <c r="G32" t="s">
        <v>350</v>
      </c>
      <c r="H32" t="s">
        <v>204</v>
      </c>
      <c r="I32" t="s">
        <v>357</v>
      </c>
      <c r="J32" s="65">
        <v>6.46</v>
      </c>
      <c r="K32" t="s">
        <v>101</v>
      </c>
      <c r="L32" s="66">
        <v>1.29E-2</v>
      </c>
      <c r="M32" s="66">
        <v>3.5900000000000001E-2</v>
      </c>
      <c r="N32" s="65">
        <v>165587</v>
      </c>
      <c r="O32" s="65">
        <v>85.8</v>
      </c>
      <c r="P32" s="65">
        <v>0</v>
      </c>
      <c r="Q32" s="65">
        <v>142.073646</v>
      </c>
      <c r="R32" s="66">
        <v>2.9999999999999997E-4</v>
      </c>
      <c r="S32" s="66">
        <v>1.06E-2</v>
      </c>
      <c r="T32" s="66">
        <v>1.6000000000000001E-3</v>
      </c>
    </row>
    <row r="33" spans="1:20">
      <c r="A33" t="s">
        <v>368</v>
      </c>
      <c r="B33" t="s">
        <v>369</v>
      </c>
      <c r="C33" t="s">
        <v>99</v>
      </c>
      <c r="D33" t="s">
        <v>122</v>
      </c>
      <c r="E33" t="s">
        <v>370</v>
      </c>
      <c r="F33" t="s">
        <v>299</v>
      </c>
      <c r="G33" t="s">
        <v>350</v>
      </c>
      <c r="H33" t="s">
        <v>204</v>
      </c>
      <c r="I33" t="s">
        <v>329</v>
      </c>
      <c r="J33" s="65">
        <v>0.05</v>
      </c>
      <c r="K33" t="s">
        <v>101</v>
      </c>
      <c r="L33" s="66">
        <v>6.4000000000000001E-2</v>
      </c>
      <c r="M33" s="66">
        <v>0.17599999999999999</v>
      </c>
      <c r="N33" s="65">
        <v>309207</v>
      </c>
      <c r="O33" s="65">
        <v>114.18</v>
      </c>
      <c r="P33" s="65">
        <v>0</v>
      </c>
      <c r="Q33" s="65">
        <v>353.05255260000001</v>
      </c>
      <c r="R33" s="66">
        <v>2.0000000000000001E-4</v>
      </c>
      <c r="S33" s="66">
        <v>2.6200000000000001E-2</v>
      </c>
      <c r="T33" s="66">
        <v>4.1000000000000003E-3</v>
      </c>
    </row>
    <row r="34" spans="1:20">
      <c r="A34" t="s">
        <v>371</v>
      </c>
      <c r="B34" t="s">
        <v>372</v>
      </c>
      <c r="C34" t="s">
        <v>99</v>
      </c>
      <c r="D34" t="s">
        <v>122</v>
      </c>
      <c r="E34" t="s">
        <v>373</v>
      </c>
      <c r="F34" t="s">
        <v>299</v>
      </c>
      <c r="G34" t="s">
        <v>350</v>
      </c>
      <c r="H34" t="s">
        <v>204</v>
      </c>
      <c r="I34" t="s">
        <v>374</v>
      </c>
      <c r="J34" s="65">
        <v>1.7</v>
      </c>
      <c r="K34" t="s">
        <v>101</v>
      </c>
      <c r="L34" s="66">
        <v>4.4999999999999998E-2</v>
      </c>
      <c r="M34" s="66">
        <v>1.9699999999999999E-2</v>
      </c>
      <c r="N34" s="65">
        <v>329941</v>
      </c>
      <c r="O34" s="65">
        <v>125.96</v>
      </c>
      <c r="P34" s="65">
        <v>4.4800300000000002</v>
      </c>
      <c r="Q34" s="65">
        <v>420.07371360000002</v>
      </c>
      <c r="R34" s="66">
        <v>2.0000000000000001E-4</v>
      </c>
      <c r="S34" s="66">
        <v>3.1199999999999999E-2</v>
      </c>
      <c r="T34" s="66">
        <v>4.7999999999999996E-3</v>
      </c>
    </row>
    <row r="35" spans="1:20">
      <c r="A35" t="s">
        <v>375</v>
      </c>
      <c r="B35" t="s">
        <v>376</v>
      </c>
      <c r="C35" t="s">
        <v>99</v>
      </c>
      <c r="D35" t="s">
        <v>122</v>
      </c>
      <c r="E35" t="s">
        <v>306</v>
      </c>
      <c r="F35" t="s">
        <v>299</v>
      </c>
      <c r="G35" t="s">
        <v>1245</v>
      </c>
      <c r="H35" t="s">
        <v>149</v>
      </c>
      <c r="I35" t="s">
        <v>377</v>
      </c>
      <c r="J35" s="65">
        <v>3.08</v>
      </c>
      <c r="K35" t="s">
        <v>101</v>
      </c>
      <c r="L35" s="66">
        <v>1.4200000000000001E-2</v>
      </c>
      <c r="M35" s="66">
        <v>-0.96950000000000003</v>
      </c>
      <c r="N35" s="65">
        <v>7</v>
      </c>
      <c r="O35" s="65">
        <v>4820000</v>
      </c>
      <c r="P35" s="65">
        <v>0</v>
      </c>
      <c r="Q35" s="65">
        <v>337.4</v>
      </c>
      <c r="R35" s="66">
        <v>0</v>
      </c>
      <c r="S35" s="66">
        <v>2.5100000000000001E-2</v>
      </c>
      <c r="T35" s="66">
        <v>3.8999999999999998E-3</v>
      </c>
    </row>
    <row r="36" spans="1:20">
      <c r="A36" t="s">
        <v>378</v>
      </c>
      <c r="B36" t="s">
        <v>379</v>
      </c>
      <c r="C36" t="s">
        <v>99</v>
      </c>
      <c r="D36" t="s">
        <v>122</v>
      </c>
      <c r="E36" t="s">
        <v>380</v>
      </c>
      <c r="F36" t="s">
        <v>333</v>
      </c>
      <c r="G36" t="s">
        <v>350</v>
      </c>
      <c r="H36" t="s">
        <v>204</v>
      </c>
      <c r="I36" t="s">
        <v>315</v>
      </c>
      <c r="J36" s="65">
        <v>5.38</v>
      </c>
      <c r="K36" t="s">
        <v>101</v>
      </c>
      <c r="L36" s="66">
        <v>1.23E-2</v>
      </c>
      <c r="M36" s="66">
        <v>2.0899999999999998E-2</v>
      </c>
      <c r="N36" s="65">
        <v>51606</v>
      </c>
      <c r="O36" s="65">
        <v>96.55</v>
      </c>
      <c r="P36" s="65">
        <v>0</v>
      </c>
      <c r="Q36" s="65">
        <v>49.825592999999998</v>
      </c>
      <c r="R36" s="66">
        <v>0</v>
      </c>
      <c r="S36" s="66">
        <v>3.7000000000000002E-3</v>
      </c>
      <c r="T36" s="66">
        <v>5.9999999999999995E-4</v>
      </c>
    </row>
    <row r="37" spans="1:20">
      <c r="A37" t="s">
        <v>381</v>
      </c>
      <c r="B37" t="s">
        <v>382</v>
      </c>
      <c r="C37" t="s">
        <v>99</v>
      </c>
      <c r="D37" t="s">
        <v>122</v>
      </c>
      <c r="E37" t="s">
        <v>383</v>
      </c>
      <c r="F37" t="s">
        <v>311</v>
      </c>
      <c r="G37" t="s">
        <v>1246</v>
      </c>
      <c r="H37" t="s">
        <v>204</v>
      </c>
      <c r="I37" t="s">
        <v>384</v>
      </c>
      <c r="J37" s="65">
        <v>4.21</v>
      </c>
      <c r="K37" t="s">
        <v>101</v>
      </c>
      <c r="L37" s="66">
        <v>2.1499999999999998E-2</v>
      </c>
      <c r="M37" s="66">
        <v>3.4000000000000002E-2</v>
      </c>
      <c r="N37" s="65">
        <v>48463</v>
      </c>
      <c r="O37" s="65">
        <v>97.15</v>
      </c>
      <c r="P37" s="65">
        <v>0</v>
      </c>
      <c r="Q37" s="65">
        <v>47.081804499999997</v>
      </c>
      <c r="R37" s="66">
        <v>1E-4</v>
      </c>
      <c r="S37" s="66">
        <v>3.5000000000000001E-3</v>
      </c>
      <c r="T37" s="66">
        <v>5.0000000000000001E-4</v>
      </c>
    </row>
    <row r="38" spans="1:20">
      <c r="A38" t="s">
        <v>385</v>
      </c>
      <c r="B38" t="s">
        <v>386</v>
      </c>
      <c r="C38" t="s">
        <v>99</v>
      </c>
      <c r="D38" t="s">
        <v>122</v>
      </c>
      <c r="E38" t="s">
        <v>387</v>
      </c>
      <c r="F38" t="s">
        <v>122</v>
      </c>
      <c r="G38" t="s">
        <v>388</v>
      </c>
      <c r="H38" t="s">
        <v>149</v>
      </c>
      <c r="I38" t="s">
        <v>389</v>
      </c>
      <c r="J38" s="65">
        <v>5.23</v>
      </c>
      <c r="K38" t="s">
        <v>101</v>
      </c>
      <c r="L38" s="66">
        <v>1.4999999999999999E-2</v>
      </c>
      <c r="M38" s="66">
        <v>5.2999999999999999E-2</v>
      </c>
      <c r="N38" s="65">
        <v>176000</v>
      </c>
      <c r="O38" s="65">
        <v>82</v>
      </c>
      <c r="P38" s="65">
        <v>0</v>
      </c>
      <c r="Q38" s="65">
        <v>144.32</v>
      </c>
      <c r="R38" s="66">
        <v>6.9999999999999999E-4</v>
      </c>
      <c r="S38" s="66">
        <v>1.0699999999999999E-2</v>
      </c>
      <c r="T38" s="66">
        <v>1.6999999999999999E-3</v>
      </c>
    </row>
    <row r="39" spans="1:20">
      <c r="A39" t="s">
        <v>390</v>
      </c>
      <c r="B39" t="s">
        <v>391</v>
      </c>
      <c r="C39" t="s">
        <v>99</v>
      </c>
      <c r="D39" t="s">
        <v>122</v>
      </c>
      <c r="E39" t="s">
        <v>392</v>
      </c>
      <c r="F39" t="s">
        <v>311</v>
      </c>
      <c r="G39" t="s">
        <v>1247</v>
      </c>
      <c r="H39" t="s">
        <v>204</v>
      </c>
      <c r="I39" t="s">
        <v>393</v>
      </c>
      <c r="J39" s="65">
        <v>4.1900000000000004</v>
      </c>
      <c r="K39" t="s">
        <v>101</v>
      </c>
      <c r="L39" s="66">
        <v>3.0599999999999999E-2</v>
      </c>
      <c r="M39" s="66">
        <v>2.4299999999999999E-2</v>
      </c>
      <c r="N39" s="65">
        <v>131759.79999999999</v>
      </c>
      <c r="O39" s="65">
        <v>104.5</v>
      </c>
      <c r="P39" s="65">
        <v>0</v>
      </c>
      <c r="Q39" s="65">
        <v>137.68899099999999</v>
      </c>
      <c r="R39" s="66">
        <v>2.9999999999999997E-4</v>
      </c>
      <c r="S39" s="66">
        <v>1.0200000000000001E-2</v>
      </c>
      <c r="T39" s="66">
        <v>1.6000000000000001E-3</v>
      </c>
    </row>
    <row r="40" spans="1:20">
      <c r="A40" t="s">
        <v>394</v>
      </c>
      <c r="B40" t="s">
        <v>395</v>
      </c>
      <c r="C40" t="s">
        <v>99</v>
      </c>
      <c r="D40" t="s">
        <v>122</v>
      </c>
      <c r="E40" t="s">
        <v>392</v>
      </c>
      <c r="F40" t="s">
        <v>311</v>
      </c>
      <c r="G40" t="s">
        <v>1247</v>
      </c>
      <c r="H40" t="s">
        <v>204</v>
      </c>
      <c r="I40" t="s">
        <v>396</v>
      </c>
      <c r="J40" s="65">
        <v>1.37</v>
      </c>
      <c r="K40" t="s">
        <v>101</v>
      </c>
      <c r="L40" s="66">
        <v>4.5999999999999999E-2</v>
      </c>
      <c r="M40" s="66">
        <v>2.6100000000000002E-2</v>
      </c>
      <c r="N40" s="65">
        <v>12091.65</v>
      </c>
      <c r="O40" s="65">
        <v>105.76</v>
      </c>
      <c r="P40" s="65">
        <v>0</v>
      </c>
      <c r="Q40" s="65">
        <v>12.788129039999999</v>
      </c>
      <c r="R40" s="66">
        <v>1E-4</v>
      </c>
      <c r="S40" s="66">
        <v>8.9999999999999998E-4</v>
      </c>
      <c r="T40" s="66">
        <v>1E-4</v>
      </c>
    </row>
    <row r="41" spans="1:20">
      <c r="A41" t="s">
        <v>397</v>
      </c>
      <c r="B41" t="s">
        <v>398</v>
      </c>
      <c r="C41" t="s">
        <v>99</v>
      </c>
      <c r="D41" t="s">
        <v>122</v>
      </c>
      <c r="E41" t="s">
        <v>399</v>
      </c>
      <c r="F41" t="s">
        <v>311</v>
      </c>
      <c r="G41" t="s">
        <v>400</v>
      </c>
      <c r="H41" t="s">
        <v>401</v>
      </c>
      <c r="I41" t="s">
        <v>402</v>
      </c>
      <c r="J41" s="65">
        <v>6.11</v>
      </c>
      <c r="K41" t="s">
        <v>101</v>
      </c>
      <c r="L41" s="66">
        <v>2.81E-2</v>
      </c>
      <c r="M41" s="66">
        <v>2.75E-2</v>
      </c>
      <c r="N41" s="65">
        <v>6888.45</v>
      </c>
      <c r="O41" s="65">
        <v>102.26</v>
      </c>
      <c r="P41" s="65">
        <v>0</v>
      </c>
      <c r="Q41" s="65">
        <v>7.04412897</v>
      </c>
      <c r="R41" s="66">
        <v>0</v>
      </c>
      <c r="S41" s="66">
        <v>5.0000000000000001E-4</v>
      </c>
      <c r="T41" s="66">
        <v>1E-4</v>
      </c>
    </row>
    <row r="42" spans="1:20">
      <c r="A42" t="s">
        <v>403</v>
      </c>
      <c r="B42" t="s">
        <v>404</v>
      </c>
      <c r="C42" t="s">
        <v>99</v>
      </c>
      <c r="D42" t="s">
        <v>122</v>
      </c>
      <c r="E42" t="s">
        <v>405</v>
      </c>
      <c r="F42" t="s">
        <v>311</v>
      </c>
      <c r="G42" t="s">
        <v>1247</v>
      </c>
      <c r="H42" t="s">
        <v>204</v>
      </c>
      <c r="I42" t="s">
        <v>406</v>
      </c>
      <c r="J42" s="65">
        <v>7.32</v>
      </c>
      <c r="K42" t="s">
        <v>101</v>
      </c>
      <c r="L42" s="66">
        <v>8.3999999999999995E-3</v>
      </c>
      <c r="M42" s="66">
        <v>1.72E-2</v>
      </c>
      <c r="N42" s="65">
        <v>177000</v>
      </c>
      <c r="O42" s="65">
        <v>93.8</v>
      </c>
      <c r="P42" s="65">
        <v>0</v>
      </c>
      <c r="Q42" s="65">
        <v>166.02600000000001</v>
      </c>
      <c r="R42" s="66">
        <v>4.0000000000000002E-4</v>
      </c>
      <c r="S42" s="66">
        <v>1.23E-2</v>
      </c>
      <c r="T42" s="66">
        <v>1.9E-3</v>
      </c>
    </row>
    <row r="43" spans="1:20">
      <c r="A43" t="s">
        <v>407</v>
      </c>
      <c r="B43" t="s">
        <v>408</v>
      </c>
      <c r="C43" t="s">
        <v>99</v>
      </c>
      <c r="D43" t="s">
        <v>122</v>
      </c>
      <c r="E43" t="s">
        <v>409</v>
      </c>
      <c r="F43" t="s">
        <v>299</v>
      </c>
      <c r="G43" t="s">
        <v>410</v>
      </c>
      <c r="H43" t="s">
        <v>149</v>
      </c>
      <c r="I43" t="s">
        <v>411</v>
      </c>
      <c r="J43" s="65">
        <v>2.4</v>
      </c>
      <c r="K43" t="s">
        <v>101</v>
      </c>
      <c r="L43" s="66">
        <v>1.6899999999999998E-2</v>
      </c>
      <c r="M43" s="66">
        <v>4.0800000000000003E-2</v>
      </c>
      <c r="N43" s="65">
        <v>4</v>
      </c>
      <c r="O43" s="65">
        <v>4834876</v>
      </c>
      <c r="P43" s="65">
        <v>0</v>
      </c>
      <c r="Q43" s="65">
        <v>193.39503999999999</v>
      </c>
      <c r="R43" s="66">
        <v>0</v>
      </c>
      <c r="S43" s="66">
        <v>1.44E-2</v>
      </c>
      <c r="T43" s="66">
        <v>2.2000000000000001E-3</v>
      </c>
    </row>
    <row r="44" spans="1:20">
      <c r="A44" t="s">
        <v>412</v>
      </c>
      <c r="B44" t="s">
        <v>413</v>
      </c>
      <c r="C44" t="s">
        <v>99</v>
      </c>
      <c r="D44" t="s">
        <v>122</v>
      </c>
      <c r="E44" t="s">
        <v>414</v>
      </c>
      <c r="F44" t="s">
        <v>122</v>
      </c>
      <c r="G44" t="s">
        <v>410</v>
      </c>
      <c r="H44" t="s">
        <v>149</v>
      </c>
      <c r="I44" t="s">
        <v>415</v>
      </c>
      <c r="J44" s="65">
        <v>5.01</v>
      </c>
      <c r="K44" t="s">
        <v>101</v>
      </c>
      <c r="L44" s="66">
        <v>2.8500000000000001E-2</v>
      </c>
      <c r="M44" s="66">
        <v>3.6900000000000002E-2</v>
      </c>
      <c r="N44" s="65">
        <v>384789</v>
      </c>
      <c r="O44" s="65">
        <v>97.58</v>
      </c>
      <c r="P44" s="65">
        <v>0</v>
      </c>
      <c r="Q44" s="65">
        <v>375.47710619999998</v>
      </c>
      <c r="R44" s="66">
        <v>5.9999999999999995E-4</v>
      </c>
      <c r="S44" s="66">
        <v>2.7900000000000001E-2</v>
      </c>
      <c r="T44" s="66">
        <v>4.3E-3</v>
      </c>
    </row>
    <row r="45" spans="1:20">
      <c r="A45" t="s">
        <v>416</v>
      </c>
      <c r="B45" t="s">
        <v>417</v>
      </c>
      <c r="C45" t="s">
        <v>99</v>
      </c>
      <c r="D45" t="s">
        <v>122</v>
      </c>
      <c r="E45" t="s">
        <v>414</v>
      </c>
      <c r="F45" t="s">
        <v>122</v>
      </c>
      <c r="G45" t="s">
        <v>410</v>
      </c>
      <c r="H45" t="s">
        <v>149</v>
      </c>
      <c r="I45" t="s">
        <v>234</v>
      </c>
      <c r="J45" s="65">
        <v>3.02</v>
      </c>
      <c r="K45" t="s">
        <v>101</v>
      </c>
      <c r="L45" s="66">
        <v>4.65E-2</v>
      </c>
      <c r="M45" s="66">
        <v>3.2000000000000001E-2</v>
      </c>
      <c r="N45" s="65">
        <v>62852</v>
      </c>
      <c r="O45" s="65">
        <v>106.25</v>
      </c>
      <c r="P45" s="65">
        <v>0</v>
      </c>
      <c r="Q45" s="65">
        <v>66.780249999999995</v>
      </c>
      <c r="R45" s="66">
        <v>1E-4</v>
      </c>
      <c r="S45" s="66">
        <v>5.0000000000000001E-3</v>
      </c>
      <c r="T45" s="66">
        <v>8.0000000000000004E-4</v>
      </c>
    </row>
    <row r="46" spans="1:20">
      <c r="A46" t="s">
        <v>418</v>
      </c>
      <c r="B46" t="s">
        <v>419</v>
      </c>
      <c r="C46" t="s">
        <v>99</v>
      </c>
      <c r="D46" t="s">
        <v>122</v>
      </c>
      <c r="E46" t="s">
        <v>420</v>
      </c>
      <c r="F46" t="s">
        <v>122</v>
      </c>
      <c r="G46" t="s">
        <v>1248</v>
      </c>
      <c r="H46" t="s">
        <v>204</v>
      </c>
      <c r="I46" t="s">
        <v>237</v>
      </c>
      <c r="J46" s="65">
        <v>1.36</v>
      </c>
      <c r="K46" t="s">
        <v>101</v>
      </c>
      <c r="L46" s="66">
        <v>2.5000000000000001E-2</v>
      </c>
      <c r="M46" s="66">
        <v>0.17519999999999999</v>
      </c>
      <c r="N46" s="65">
        <v>103783.19</v>
      </c>
      <c r="O46" s="65">
        <v>83.25</v>
      </c>
      <c r="P46" s="65">
        <v>0</v>
      </c>
      <c r="Q46" s="65">
        <v>86.399505675</v>
      </c>
      <c r="R46" s="66">
        <v>2.9999999999999997E-4</v>
      </c>
      <c r="S46" s="66">
        <v>6.4000000000000003E-3</v>
      </c>
      <c r="T46" s="66">
        <v>1E-3</v>
      </c>
    </row>
    <row r="47" spans="1:20">
      <c r="A47" s="67" t="s">
        <v>251</v>
      </c>
      <c r="B47" s="14"/>
      <c r="C47" s="14"/>
      <c r="D47" s="14"/>
      <c r="E47" s="14"/>
      <c r="J47" s="69">
        <v>3.85</v>
      </c>
      <c r="M47" s="68">
        <v>6.5600000000000006E-2</v>
      </c>
      <c r="N47" s="69">
        <v>5866619.3600000003</v>
      </c>
      <c r="P47" s="69">
        <v>0</v>
      </c>
      <c r="Q47" s="69">
        <v>5605.5736118880004</v>
      </c>
      <c r="S47" s="68">
        <v>0.4163</v>
      </c>
      <c r="T47" s="68">
        <v>6.4399999999999999E-2</v>
      </c>
    </row>
    <row r="48" spans="1:20">
      <c r="A48" t="s">
        <v>421</v>
      </c>
      <c r="B48" t="s">
        <v>422</v>
      </c>
      <c r="C48" t="s">
        <v>99</v>
      </c>
      <c r="D48" t="s">
        <v>122</v>
      </c>
      <c r="E48" t="s">
        <v>423</v>
      </c>
      <c r="F48" t="s">
        <v>424</v>
      </c>
      <c r="G48" t="s">
        <v>1242</v>
      </c>
      <c r="H48" t="s">
        <v>204</v>
      </c>
      <c r="I48" t="s">
        <v>307</v>
      </c>
      <c r="J48" s="65">
        <v>2.2799999999999998</v>
      </c>
      <c r="K48" t="s">
        <v>101</v>
      </c>
      <c r="L48" s="66">
        <v>4.4999999999999998E-2</v>
      </c>
      <c r="M48" s="66">
        <v>1.32E-2</v>
      </c>
      <c r="N48" s="65">
        <v>132858.01999999999</v>
      </c>
      <c r="O48" s="65">
        <v>107.37</v>
      </c>
      <c r="P48" s="65">
        <v>0</v>
      </c>
      <c r="Q48" s="65">
        <v>142.64965607400001</v>
      </c>
      <c r="R48" s="66">
        <v>8.0000000000000004E-4</v>
      </c>
      <c r="S48" s="66">
        <v>1.06E-2</v>
      </c>
      <c r="T48" s="66">
        <v>1.6000000000000001E-3</v>
      </c>
    </row>
    <row r="49" spans="1:20">
      <c r="A49" t="s">
        <v>425</v>
      </c>
      <c r="B49" t="s">
        <v>426</v>
      </c>
      <c r="C49" t="s">
        <v>99</v>
      </c>
      <c r="D49" t="s">
        <v>122</v>
      </c>
      <c r="E49" t="s">
        <v>427</v>
      </c>
      <c r="F49" t="s">
        <v>127</v>
      </c>
      <c r="G49" t="s">
        <v>1244</v>
      </c>
      <c r="H49" t="s">
        <v>149</v>
      </c>
      <c r="I49" t="s">
        <v>428</v>
      </c>
      <c r="J49" s="65">
        <v>2.11</v>
      </c>
      <c r="K49" t="s">
        <v>101</v>
      </c>
      <c r="L49" s="66">
        <v>1.49E-2</v>
      </c>
      <c r="M49" s="66">
        <v>1.8700000000000001E-2</v>
      </c>
      <c r="N49" s="65">
        <v>4349</v>
      </c>
      <c r="O49" s="65">
        <v>99.7</v>
      </c>
      <c r="P49" s="65">
        <v>0</v>
      </c>
      <c r="Q49" s="65">
        <v>4.3359529999999999</v>
      </c>
      <c r="R49" s="66">
        <v>0</v>
      </c>
      <c r="S49" s="66">
        <v>2.9999999999999997E-4</v>
      </c>
      <c r="T49" s="66">
        <v>0</v>
      </c>
    </row>
    <row r="50" spans="1:20">
      <c r="A50" t="s">
        <v>429</v>
      </c>
      <c r="B50" t="s">
        <v>430</v>
      </c>
      <c r="C50" t="s">
        <v>99</v>
      </c>
      <c r="D50" t="s">
        <v>122</v>
      </c>
      <c r="E50" t="s">
        <v>431</v>
      </c>
      <c r="F50" t="s">
        <v>349</v>
      </c>
      <c r="G50" t="s">
        <v>1243</v>
      </c>
      <c r="H50" t="s">
        <v>204</v>
      </c>
      <c r="I50" t="s">
        <v>432</v>
      </c>
      <c r="J50" s="65">
        <v>2.4300000000000002</v>
      </c>
      <c r="K50" t="s">
        <v>101</v>
      </c>
      <c r="L50" s="66">
        <v>2.4500000000000001E-2</v>
      </c>
      <c r="M50" s="66">
        <v>2.3800000000000002E-2</v>
      </c>
      <c r="N50" s="65">
        <v>119796</v>
      </c>
      <c r="O50" s="65">
        <v>100.21</v>
      </c>
      <c r="P50" s="65">
        <v>0</v>
      </c>
      <c r="Q50" s="65">
        <v>120.0475716</v>
      </c>
      <c r="R50" s="66">
        <v>1E-4</v>
      </c>
      <c r="S50" s="66">
        <v>8.8999999999999999E-3</v>
      </c>
      <c r="T50" s="66">
        <v>1.4E-3</v>
      </c>
    </row>
    <row r="51" spans="1:20">
      <c r="A51" t="s">
        <v>433</v>
      </c>
      <c r="B51" t="s">
        <v>434</v>
      </c>
      <c r="C51" t="s">
        <v>99</v>
      </c>
      <c r="D51" t="s">
        <v>122</v>
      </c>
      <c r="E51" t="s">
        <v>435</v>
      </c>
      <c r="F51" t="s">
        <v>122</v>
      </c>
      <c r="G51" t="s">
        <v>1244</v>
      </c>
      <c r="H51" t="s">
        <v>149</v>
      </c>
      <c r="I51" t="s">
        <v>393</v>
      </c>
      <c r="J51" s="65">
        <v>6.78</v>
      </c>
      <c r="K51" t="s">
        <v>101</v>
      </c>
      <c r="L51" s="66">
        <v>3.6900000000000002E-2</v>
      </c>
      <c r="M51" s="66">
        <v>3.4599999999999999E-2</v>
      </c>
      <c r="N51" s="65">
        <v>109775.32</v>
      </c>
      <c r="O51" s="65">
        <v>102.31</v>
      </c>
      <c r="P51" s="65">
        <v>0</v>
      </c>
      <c r="Q51" s="65">
        <v>112.311129892</v>
      </c>
      <c r="R51" s="66">
        <v>2.9999999999999997E-4</v>
      </c>
      <c r="S51" s="66">
        <v>8.3000000000000001E-3</v>
      </c>
      <c r="T51" s="66">
        <v>1.2999999999999999E-3</v>
      </c>
    </row>
    <row r="52" spans="1:20">
      <c r="A52" t="s">
        <v>436</v>
      </c>
      <c r="B52" t="s">
        <v>437</v>
      </c>
      <c r="C52" t="s">
        <v>99</v>
      </c>
      <c r="D52" t="s">
        <v>122</v>
      </c>
      <c r="E52" t="s">
        <v>438</v>
      </c>
      <c r="F52" t="s">
        <v>311</v>
      </c>
      <c r="G52" t="s">
        <v>350</v>
      </c>
      <c r="H52" t="s">
        <v>204</v>
      </c>
      <c r="I52" t="s">
        <v>439</v>
      </c>
      <c r="J52" s="65">
        <v>7.02</v>
      </c>
      <c r="K52" t="s">
        <v>101</v>
      </c>
      <c r="L52" s="66">
        <v>2.41E-2</v>
      </c>
      <c r="M52" s="66">
        <v>3.4599999999999999E-2</v>
      </c>
      <c r="N52" s="65">
        <v>223000</v>
      </c>
      <c r="O52" s="65">
        <v>93.2</v>
      </c>
      <c r="P52" s="65">
        <v>0</v>
      </c>
      <c r="Q52" s="65">
        <v>207.83600000000001</v>
      </c>
      <c r="R52" s="66">
        <v>5.9999999999999995E-4</v>
      </c>
      <c r="S52" s="66">
        <v>1.54E-2</v>
      </c>
      <c r="T52" s="66">
        <v>2.3999999999999998E-3</v>
      </c>
    </row>
    <row r="53" spans="1:20">
      <c r="A53" t="s">
        <v>440</v>
      </c>
      <c r="B53" t="s">
        <v>441</v>
      </c>
      <c r="C53" t="s">
        <v>99</v>
      </c>
      <c r="D53" t="s">
        <v>122</v>
      </c>
      <c r="E53" t="s">
        <v>442</v>
      </c>
      <c r="F53" t="s">
        <v>131</v>
      </c>
      <c r="G53" t="s">
        <v>350</v>
      </c>
      <c r="H53" t="s">
        <v>204</v>
      </c>
      <c r="I53" t="s">
        <v>384</v>
      </c>
      <c r="J53" s="65">
        <v>4.12</v>
      </c>
      <c r="K53" t="s">
        <v>101</v>
      </c>
      <c r="L53" s="66">
        <v>3.6499999999999998E-2</v>
      </c>
      <c r="M53" s="66">
        <v>2.8500000000000001E-2</v>
      </c>
      <c r="N53" s="65">
        <v>2784</v>
      </c>
      <c r="O53" s="65">
        <v>104.6</v>
      </c>
      <c r="P53" s="65">
        <v>0</v>
      </c>
      <c r="Q53" s="65">
        <v>2.912064</v>
      </c>
      <c r="R53" s="66">
        <v>0</v>
      </c>
      <c r="S53" s="66">
        <v>2.0000000000000001E-4</v>
      </c>
      <c r="T53" s="66">
        <v>0</v>
      </c>
    </row>
    <row r="54" spans="1:20">
      <c r="A54" t="s">
        <v>443</v>
      </c>
      <c r="B54" t="s">
        <v>444</v>
      </c>
      <c r="C54" t="s">
        <v>99</v>
      </c>
      <c r="D54" t="s">
        <v>122</v>
      </c>
      <c r="E54" t="s">
        <v>445</v>
      </c>
      <c r="F54" t="s">
        <v>446</v>
      </c>
      <c r="G54" t="s">
        <v>350</v>
      </c>
      <c r="H54" t="s">
        <v>204</v>
      </c>
      <c r="I54" t="s">
        <v>447</v>
      </c>
      <c r="J54" s="65">
        <v>9.18</v>
      </c>
      <c r="K54" t="s">
        <v>101</v>
      </c>
      <c r="L54" s="66">
        <v>3.0499999999999999E-2</v>
      </c>
      <c r="M54" s="66">
        <v>3.0800000000000001E-2</v>
      </c>
      <c r="N54" s="65">
        <v>267070</v>
      </c>
      <c r="O54" s="65">
        <v>100.65</v>
      </c>
      <c r="P54" s="65">
        <v>0</v>
      </c>
      <c r="Q54" s="65">
        <v>268.80595499999998</v>
      </c>
      <c r="R54" s="66">
        <v>4.0000000000000002E-4</v>
      </c>
      <c r="S54" s="66">
        <v>0.02</v>
      </c>
      <c r="T54" s="66">
        <v>3.0999999999999999E-3</v>
      </c>
    </row>
    <row r="55" spans="1:20">
      <c r="A55" t="s">
        <v>448</v>
      </c>
      <c r="B55" t="s">
        <v>449</v>
      </c>
      <c r="C55" t="s">
        <v>99</v>
      </c>
      <c r="D55" t="s">
        <v>122</v>
      </c>
      <c r="E55" t="s">
        <v>450</v>
      </c>
      <c r="F55" t="s">
        <v>446</v>
      </c>
      <c r="G55" t="s">
        <v>1245</v>
      </c>
      <c r="H55" t="s">
        <v>149</v>
      </c>
      <c r="I55" t="s">
        <v>234</v>
      </c>
      <c r="J55" s="65">
        <v>4.01</v>
      </c>
      <c r="K55" t="s">
        <v>101</v>
      </c>
      <c r="L55" s="66">
        <v>3.9199999999999999E-2</v>
      </c>
      <c r="M55" s="66">
        <v>2.9000000000000001E-2</v>
      </c>
      <c r="N55" s="65">
        <v>149705</v>
      </c>
      <c r="O55" s="65">
        <v>104.86</v>
      </c>
      <c r="P55" s="65">
        <v>0</v>
      </c>
      <c r="Q55" s="65">
        <v>156.98066299999999</v>
      </c>
      <c r="R55" s="66">
        <v>2.0000000000000001E-4</v>
      </c>
      <c r="S55" s="66">
        <v>1.17E-2</v>
      </c>
      <c r="T55" s="66">
        <v>1.8E-3</v>
      </c>
    </row>
    <row r="56" spans="1:20">
      <c r="A56" t="s">
        <v>451</v>
      </c>
      <c r="B56" t="s">
        <v>452</v>
      </c>
      <c r="C56" t="s">
        <v>99</v>
      </c>
      <c r="D56" t="s">
        <v>122</v>
      </c>
      <c r="E56" t="s">
        <v>453</v>
      </c>
      <c r="F56" t="s">
        <v>311</v>
      </c>
      <c r="G56" t="s">
        <v>350</v>
      </c>
      <c r="H56" t="s">
        <v>204</v>
      </c>
      <c r="I56" t="s">
        <v>234</v>
      </c>
      <c r="J56" s="65">
        <v>3.98</v>
      </c>
      <c r="K56" t="s">
        <v>101</v>
      </c>
      <c r="L56" s="66">
        <v>3.5000000000000003E-2</v>
      </c>
      <c r="M56" s="66">
        <v>3.1899999999999998E-2</v>
      </c>
      <c r="N56" s="65">
        <v>147441</v>
      </c>
      <c r="O56" s="65">
        <v>102.2</v>
      </c>
      <c r="P56" s="65">
        <v>0</v>
      </c>
      <c r="Q56" s="65">
        <v>150.68470199999999</v>
      </c>
      <c r="R56" s="66">
        <v>1E-4</v>
      </c>
      <c r="S56" s="66">
        <v>1.12E-2</v>
      </c>
      <c r="T56" s="66">
        <v>1.6999999999999999E-3</v>
      </c>
    </row>
    <row r="57" spans="1:20">
      <c r="A57" t="s">
        <v>454</v>
      </c>
      <c r="B57" t="s">
        <v>455</v>
      </c>
      <c r="C57" t="s">
        <v>99</v>
      </c>
      <c r="D57" t="s">
        <v>122</v>
      </c>
      <c r="E57" t="s">
        <v>380</v>
      </c>
      <c r="F57" t="s">
        <v>333</v>
      </c>
      <c r="G57" t="s">
        <v>350</v>
      </c>
      <c r="H57" t="s">
        <v>204</v>
      </c>
      <c r="I57" t="s">
        <v>456</v>
      </c>
      <c r="J57" s="65">
        <v>7.73</v>
      </c>
      <c r="K57" t="s">
        <v>101</v>
      </c>
      <c r="L57" s="66">
        <v>2.4299999999999999E-2</v>
      </c>
      <c r="M57" s="66">
        <v>3.5799999999999998E-2</v>
      </c>
      <c r="N57" s="65">
        <v>103302</v>
      </c>
      <c r="O57" s="65">
        <v>92.11</v>
      </c>
      <c r="P57" s="65">
        <v>0</v>
      </c>
      <c r="Q57" s="65">
        <v>95.151472200000001</v>
      </c>
      <c r="R57" s="66">
        <v>1E-4</v>
      </c>
      <c r="S57" s="66">
        <v>7.1000000000000004E-3</v>
      </c>
      <c r="T57" s="66">
        <v>1.1000000000000001E-3</v>
      </c>
    </row>
    <row r="58" spans="1:20">
      <c r="A58" t="s">
        <v>457</v>
      </c>
      <c r="B58" t="s">
        <v>458</v>
      </c>
      <c r="C58" t="s">
        <v>99</v>
      </c>
      <c r="D58" t="s">
        <v>122</v>
      </c>
      <c r="E58" t="s">
        <v>459</v>
      </c>
      <c r="F58" t="s">
        <v>460</v>
      </c>
      <c r="G58" t="s">
        <v>1245</v>
      </c>
      <c r="H58" t="s">
        <v>149</v>
      </c>
      <c r="I58" t="s">
        <v>461</v>
      </c>
      <c r="J58" s="65">
        <v>3.19</v>
      </c>
      <c r="K58" t="s">
        <v>101</v>
      </c>
      <c r="L58" s="66">
        <v>2.75E-2</v>
      </c>
      <c r="M58" s="66">
        <v>4.4600000000000001E-2</v>
      </c>
      <c r="N58" s="65">
        <v>9106.4500000000007</v>
      </c>
      <c r="O58" s="65">
        <v>95.08</v>
      </c>
      <c r="P58" s="65">
        <v>0</v>
      </c>
      <c r="Q58" s="65">
        <v>8.6584126599999998</v>
      </c>
      <c r="R58" s="66">
        <v>0</v>
      </c>
      <c r="S58" s="66">
        <v>5.9999999999999995E-4</v>
      </c>
      <c r="T58" s="66">
        <v>1E-4</v>
      </c>
    </row>
    <row r="59" spans="1:20">
      <c r="A59" t="s">
        <v>462</v>
      </c>
      <c r="B59" t="s">
        <v>463</v>
      </c>
      <c r="C59" t="s">
        <v>99</v>
      </c>
      <c r="D59" t="s">
        <v>122</v>
      </c>
      <c r="E59" t="s">
        <v>464</v>
      </c>
      <c r="F59" t="s">
        <v>311</v>
      </c>
      <c r="G59" t="s">
        <v>465</v>
      </c>
      <c r="H59" t="s">
        <v>149</v>
      </c>
      <c r="I59" t="s">
        <v>357</v>
      </c>
      <c r="J59" s="65">
        <v>3.59</v>
      </c>
      <c r="K59" t="s">
        <v>101</v>
      </c>
      <c r="L59" s="66">
        <v>4.1700000000000001E-2</v>
      </c>
      <c r="M59" s="66">
        <v>4.02E-2</v>
      </c>
      <c r="N59" s="65">
        <v>152220</v>
      </c>
      <c r="O59" s="65">
        <v>101.7</v>
      </c>
      <c r="P59" s="65">
        <v>0</v>
      </c>
      <c r="Q59" s="65">
        <v>154.80774</v>
      </c>
      <c r="R59" s="66">
        <v>5.0000000000000001E-4</v>
      </c>
      <c r="S59" s="66">
        <v>1.15E-2</v>
      </c>
      <c r="T59" s="66">
        <v>1.8E-3</v>
      </c>
    </row>
    <row r="60" spans="1:20">
      <c r="A60" t="s">
        <v>466</v>
      </c>
      <c r="B60" t="s">
        <v>467</v>
      </c>
      <c r="C60" t="s">
        <v>99</v>
      </c>
      <c r="D60" t="s">
        <v>122</v>
      </c>
      <c r="E60" t="s">
        <v>468</v>
      </c>
      <c r="F60" t="s">
        <v>111</v>
      </c>
      <c r="G60" t="s">
        <v>465</v>
      </c>
      <c r="H60" t="s">
        <v>149</v>
      </c>
      <c r="I60" t="s">
        <v>428</v>
      </c>
      <c r="J60" s="65">
        <v>4.28</v>
      </c>
      <c r="K60" t="s">
        <v>101</v>
      </c>
      <c r="L60" s="66">
        <v>1.8599999999999998E-2</v>
      </c>
      <c r="M60" s="66">
        <v>3.2500000000000001E-2</v>
      </c>
      <c r="N60" s="65">
        <v>3650</v>
      </c>
      <c r="O60" s="65">
        <v>94.98</v>
      </c>
      <c r="P60" s="65">
        <v>0</v>
      </c>
      <c r="Q60" s="65">
        <v>3.4667699999999999</v>
      </c>
      <c r="R60" s="66">
        <v>0</v>
      </c>
      <c r="S60" s="66">
        <v>2.9999999999999997E-4</v>
      </c>
      <c r="T60" s="66">
        <v>0</v>
      </c>
    </row>
    <row r="61" spans="1:20">
      <c r="A61" t="s">
        <v>469</v>
      </c>
      <c r="B61" t="s">
        <v>470</v>
      </c>
      <c r="C61" t="s">
        <v>99</v>
      </c>
      <c r="D61" t="s">
        <v>122</v>
      </c>
      <c r="E61" t="s">
        <v>471</v>
      </c>
      <c r="F61" t="s">
        <v>122</v>
      </c>
      <c r="G61" t="s">
        <v>1246</v>
      </c>
      <c r="H61" t="s">
        <v>204</v>
      </c>
      <c r="I61" t="s">
        <v>472</v>
      </c>
      <c r="J61" s="65">
        <v>1.98</v>
      </c>
      <c r="K61" t="s">
        <v>101</v>
      </c>
      <c r="L61" s="66">
        <v>6.0499999999999998E-2</v>
      </c>
      <c r="M61" s="66">
        <v>5.91E-2</v>
      </c>
      <c r="N61" s="65">
        <v>51010</v>
      </c>
      <c r="O61" s="65">
        <v>102.44</v>
      </c>
      <c r="P61" s="65">
        <v>0</v>
      </c>
      <c r="Q61" s="65">
        <v>52.254643999999999</v>
      </c>
      <c r="R61" s="66">
        <v>1E-4</v>
      </c>
      <c r="S61" s="66">
        <v>3.8999999999999998E-3</v>
      </c>
      <c r="T61" s="66">
        <v>5.9999999999999995E-4</v>
      </c>
    </row>
    <row r="62" spans="1:20">
      <c r="A62" t="s">
        <v>473</v>
      </c>
      <c r="B62" t="s">
        <v>474</v>
      </c>
      <c r="C62" t="s">
        <v>99</v>
      </c>
      <c r="D62" t="s">
        <v>122</v>
      </c>
      <c r="E62" t="s">
        <v>475</v>
      </c>
      <c r="F62" t="s">
        <v>122</v>
      </c>
      <c r="G62" t="s">
        <v>465</v>
      </c>
      <c r="H62" t="s">
        <v>149</v>
      </c>
      <c r="I62" t="s">
        <v>237</v>
      </c>
      <c r="J62" s="65">
        <v>1.1599999999999999</v>
      </c>
      <c r="K62" t="s">
        <v>101</v>
      </c>
      <c r="L62" s="66">
        <v>4.4499999999999998E-2</v>
      </c>
      <c r="M62" s="66">
        <v>0.1137</v>
      </c>
      <c r="N62" s="65">
        <v>144128.07999999999</v>
      </c>
      <c r="O62" s="65">
        <v>93.78</v>
      </c>
      <c r="P62" s="65">
        <v>0</v>
      </c>
      <c r="Q62" s="65">
        <v>135.16331342399999</v>
      </c>
      <c r="R62" s="66">
        <v>2.9999999999999997E-4</v>
      </c>
      <c r="S62" s="66">
        <v>0.01</v>
      </c>
      <c r="T62" s="66">
        <v>1.6000000000000001E-3</v>
      </c>
    </row>
    <row r="63" spans="1:20">
      <c r="A63" t="s">
        <v>476</v>
      </c>
      <c r="B63" t="s">
        <v>477</v>
      </c>
      <c r="C63" t="s">
        <v>99</v>
      </c>
      <c r="D63" t="s">
        <v>122</v>
      </c>
      <c r="E63" t="s">
        <v>478</v>
      </c>
      <c r="F63" t="s">
        <v>122</v>
      </c>
      <c r="G63" t="s">
        <v>1246</v>
      </c>
      <c r="H63" t="s">
        <v>204</v>
      </c>
      <c r="I63" t="s">
        <v>479</v>
      </c>
      <c r="J63" s="65">
        <v>4.12</v>
      </c>
      <c r="K63" t="s">
        <v>101</v>
      </c>
      <c r="L63" s="66">
        <v>3.9E-2</v>
      </c>
      <c r="M63" s="66">
        <v>4.1599999999999998E-2</v>
      </c>
      <c r="N63" s="65">
        <v>294000</v>
      </c>
      <c r="O63" s="65">
        <v>100.39</v>
      </c>
      <c r="P63" s="65">
        <v>0</v>
      </c>
      <c r="Q63" s="65">
        <v>295.14659999999998</v>
      </c>
      <c r="R63" s="66">
        <v>6.9999999999999999E-4</v>
      </c>
      <c r="S63" s="66">
        <v>2.1899999999999999E-2</v>
      </c>
      <c r="T63" s="66">
        <v>3.3999999999999998E-3</v>
      </c>
    </row>
    <row r="64" spans="1:20">
      <c r="A64" t="s">
        <v>480</v>
      </c>
      <c r="B64" t="s">
        <v>481</v>
      </c>
      <c r="C64" t="s">
        <v>99</v>
      </c>
      <c r="D64" t="s">
        <v>122</v>
      </c>
      <c r="E64" t="s">
        <v>482</v>
      </c>
      <c r="F64" t="s">
        <v>131</v>
      </c>
      <c r="G64" t="s">
        <v>1246</v>
      </c>
      <c r="H64" t="s">
        <v>204</v>
      </c>
      <c r="I64" t="s">
        <v>393</v>
      </c>
      <c r="J64" s="65">
        <v>2.17</v>
      </c>
      <c r="K64" t="s">
        <v>101</v>
      </c>
      <c r="L64" s="66">
        <v>2.1600000000000001E-2</v>
      </c>
      <c r="M64" s="66">
        <v>1.6E-2</v>
      </c>
      <c r="N64" s="65">
        <v>39786</v>
      </c>
      <c r="O64" s="65">
        <v>101.8</v>
      </c>
      <c r="P64" s="65">
        <v>0</v>
      </c>
      <c r="Q64" s="65">
        <v>40.502147999999998</v>
      </c>
      <c r="R64" s="66">
        <v>0</v>
      </c>
      <c r="S64" s="66">
        <v>3.0000000000000001E-3</v>
      </c>
      <c r="T64" s="66">
        <v>5.0000000000000001E-4</v>
      </c>
    </row>
    <row r="65" spans="1:20">
      <c r="A65" t="s">
        <v>483</v>
      </c>
      <c r="B65" t="s">
        <v>484</v>
      </c>
      <c r="C65" t="s">
        <v>99</v>
      </c>
      <c r="D65" t="s">
        <v>122</v>
      </c>
      <c r="E65" t="s">
        <v>482</v>
      </c>
      <c r="F65" t="s">
        <v>131</v>
      </c>
      <c r="G65" t="s">
        <v>1246</v>
      </c>
      <c r="H65" t="s">
        <v>204</v>
      </c>
      <c r="I65" t="s">
        <v>485</v>
      </c>
      <c r="J65" s="65">
        <v>5.01</v>
      </c>
      <c r="K65" t="s">
        <v>101</v>
      </c>
      <c r="L65" s="66">
        <v>0.04</v>
      </c>
      <c r="M65" s="66">
        <v>2.8299999999999999E-2</v>
      </c>
      <c r="N65" s="65">
        <v>111537</v>
      </c>
      <c r="O65" s="65">
        <v>109</v>
      </c>
      <c r="P65" s="65">
        <v>0</v>
      </c>
      <c r="Q65" s="65">
        <v>121.57532999999999</v>
      </c>
      <c r="R65" s="66">
        <v>2.9999999999999997E-4</v>
      </c>
      <c r="S65" s="66">
        <v>8.9999999999999993E-3</v>
      </c>
      <c r="T65" s="66">
        <v>1.4E-3</v>
      </c>
    </row>
    <row r="66" spans="1:20">
      <c r="A66" t="s">
        <v>486</v>
      </c>
      <c r="B66" t="s">
        <v>487</v>
      </c>
      <c r="C66" t="s">
        <v>99</v>
      </c>
      <c r="D66" t="s">
        <v>122</v>
      </c>
      <c r="E66" t="s">
        <v>488</v>
      </c>
      <c r="F66" t="s">
        <v>311</v>
      </c>
      <c r="G66" t="s">
        <v>388</v>
      </c>
      <c r="H66" t="s">
        <v>149</v>
      </c>
      <c r="I66" t="s">
        <v>489</v>
      </c>
      <c r="J66" s="65">
        <v>4.21</v>
      </c>
      <c r="K66" t="s">
        <v>101</v>
      </c>
      <c r="L66" s="66">
        <v>2.9499999999999998E-2</v>
      </c>
      <c r="M66" s="66">
        <v>4.48E-2</v>
      </c>
      <c r="N66" s="65">
        <v>40438</v>
      </c>
      <c r="O66" s="65">
        <v>94.69</v>
      </c>
      <c r="P66" s="65">
        <v>0</v>
      </c>
      <c r="Q66" s="65">
        <v>38.290742199999997</v>
      </c>
      <c r="R66" s="66">
        <v>2.0000000000000001E-4</v>
      </c>
      <c r="S66" s="66">
        <v>2.8E-3</v>
      </c>
      <c r="T66" s="66">
        <v>4.0000000000000002E-4</v>
      </c>
    </row>
    <row r="67" spans="1:20">
      <c r="A67" t="s">
        <v>490</v>
      </c>
      <c r="B67" t="s">
        <v>491</v>
      </c>
      <c r="C67" t="s">
        <v>99</v>
      </c>
      <c r="D67" t="s">
        <v>122</v>
      </c>
      <c r="E67" t="s">
        <v>492</v>
      </c>
      <c r="F67" t="s">
        <v>124</v>
      </c>
      <c r="G67" t="s">
        <v>1247</v>
      </c>
      <c r="H67" t="s">
        <v>204</v>
      </c>
      <c r="I67" t="s">
        <v>389</v>
      </c>
      <c r="J67" s="65">
        <v>5.61</v>
      </c>
      <c r="K67" t="s">
        <v>101</v>
      </c>
      <c r="L67" s="66">
        <v>2.0500000000000001E-2</v>
      </c>
      <c r="M67" s="66">
        <v>3.0300000000000001E-2</v>
      </c>
      <c r="N67" s="65">
        <v>168223</v>
      </c>
      <c r="O67" s="65">
        <v>95.08</v>
      </c>
      <c r="P67" s="65">
        <v>0</v>
      </c>
      <c r="Q67" s="65">
        <v>159.9464284</v>
      </c>
      <c r="R67" s="66">
        <v>4.0000000000000002E-4</v>
      </c>
      <c r="S67" s="66">
        <v>1.1900000000000001E-2</v>
      </c>
      <c r="T67" s="66">
        <v>1.8E-3</v>
      </c>
    </row>
    <row r="68" spans="1:20">
      <c r="A68" t="s">
        <v>493</v>
      </c>
      <c r="B68" t="s">
        <v>494</v>
      </c>
      <c r="C68" t="s">
        <v>99</v>
      </c>
      <c r="D68" t="s">
        <v>122</v>
      </c>
      <c r="E68" t="s">
        <v>495</v>
      </c>
      <c r="F68" t="s">
        <v>311</v>
      </c>
      <c r="G68" t="s">
        <v>388</v>
      </c>
      <c r="H68" t="s">
        <v>149</v>
      </c>
      <c r="I68" t="s">
        <v>357</v>
      </c>
      <c r="J68" s="65">
        <v>5.3</v>
      </c>
      <c r="K68" t="s">
        <v>101</v>
      </c>
      <c r="L68" s="66">
        <v>2.4E-2</v>
      </c>
      <c r="M68" s="66">
        <v>4.8099999999999997E-2</v>
      </c>
      <c r="N68" s="65">
        <v>272883</v>
      </c>
      <c r="O68" s="65">
        <v>88.66</v>
      </c>
      <c r="P68" s="65">
        <v>0</v>
      </c>
      <c r="Q68" s="65">
        <v>241.9380678</v>
      </c>
      <c r="R68" s="66">
        <v>1.6999999999999999E-3</v>
      </c>
      <c r="S68" s="66">
        <v>1.7999999999999999E-2</v>
      </c>
      <c r="T68" s="66">
        <v>2.8E-3</v>
      </c>
    </row>
    <row r="69" spans="1:20">
      <c r="A69" t="s">
        <v>496</v>
      </c>
      <c r="B69" t="s">
        <v>497</v>
      </c>
      <c r="C69" t="s">
        <v>99</v>
      </c>
      <c r="D69" t="s">
        <v>122</v>
      </c>
      <c r="E69" t="s">
        <v>498</v>
      </c>
      <c r="F69" t="s">
        <v>311</v>
      </c>
      <c r="G69" t="s">
        <v>1247</v>
      </c>
      <c r="H69" t="s">
        <v>204</v>
      </c>
      <c r="I69" t="s">
        <v>499</v>
      </c>
      <c r="J69" s="65">
        <v>3.41</v>
      </c>
      <c r="K69" t="s">
        <v>101</v>
      </c>
      <c r="L69" s="66">
        <v>3.4200000000000001E-2</v>
      </c>
      <c r="M69" s="66">
        <v>3.9100000000000003E-2</v>
      </c>
      <c r="N69" s="65">
        <v>174000</v>
      </c>
      <c r="O69" s="65">
        <v>99</v>
      </c>
      <c r="P69" s="65">
        <v>0</v>
      </c>
      <c r="Q69" s="65">
        <v>172.26</v>
      </c>
      <c r="R69" s="66">
        <v>5.0000000000000001E-4</v>
      </c>
      <c r="S69" s="66">
        <v>1.2800000000000001E-2</v>
      </c>
      <c r="T69" s="66">
        <v>2E-3</v>
      </c>
    </row>
    <row r="70" spans="1:20">
      <c r="A70" t="s">
        <v>500</v>
      </c>
      <c r="B70" t="s">
        <v>501</v>
      </c>
      <c r="C70" t="s">
        <v>99</v>
      </c>
      <c r="D70" t="s">
        <v>122</v>
      </c>
      <c r="E70" t="s">
        <v>502</v>
      </c>
      <c r="F70" t="s">
        <v>311</v>
      </c>
      <c r="G70" t="s">
        <v>1247</v>
      </c>
      <c r="H70" t="s">
        <v>204</v>
      </c>
      <c r="I70" t="s">
        <v>357</v>
      </c>
      <c r="J70" s="65">
        <v>2.46</v>
      </c>
      <c r="K70" t="s">
        <v>101</v>
      </c>
      <c r="L70" s="66">
        <v>4.2000000000000003E-2</v>
      </c>
      <c r="M70" s="66">
        <v>2.46E-2</v>
      </c>
      <c r="N70" s="65">
        <v>25698</v>
      </c>
      <c r="O70" s="65">
        <v>106</v>
      </c>
      <c r="P70" s="65">
        <v>0</v>
      </c>
      <c r="Q70" s="65">
        <v>27.239879999999999</v>
      </c>
      <c r="R70" s="66">
        <v>0</v>
      </c>
      <c r="S70" s="66">
        <v>2E-3</v>
      </c>
      <c r="T70" s="66">
        <v>2.9999999999999997E-4</v>
      </c>
    </row>
    <row r="71" spans="1:20">
      <c r="A71" t="s">
        <v>503</v>
      </c>
      <c r="B71" t="s">
        <v>504</v>
      </c>
      <c r="C71" t="s">
        <v>99</v>
      </c>
      <c r="D71" t="s">
        <v>122</v>
      </c>
      <c r="E71" t="s">
        <v>502</v>
      </c>
      <c r="F71" t="s">
        <v>311</v>
      </c>
      <c r="G71" t="s">
        <v>1247</v>
      </c>
      <c r="H71" t="s">
        <v>204</v>
      </c>
      <c r="I71" t="s">
        <v>505</v>
      </c>
      <c r="J71" s="65">
        <v>4.08</v>
      </c>
      <c r="K71" t="s">
        <v>101</v>
      </c>
      <c r="L71" s="66">
        <v>4.2999999999999997E-2</v>
      </c>
      <c r="M71" s="66">
        <v>3.49E-2</v>
      </c>
      <c r="N71" s="65">
        <v>127209</v>
      </c>
      <c r="O71" s="65">
        <v>104.3</v>
      </c>
      <c r="P71" s="65">
        <v>0</v>
      </c>
      <c r="Q71" s="65">
        <v>132.67898700000001</v>
      </c>
      <c r="R71" s="66">
        <v>1E-4</v>
      </c>
      <c r="S71" s="66">
        <v>9.9000000000000008E-3</v>
      </c>
      <c r="T71" s="66">
        <v>1.5E-3</v>
      </c>
    </row>
    <row r="72" spans="1:20">
      <c r="A72" t="s">
        <v>506</v>
      </c>
      <c r="B72" t="s">
        <v>507</v>
      </c>
      <c r="C72" t="s">
        <v>99</v>
      </c>
      <c r="D72" t="s">
        <v>122</v>
      </c>
      <c r="E72" t="s">
        <v>508</v>
      </c>
      <c r="F72" t="s">
        <v>122</v>
      </c>
      <c r="G72" t="s">
        <v>1247</v>
      </c>
      <c r="H72" t="s">
        <v>204</v>
      </c>
      <c r="I72" t="s">
        <v>509</v>
      </c>
      <c r="J72" s="65">
        <v>2.71</v>
      </c>
      <c r="K72" t="s">
        <v>101</v>
      </c>
      <c r="L72" s="66">
        <v>5.5500000000000001E-2</v>
      </c>
      <c r="M72" s="66">
        <v>0.15079999999999999</v>
      </c>
      <c r="N72" s="65">
        <v>29150</v>
      </c>
      <c r="O72" s="65">
        <v>79.33</v>
      </c>
      <c r="P72" s="65">
        <v>0</v>
      </c>
      <c r="Q72" s="65">
        <v>23.124694999999999</v>
      </c>
      <c r="R72" s="66">
        <v>1E-4</v>
      </c>
      <c r="S72" s="66">
        <v>1.6999999999999999E-3</v>
      </c>
      <c r="T72" s="66">
        <v>2.9999999999999997E-4</v>
      </c>
    </row>
    <row r="73" spans="1:20">
      <c r="A73" t="s">
        <v>510</v>
      </c>
      <c r="B73" t="s">
        <v>511</v>
      </c>
      <c r="C73" t="s">
        <v>99</v>
      </c>
      <c r="D73" t="s">
        <v>122</v>
      </c>
      <c r="E73" t="s">
        <v>512</v>
      </c>
      <c r="F73" t="s">
        <v>111</v>
      </c>
      <c r="G73" t="s">
        <v>1247</v>
      </c>
      <c r="H73" t="s">
        <v>204</v>
      </c>
      <c r="I73" t="s">
        <v>505</v>
      </c>
      <c r="J73" s="65">
        <v>5.43</v>
      </c>
      <c r="K73" t="s">
        <v>101</v>
      </c>
      <c r="L73" s="66">
        <v>2.1999999999999999E-2</v>
      </c>
      <c r="M73" s="66">
        <v>4.9500000000000002E-2</v>
      </c>
      <c r="N73" s="65">
        <v>19757</v>
      </c>
      <c r="O73" s="65">
        <v>87</v>
      </c>
      <c r="P73" s="65">
        <v>0</v>
      </c>
      <c r="Q73" s="65">
        <v>17.188590000000001</v>
      </c>
      <c r="R73" s="66">
        <v>0</v>
      </c>
      <c r="S73" s="66">
        <v>1.2999999999999999E-3</v>
      </c>
      <c r="T73" s="66">
        <v>2.0000000000000001E-4</v>
      </c>
    </row>
    <row r="74" spans="1:20">
      <c r="A74" t="s">
        <v>513</v>
      </c>
      <c r="B74" t="s">
        <v>514</v>
      </c>
      <c r="C74" t="s">
        <v>99</v>
      </c>
      <c r="D74" t="s">
        <v>122</v>
      </c>
      <c r="E74" t="s">
        <v>515</v>
      </c>
      <c r="F74" t="s">
        <v>311</v>
      </c>
      <c r="G74" t="s">
        <v>388</v>
      </c>
      <c r="H74" t="s">
        <v>149</v>
      </c>
      <c r="I74" t="s">
        <v>234</v>
      </c>
      <c r="J74" s="65">
        <v>5.44</v>
      </c>
      <c r="K74" t="s">
        <v>101</v>
      </c>
      <c r="L74" s="66">
        <v>2.8000000000000001E-2</v>
      </c>
      <c r="M74" s="66">
        <v>3.04E-2</v>
      </c>
      <c r="N74" s="65">
        <v>90278</v>
      </c>
      <c r="O74" s="65">
        <v>99.5</v>
      </c>
      <c r="P74" s="65">
        <v>0</v>
      </c>
      <c r="Q74" s="65">
        <v>89.826610000000002</v>
      </c>
      <c r="R74" s="66">
        <v>2.0000000000000001E-4</v>
      </c>
      <c r="S74" s="66">
        <v>6.7000000000000002E-3</v>
      </c>
      <c r="T74" s="66">
        <v>1E-3</v>
      </c>
    </row>
    <row r="75" spans="1:20">
      <c r="A75" t="s">
        <v>516</v>
      </c>
      <c r="B75" t="s">
        <v>517</v>
      </c>
      <c r="C75" t="s">
        <v>99</v>
      </c>
      <c r="D75" t="s">
        <v>122</v>
      </c>
      <c r="E75" t="s">
        <v>518</v>
      </c>
      <c r="F75" t="s">
        <v>122</v>
      </c>
      <c r="G75" t="s">
        <v>1247</v>
      </c>
      <c r="H75" t="s">
        <v>204</v>
      </c>
      <c r="I75" t="s">
        <v>357</v>
      </c>
      <c r="J75" s="65">
        <v>2.67</v>
      </c>
      <c r="K75" t="s">
        <v>101</v>
      </c>
      <c r="L75" s="66">
        <v>4.65E-2</v>
      </c>
      <c r="M75" s="66">
        <v>5.8099999999999999E-2</v>
      </c>
      <c r="N75" s="65">
        <v>174507</v>
      </c>
      <c r="O75" s="65">
        <v>97.95</v>
      </c>
      <c r="P75" s="65">
        <v>0</v>
      </c>
      <c r="Q75" s="65">
        <v>170.92960650000001</v>
      </c>
      <c r="R75" s="66">
        <v>5.9999999999999995E-4</v>
      </c>
      <c r="S75" s="66">
        <v>1.2699999999999999E-2</v>
      </c>
      <c r="T75" s="66">
        <v>2E-3</v>
      </c>
    </row>
    <row r="76" spans="1:20">
      <c r="A76" t="s">
        <v>519</v>
      </c>
      <c r="B76" t="s">
        <v>520</v>
      </c>
      <c r="C76" t="s">
        <v>99</v>
      </c>
      <c r="D76" t="s">
        <v>122</v>
      </c>
      <c r="E76" t="s">
        <v>521</v>
      </c>
      <c r="F76" t="s">
        <v>131</v>
      </c>
      <c r="G76" t="s">
        <v>1247</v>
      </c>
      <c r="H76" t="s">
        <v>204</v>
      </c>
      <c r="I76" t="s">
        <v>234</v>
      </c>
      <c r="J76" s="65">
        <v>5.0599999999999996</v>
      </c>
      <c r="K76" t="s">
        <v>101</v>
      </c>
      <c r="L76" s="66">
        <v>2.5000000000000001E-2</v>
      </c>
      <c r="M76" s="66">
        <v>4.1300000000000003E-2</v>
      </c>
      <c r="N76" s="65">
        <v>66243</v>
      </c>
      <c r="O76" s="65">
        <v>92.81</v>
      </c>
      <c r="P76" s="65">
        <v>0</v>
      </c>
      <c r="Q76" s="65">
        <v>61.480128299999997</v>
      </c>
      <c r="R76" s="66">
        <v>1E-4</v>
      </c>
      <c r="S76" s="66">
        <v>4.5999999999999999E-3</v>
      </c>
      <c r="T76" s="66">
        <v>6.9999999999999999E-4</v>
      </c>
    </row>
    <row r="77" spans="1:20">
      <c r="A77" t="s">
        <v>522</v>
      </c>
      <c r="B77" t="s">
        <v>523</v>
      </c>
      <c r="C77" t="s">
        <v>99</v>
      </c>
      <c r="D77" t="s">
        <v>122</v>
      </c>
      <c r="E77" t="s">
        <v>478</v>
      </c>
      <c r="F77" t="s">
        <v>122</v>
      </c>
      <c r="G77" t="s">
        <v>1247</v>
      </c>
      <c r="H77" t="s">
        <v>204</v>
      </c>
      <c r="I77" t="s">
        <v>524</v>
      </c>
      <c r="J77" s="65">
        <v>1.9</v>
      </c>
      <c r="K77" t="s">
        <v>101</v>
      </c>
      <c r="L77" s="66">
        <v>6.9000000000000006E-2</v>
      </c>
      <c r="M77" s="66">
        <v>0.12909999999999999</v>
      </c>
      <c r="N77" s="65">
        <v>303510</v>
      </c>
      <c r="O77" s="65">
        <v>92.2</v>
      </c>
      <c r="P77" s="65">
        <v>0</v>
      </c>
      <c r="Q77" s="65">
        <v>279.83622000000003</v>
      </c>
      <c r="R77" s="66">
        <v>8.9999999999999998E-4</v>
      </c>
      <c r="S77" s="66">
        <v>2.0799999999999999E-2</v>
      </c>
      <c r="T77" s="66">
        <v>3.2000000000000002E-3</v>
      </c>
    </row>
    <row r="78" spans="1:20">
      <c r="A78" t="s">
        <v>525</v>
      </c>
      <c r="B78" t="s">
        <v>526</v>
      </c>
      <c r="C78" t="s">
        <v>99</v>
      </c>
      <c r="D78" t="s">
        <v>122</v>
      </c>
      <c r="E78" t="s">
        <v>527</v>
      </c>
      <c r="F78" t="s">
        <v>122</v>
      </c>
      <c r="G78" t="s">
        <v>410</v>
      </c>
      <c r="H78" t="s">
        <v>149</v>
      </c>
      <c r="I78" t="s">
        <v>528</v>
      </c>
      <c r="J78" s="65">
        <v>6.23</v>
      </c>
      <c r="K78" t="s">
        <v>101</v>
      </c>
      <c r="L78" s="66">
        <v>3.2500000000000001E-2</v>
      </c>
      <c r="M78" s="66">
        <v>4.8800000000000003E-2</v>
      </c>
      <c r="N78" s="65">
        <v>227000</v>
      </c>
      <c r="O78" s="65">
        <v>90.65</v>
      </c>
      <c r="P78" s="65">
        <v>0</v>
      </c>
      <c r="Q78" s="65">
        <v>205.77549999999999</v>
      </c>
      <c r="R78" s="66">
        <v>8.9999999999999998E-4</v>
      </c>
      <c r="S78" s="66">
        <v>1.5299999999999999E-2</v>
      </c>
      <c r="T78" s="66">
        <v>2.3999999999999998E-3</v>
      </c>
    </row>
    <row r="79" spans="1:20">
      <c r="A79" t="s">
        <v>529</v>
      </c>
      <c r="B79" t="s">
        <v>530</v>
      </c>
      <c r="C79" t="s">
        <v>99</v>
      </c>
      <c r="D79" t="s">
        <v>122</v>
      </c>
      <c r="E79" t="s">
        <v>531</v>
      </c>
      <c r="F79" t="s">
        <v>532</v>
      </c>
      <c r="G79" t="s">
        <v>410</v>
      </c>
      <c r="H79" t="s">
        <v>149</v>
      </c>
      <c r="I79" t="s">
        <v>533</v>
      </c>
      <c r="J79" s="65">
        <v>2.62</v>
      </c>
      <c r="K79" t="s">
        <v>101</v>
      </c>
      <c r="L79" s="66">
        <v>2.4500000000000001E-2</v>
      </c>
      <c r="M79" s="66">
        <v>5.8599999999999999E-2</v>
      </c>
      <c r="N79" s="65">
        <v>227220</v>
      </c>
      <c r="O79" s="65">
        <v>92.3</v>
      </c>
      <c r="P79" s="65">
        <v>0</v>
      </c>
      <c r="Q79" s="65">
        <v>209.72406000000001</v>
      </c>
      <c r="R79" s="66">
        <v>1.9E-3</v>
      </c>
      <c r="S79" s="66">
        <v>1.5599999999999999E-2</v>
      </c>
      <c r="T79" s="66">
        <v>2.3999999999999998E-3</v>
      </c>
    </row>
    <row r="80" spans="1:20">
      <c r="A80" t="s">
        <v>534</v>
      </c>
      <c r="B80" t="s">
        <v>535</v>
      </c>
      <c r="C80" t="s">
        <v>99</v>
      </c>
      <c r="D80" t="s">
        <v>122</v>
      </c>
      <c r="E80" t="s">
        <v>536</v>
      </c>
      <c r="F80" t="s">
        <v>333</v>
      </c>
      <c r="G80" t="s">
        <v>1248</v>
      </c>
      <c r="H80" t="s">
        <v>204</v>
      </c>
      <c r="I80" t="s">
        <v>357</v>
      </c>
      <c r="J80" s="65">
        <v>5.31</v>
      </c>
      <c r="K80" t="s">
        <v>101</v>
      </c>
      <c r="L80" s="66">
        <v>2.7E-2</v>
      </c>
      <c r="M80" s="66">
        <v>5.6300000000000003E-2</v>
      </c>
      <c r="N80" s="65">
        <v>189328</v>
      </c>
      <c r="O80" s="65">
        <v>86</v>
      </c>
      <c r="P80" s="65">
        <v>0</v>
      </c>
      <c r="Q80" s="65">
        <v>162.82208</v>
      </c>
      <c r="R80" s="66">
        <v>2.9999999999999997E-4</v>
      </c>
      <c r="S80" s="66">
        <v>1.21E-2</v>
      </c>
      <c r="T80" s="66">
        <v>1.9E-3</v>
      </c>
    </row>
    <row r="81" spans="1:20">
      <c r="A81" t="s">
        <v>537</v>
      </c>
      <c r="B81" t="s">
        <v>538</v>
      </c>
      <c r="C81" t="s">
        <v>99</v>
      </c>
      <c r="D81" t="s">
        <v>122</v>
      </c>
      <c r="E81" t="s">
        <v>420</v>
      </c>
      <c r="F81" t="s">
        <v>122</v>
      </c>
      <c r="G81" t="s">
        <v>1248</v>
      </c>
      <c r="H81" t="s">
        <v>204</v>
      </c>
      <c r="I81" t="s">
        <v>456</v>
      </c>
      <c r="J81" s="65">
        <v>2.64</v>
      </c>
      <c r="K81" t="s">
        <v>101</v>
      </c>
      <c r="L81" s="66">
        <v>6.9000000000000006E-2</v>
      </c>
      <c r="M81" s="66">
        <v>0.2157</v>
      </c>
      <c r="N81" s="65">
        <v>229616</v>
      </c>
      <c r="O81" s="65">
        <v>71.489999999999995</v>
      </c>
      <c r="P81" s="65">
        <v>0</v>
      </c>
      <c r="Q81" s="65">
        <v>164.15247840000001</v>
      </c>
      <c r="R81" s="66">
        <v>2.9999999999999997E-4</v>
      </c>
      <c r="S81" s="66">
        <v>1.2200000000000001E-2</v>
      </c>
      <c r="T81" s="66">
        <v>1.9E-3</v>
      </c>
    </row>
    <row r="82" spans="1:20">
      <c r="A82" t="s">
        <v>539</v>
      </c>
      <c r="B82" t="s">
        <v>540</v>
      </c>
      <c r="C82" t="s">
        <v>99</v>
      </c>
      <c r="D82" t="s">
        <v>122</v>
      </c>
      <c r="E82" t="s">
        <v>541</v>
      </c>
      <c r="F82" t="s">
        <v>333</v>
      </c>
      <c r="G82" t="s">
        <v>410</v>
      </c>
      <c r="H82" t="s">
        <v>149</v>
      </c>
      <c r="I82" t="s">
        <v>393</v>
      </c>
      <c r="J82" s="65">
        <v>1.68</v>
      </c>
      <c r="K82" t="s">
        <v>101</v>
      </c>
      <c r="L82" s="66">
        <v>4.5499999999999999E-2</v>
      </c>
      <c r="M82" s="66">
        <v>2.86E-2</v>
      </c>
      <c r="N82" s="65">
        <v>55257.85</v>
      </c>
      <c r="O82" s="65">
        <v>104</v>
      </c>
      <c r="P82" s="65">
        <v>0</v>
      </c>
      <c r="Q82" s="65">
        <v>57.468164000000002</v>
      </c>
      <c r="R82" s="66">
        <v>2.0000000000000001E-4</v>
      </c>
      <c r="S82" s="66">
        <v>4.3E-3</v>
      </c>
      <c r="T82" s="66">
        <v>6.9999999999999999E-4</v>
      </c>
    </row>
    <row r="83" spans="1:20">
      <c r="A83" t="s">
        <v>542</v>
      </c>
      <c r="B83" t="s">
        <v>543</v>
      </c>
      <c r="C83" t="s">
        <v>99</v>
      </c>
      <c r="D83" t="s">
        <v>122</v>
      </c>
      <c r="E83" t="s">
        <v>541</v>
      </c>
      <c r="F83" t="s">
        <v>333</v>
      </c>
      <c r="G83" t="s">
        <v>410</v>
      </c>
      <c r="H83" t="s">
        <v>149</v>
      </c>
      <c r="I83" t="s">
        <v>234</v>
      </c>
      <c r="J83" s="65">
        <v>3.71</v>
      </c>
      <c r="K83" t="s">
        <v>101</v>
      </c>
      <c r="L83" s="66">
        <v>3.2899999999999999E-2</v>
      </c>
      <c r="M83" s="66">
        <v>3.2000000000000001E-2</v>
      </c>
      <c r="N83" s="65">
        <v>82660</v>
      </c>
      <c r="O83" s="65">
        <v>100.42</v>
      </c>
      <c r="P83" s="65">
        <v>0</v>
      </c>
      <c r="Q83" s="65">
        <v>83.007171999999997</v>
      </c>
      <c r="R83" s="66">
        <v>2.9999999999999997E-4</v>
      </c>
      <c r="S83" s="66">
        <v>6.1999999999999998E-3</v>
      </c>
      <c r="T83" s="66">
        <v>1E-3</v>
      </c>
    </row>
    <row r="84" spans="1:20">
      <c r="A84" t="s">
        <v>544</v>
      </c>
      <c r="B84" t="s">
        <v>545</v>
      </c>
      <c r="C84" t="s">
        <v>99</v>
      </c>
      <c r="D84" t="s">
        <v>122</v>
      </c>
      <c r="E84" t="s">
        <v>518</v>
      </c>
      <c r="F84" t="s">
        <v>122</v>
      </c>
      <c r="G84" t="s">
        <v>1248</v>
      </c>
      <c r="H84" t="s">
        <v>204</v>
      </c>
      <c r="I84" t="s">
        <v>546</v>
      </c>
      <c r="J84" s="65">
        <v>1.67</v>
      </c>
      <c r="K84" t="s">
        <v>101</v>
      </c>
      <c r="L84" s="66">
        <v>7.2999999999999995E-2</v>
      </c>
      <c r="M84" s="66">
        <v>0.1104</v>
      </c>
      <c r="N84" s="65">
        <v>185143.7</v>
      </c>
      <c r="O84" s="65">
        <v>95.7</v>
      </c>
      <c r="P84" s="65">
        <v>0</v>
      </c>
      <c r="Q84" s="65">
        <v>177.18252089999999</v>
      </c>
      <c r="R84" s="66">
        <v>6.9999999999999999E-4</v>
      </c>
      <c r="S84" s="66">
        <v>1.32E-2</v>
      </c>
      <c r="T84" s="66">
        <v>2E-3</v>
      </c>
    </row>
    <row r="85" spans="1:20">
      <c r="A85" t="s">
        <v>547</v>
      </c>
      <c r="B85" t="s">
        <v>548</v>
      </c>
      <c r="C85" t="s">
        <v>99</v>
      </c>
      <c r="D85" t="s">
        <v>122</v>
      </c>
      <c r="E85" t="s">
        <v>549</v>
      </c>
      <c r="F85" t="s">
        <v>111</v>
      </c>
      <c r="G85" t="s">
        <v>1249</v>
      </c>
      <c r="H85" t="s">
        <v>149</v>
      </c>
      <c r="I85" t="s">
        <v>550</v>
      </c>
      <c r="J85" s="65">
        <v>2.56</v>
      </c>
      <c r="K85" t="s">
        <v>101</v>
      </c>
      <c r="L85" s="66">
        <v>4.5999999999999999E-2</v>
      </c>
      <c r="M85" s="66">
        <v>6.1199999999999997E-2</v>
      </c>
      <c r="N85" s="65">
        <v>391706.97</v>
      </c>
      <c r="O85" s="65">
        <v>97.52</v>
      </c>
      <c r="P85" s="65">
        <v>0</v>
      </c>
      <c r="Q85" s="65">
        <v>381.99263714400001</v>
      </c>
      <c r="R85" s="66">
        <v>4.0000000000000002E-4</v>
      </c>
      <c r="S85" s="66">
        <v>2.8400000000000002E-2</v>
      </c>
      <c r="T85" s="66">
        <v>4.4000000000000003E-3</v>
      </c>
    </row>
    <row r="86" spans="1:20">
      <c r="A86" t="s">
        <v>551</v>
      </c>
      <c r="B86" t="s">
        <v>552</v>
      </c>
      <c r="C86" t="s">
        <v>99</v>
      </c>
      <c r="D86" t="s">
        <v>122</v>
      </c>
      <c r="E86" t="s">
        <v>549</v>
      </c>
      <c r="F86" t="s">
        <v>111</v>
      </c>
      <c r="G86" t="s">
        <v>1249</v>
      </c>
      <c r="H86" t="s">
        <v>149</v>
      </c>
      <c r="I86" t="s">
        <v>553</v>
      </c>
      <c r="J86" s="65">
        <v>0.9</v>
      </c>
      <c r="K86" t="s">
        <v>101</v>
      </c>
      <c r="L86" s="66">
        <v>4.02E-2</v>
      </c>
      <c r="M86" s="66">
        <v>5.91E-2</v>
      </c>
      <c r="N86" s="65">
        <v>135533.6</v>
      </c>
      <c r="O86" s="65">
        <v>100.06</v>
      </c>
      <c r="P86" s="65">
        <v>0</v>
      </c>
      <c r="Q86" s="65">
        <v>135.61492016</v>
      </c>
      <c r="R86" s="66">
        <v>5.9999999999999995E-4</v>
      </c>
      <c r="S86" s="66">
        <v>1.01E-2</v>
      </c>
      <c r="T86" s="66">
        <v>1.6000000000000001E-3</v>
      </c>
    </row>
    <row r="87" spans="1:20">
      <c r="A87" t="s">
        <v>554</v>
      </c>
      <c r="B87" t="s">
        <v>555</v>
      </c>
      <c r="C87" t="s">
        <v>99</v>
      </c>
      <c r="D87" t="s">
        <v>122</v>
      </c>
      <c r="E87" t="s">
        <v>556</v>
      </c>
      <c r="F87" t="s">
        <v>122</v>
      </c>
      <c r="G87" t="s">
        <v>1249</v>
      </c>
      <c r="H87" t="s">
        <v>149</v>
      </c>
      <c r="I87" t="s">
        <v>322</v>
      </c>
      <c r="J87" s="65">
        <v>1.04</v>
      </c>
      <c r="K87" t="s">
        <v>101</v>
      </c>
      <c r="L87" s="66">
        <v>3.7499999999999999E-2</v>
      </c>
      <c r="M87" s="66">
        <v>0.23230000000000001</v>
      </c>
      <c r="N87" s="65">
        <v>132165.74</v>
      </c>
      <c r="O87" s="65">
        <v>84.91</v>
      </c>
      <c r="P87" s="65">
        <v>0</v>
      </c>
      <c r="Q87" s="65">
        <v>112.22192983399999</v>
      </c>
      <c r="R87" s="66">
        <v>5.0000000000000001E-4</v>
      </c>
      <c r="S87" s="66">
        <v>8.3000000000000001E-3</v>
      </c>
      <c r="T87" s="66">
        <v>1.2999999999999999E-3</v>
      </c>
    </row>
    <row r="88" spans="1:20">
      <c r="A88" t="s">
        <v>557</v>
      </c>
      <c r="B88" t="s">
        <v>558</v>
      </c>
      <c r="C88" t="s">
        <v>99</v>
      </c>
      <c r="D88" t="s">
        <v>122</v>
      </c>
      <c r="E88" t="s">
        <v>559</v>
      </c>
      <c r="F88" t="s">
        <v>311</v>
      </c>
      <c r="G88" t="s">
        <v>1249</v>
      </c>
      <c r="H88" t="s">
        <v>149</v>
      </c>
      <c r="I88" t="s">
        <v>560</v>
      </c>
      <c r="J88" s="65">
        <v>3.66</v>
      </c>
      <c r="K88" t="s">
        <v>101</v>
      </c>
      <c r="L88" s="66">
        <v>4.3999999999999997E-2</v>
      </c>
      <c r="M88" s="66">
        <v>7.1499999999999994E-2</v>
      </c>
      <c r="N88" s="65">
        <v>128255</v>
      </c>
      <c r="O88" s="65">
        <v>92</v>
      </c>
      <c r="P88" s="65">
        <v>0</v>
      </c>
      <c r="Q88" s="65">
        <v>117.99460000000001</v>
      </c>
      <c r="R88" s="66">
        <v>1.8E-3</v>
      </c>
      <c r="S88" s="66">
        <v>8.8000000000000005E-3</v>
      </c>
      <c r="T88" s="66">
        <v>1.4E-3</v>
      </c>
    </row>
    <row r="89" spans="1:20">
      <c r="A89" t="s">
        <v>561</v>
      </c>
      <c r="B89" t="s">
        <v>562</v>
      </c>
      <c r="C89" t="s">
        <v>99</v>
      </c>
      <c r="D89" t="s">
        <v>122</v>
      </c>
      <c r="E89" t="s">
        <v>563</v>
      </c>
      <c r="F89" t="s">
        <v>311</v>
      </c>
      <c r="G89" t="s">
        <v>1250</v>
      </c>
      <c r="H89" t="s">
        <v>204</v>
      </c>
      <c r="I89" t="s">
        <v>564</v>
      </c>
      <c r="J89" s="65">
        <v>2.29</v>
      </c>
      <c r="K89" t="s">
        <v>101</v>
      </c>
      <c r="L89" s="66">
        <v>4.3999999999999997E-2</v>
      </c>
      <c r="M89" s="66">
        <v>5.3999999999999999E-2</v>
      </c>
      <c r="N89" s="65">
        <v>208000</v>
      </c>
      <c r="O89" s="65">
        <v>99</v>
      </c>
      <c r="P89" s="65">
        <v>0</v>
      </c>
      <c r="Q89" s="65">
        <v>205.92</v>
      </c>
      <c r="R89" s="66">
        <v>1.6000000000000001E-3</v>
      </c>
      <c r="S89" s="66">
        <v>1.5299999999999999E-2</v>
      </c>
      <c r="T89" s="66">
        <v>2.3999999999999998E-3</v>
      </c>
    </row>
    <row r="90" spans="1:20">
      <c r="A90" t="s">
        <v>565</v>
      </c>
      <c r="B90" t="s">
        <v>566</v>
      </c>
      <c r="C90" t="s">
        <v>99</v>
      </c>
      <c r="D90" t="s">
        <v>122</v>
      </c>
      <c r="E90" t="s">
        <v>567</v>
      </c>
      <c r="F90" t="s">
        <v>311</v>
      </c>
      <c r="G90" t="s">
        <v>1251</v>
      </c>
      <c r="H90" t="s">
        <v>204</v>
      </c>
      <c r="I90" t="s">
        <v>568</v>
      </c>
      <c r="J90" s="65">
        <v>1.74</v>
      </c>
      <c r="K90" t="s">
        <v>101</v>
      </c>
      <c r="L90" s="66">
        <v>6.3E-2</v>
      </c>
      <c r="M90" s="66">
        <v>0.1154</v>
      </c>
      <c r="N90" s="65">
        <v>7765</v>
      </c>
      <c r="O90" s="65">
        <v>93.5</v>
      </c>
      <c r="P90" s="65">
        <v>0</v>
      </c>
      <c r="Q90" s="65">
        <v>7.260275</v>
      </c>
      <c r="R90" s="66">
        <v>1E-4</v>
      </c>
      <c r="S90" s="66">
        <v>5.0000000000000001E-4</v>
      </c>
      <c r="T90" s="66">
        <v>1E-4</v>
      </c>
    </row>
    <row r="91" spans="1:20">
      <c r="A91" t="s">
        <v>569</v>
      </c>
      <c r="B91" t="s">
        <v>570</v>
      </c>
      <c r="C91" t="s">
        <v>99</v>
      </c>
      <c r="D91" t="s">
        <v>122</v>
      </c>
      <c r="E91" t="s">
        <v>571</v>
      </c>
      <c r="F91" t="s">
        <v>122</v>
      </c>
      <c r="G91" t="s">
        <v>1251</v>
      </c>
      <c r="H91" t="s">
        <v>204</v>
      </c>
      <c r="I91" t="s">
        <v>572</v>
      </c>
      <c r="J91" s="65">
        <v>0.5</v>
      </c>
      <c r="K91" t="s">
        <v>101</v>
      </c>
      <c r="L91" s="66">
        <v>5.0999999999999997E-2</v>
      </c>
      <c r="M91" s="66">
        <v>0.3569</v>
      </c>
      <c r="N91" s="65">
        <v>109553.63</v>
      </c>
      <c r="O91" s="65">
        <v>88</v>
      </c>
      <c r="P91" s="65">
        <v>0</v>
      </c>
      <c r="Q91" s="65">
        <v>96.407194399999995</v>
      </c>
      <c r="R91" s="66">
        <v>2.0000000000000001E-4</v>
      </c>
      <c r="S91" s="66">
        <v>7.1999999999999998E-3</v>
      </c>
      <c r="T91" s="66">
        <v>1.1000000000000001E-3</v>
      </c>
    </row>
    <row r="92" spans="1:20">
      <c r="A92" s="67" t="s">
        <v>288</v>
      </c>
      <c r="B92" s="14"/>
      <c r="C92" s="14"/>
      <c r="D92" s="14"/>
      <c r="E92" s="14"/>
      <c r="J92" s="69">
        <v>3.46</v>
      </c>
      <c r="M92" s="68">
        <v>6.8099999999999994E-2</v>
      </c>
      <c r="N92" s="69">
        <v>805194.89</v>
      </c>
      <c r="P92" s="69">
        <v>0</v>
      </c>
      <c r="Q92" s="69">
        <v>746.45544467000002</v>
      </c>
      <c r="S92" s="68">
        <v>5.5399999999999998E-2</v>
      </c>
      <c r="T92" s="68">
        <v>8.6E-3</v>
      </c>
    </row>
    <row r="93" spans="1:20">
      <c r="A93" t="s">
        <v>573</v>
      </c>
      <c r="B93" t="s">
        <v>574</v>
      </c>
      <c r="C93" t="s">
        <v>99</v>
      </c>
      <c r="D93" t="s">
        <v>122</v>
      </c>
      <c r="E93" t="s">
        <v>293</v>
      </c>
      <c r="F93" t="s">
        <v>294</v>
      </c>
      <c r="G93" t="s">
        <v>1241</v>
      </c>
      <c r="H93" t="s">
        <v>204</v>
      </c>
      <c r="I93" t="s">
        <v>575</v>
      </c>
      <c r="J93" s="65">
        <v>3.22</v>
      </c>
      <c r="K93" t="s">
        <v>101</v>
      </c>
      <c r="L93" s="66">
        <v>2.9000000000000001E-2</v>
      </c>
      <c r="M93" s="66">
        <v>3.4000000000000002E-2</v>
      </c>
      <c r="N93" s="65">
        <v>236727</v>
      </c>
      <c r="O93" s="65">
        <v>98.56</v>
      </c>
      <c r="P93" s="65">
        <v>0</v>
      </c>
      <c r="Q93" s="65">
        <v>233.31813120000001</v>
      </c>
      <c r="R93" s="66">
        <v>2.9999999999999997E-4</v>
      </c>
      <c r="S93" s="66">
        <v>1.7299999999999999E-2</v>
      </c>
      <c r="T93" s="66">
        <v>2.7000000000000001E-3</v>
      </c>
    </row>
    <row r="94" spans="1:20">
      <c r="A94" t="s">
        <v>576</v>
      </c>
      <c r="B94" t="s">
        <v>577</v>
      </c>
      <c r="C94" t="s">
        <v>99</v>
      </c>
      <c r="D94" t="s">
        <v>122</v>
      </c>
      <c r="E94" t="s">
        <v>354</v>
      </c>
      <c r="F94" t="s">
        <v>311</v>
      </c>
      <c r="G94" t="s">
        <v>1245</v>
      </c>
      <c r="H94" t="s">
        <v>149</v>
      </c>
      <c r="I94" t="s">
        <v>578</v>
      </c>
      <c r="J94" s="65">
        <v>4.91</v>
      </c>
      <c r="K94" t="s">
        <v>101</v>
      </c>
      <c r="L94" s="66">
        <v>3.78E-2</v>
      </c>
      <c r="M94" s="66">
        <v>3.8300000000000001E-2</v>
      </c>
      <c r="N94" s="65">
        <v>135681.99</v>
      </c>
      <c r="O94" s="65">
        <v>100.58</v>
      </c>
      <c r="P94" s="65">
        <v>0</v>
      </c>
      <c r="Q94" s="65">
        <v>136.468945542</v>
      </c>
      <c r="R94" s="66">
        <v>5.9999999999999995E-4</v>
      </c>
      <c r="S94" s="66">
        <v>1.01E-2</v>
      </c>
      <c r="T94" s="66">
        <v>1.6000000000000001E-3</v>
      </c>
    </row>
    <row r="95" spans="1:20">
      <c r="A95" t="s">
        <v>579</v>
      </c>
      <c r="B95" t="s">
        <v>580</v>
      </c>
      <c r="C95" t="s">
        <v>99</v>
      </c>
      <c r="D95" t="s">
        <v>122</v>
      </c>
      <c r="E95" t="s">
        <v>581</v>
      </c>
      <c r="F95" t="s">
        <v>122</v>
      </c>
      <c r="G95" t="s">
        <v>1245</v>
      </c>
      <c r="H95" t="s">
        <v>149</v>
      </c>
      <c r="I95" t="s">
        <v>582</v>
      </c>
      <c r="J95" s="65">
        <v>5.17</v>
      </c>
      <c r="K95" t="s">
        <v>101</v>
      </c>
      <c r="L95" s="66">
        <v>4.2999999999999997E-2</v>
      </c>
      <c r="M95" s="66">
        <v>8.4699999999999998E-2</v>
      </c>
      <c r="N95" s="65">
        <v>1945.68</v>
      </c>
      <c r="O95" s="65">
        <v>82.14</v>
      </c>
      <c r="P95" s="65">
        <v>0</v>
      </c>
      <c r="Q95" s="65">
        <v>1.598181552</v>
      </c>
      <c r="R95" s="66">
        <v>0</v>
      </c>
      <c r="S95" s="66">
        <v>1E-4</v>
      </c>
      <c r="T95" s="66">
        <v>0</v>
      </c>
    </row>
    <row r="96" spans="1:20">
      <c r="A96" t="s">
        <v>583</v>
      </c>
      <c r="B96" t="s">
        <v>584</v>
      </c>
      <c r="C96" t="s">
        <v>99</v>
      </c>
      <c r="D96" t="s">
        <v>122</v>
      </c>
      <c r="E96" t="s">
        <v>585</v>
      </c>
      <c r="F96" t="s">
        <v>128</v>
      </c>
      <c r="G96" t="s">
        <v>1246</v>
      </c>
      <c r="H96" t="s">
        <v>204</v>
      </c>
      <c r="I96" t="s">
        <v>586</v>
      </c>
      <c r="J96" s="65">
        <v>3.03</v>
      </c>
      <c r="K96" t="s">
        <v>101</v>
      </c>
      <c r="L96" s="66">
        <v>3.3700000000000001E-2</v>
      </c>
      <c r="M96" s="66">
        <v>3.95E-2</v>
      </c>
      <c r="N96" s="65">
        <v>180000</v>
      </c>
      <c r="O96" s="65">
        <v>100.41</v>
      </c>
      <c r="P96" s="65">
        <v>0</v>
      </c>
      <c r="Q96" s="65">
        <v>180.738</v>
      </c>
      <c r="R96" s="66">
        <v>8.9999999999999998E-4</v>
      </c>
      <c r="S96" s="66">
        <v>1.34E-2</v>
      </c>
      <c r="T96" s="66">
        <v>2.0999999999999999E-3</v>
      </c>
    </row>
    <row r="97" spans="1:20">
      <c r="A97" t="s">
        <v>587</v>
      </c>
      <c r="B97" t="s">
        <v>588</v>
      </c>
      <c r="C97" t="s">
        <v>99</v>
      </c>
      <c r="D97" t="s">
        <v>122</v>
      </c>
      <c r="E97" t="s">
        <v>589</v>
      </c>
      <c r="F97" t="s">
        <v>126</v>
      </c>
      <c r="G97" t="s">
        <v>1247</v>
      </c>
      <c r="H97" t="s">
        <v>204</v>
      </c>
      <c r="I97" t="s">
        <v>590</v>
      </c>
      <c r="J97" s="65">
        <v>2.38</v>
      </c>
      <c r="K97" t="s">
        <v>101</v>
      </c>
      <c r="L97" s="66">
        <v>5.2499999999999998E-2</v>
      </c>
      <c r="M97" s="66">
        <v>0.28079999999999999</v>
      </c>
      <c r="N97" s="65">
        <v>134621.22</v>
      </c>
      <c r="O97" s="65">
        <v>61.08</v>
      </c>
      <c r="P97" s="65">
        <v>0</v>
      </c>
      <c r="Q97" s="65">
        <v>82.226641176000001</v>
      </c>
      <c r="R97" s="66">
        <v>6.9999999999999999E-4</v>
      </c>
      <c r="S97" s="66">
        <v>6.1000000000000004E-3</v>
      </c>
      <c r="T97" s="66">
        <v>8.9999999999999998E-4</v>
      </c>
    </row>
    <row r="98" spans="1:20">
      <c r="A98" t="s">
        <v>591</v>
      </c>
      <c r="B98" t="s">
        <v>592</v>
      </c>
      <c r="C98" t="s">
        <v>99</v>
      </c>
      <c r="D98" t="s">
        <v>122</v>
      </c>
      <c r="E98" t="s">
        <v>512</v>
      </c>
      <c r="F98" t="s">
        <v>111</v>
      </c>
      <c r="G98" t="s">
        <v>1247</v>
      </c>
      <c r="H98" t="s">
        <v>204</v>
      </c>
      <c r="I98" t="s">
        <v>393</v>
      </c>
      <c r="J98" s="65">
        <v>3.79</v>
      </c>
      <c r="K98" t="s">
        <v>101</v>
      </c>
      <c r="L98" s="66">
        <v>5.6000000000000001E-2</v>
      </c>
      <c r="M98" s="66">
        <v>5.4100000000000002E-2</v>
      </c>
      <c r="N98" s="65">
        <v>67219</v>
      </c>
      <c r="O98" s="65">
        <v>103.08</v>
      </c>
      <c r="P98" s="65">
        <v>0</v>
      </c>
      <c r="Q98" s="65">
        <v>69.2893452</v>
      </c>
      <c r="R98" s="66">
        <v>2.0000000000000001E-4</v>
      </c>
      <c r="S98" s="66">
        <v>5.1000000000000004E-3</v>
      </c>
      <c r="T98" s="66">
        <v>8.0000000000000004E-4</v>
      </c>
    </row>
    <row r="99" spans="1:20">
      <c r="A99" t="s">
        <v>593</v>
      </c>
      <c r="B99" t="s">
        <v>594</v>
      </c>
      <c r="C99" t="s">
        <v>99</v>
      </c>
      <c r="D99" t="s">
        <v>122</v>
      </c>
      <c r="E99" t="s">
        <v>536</v>
      </c>
      <c r="F99" t="s">
        <v>333</v>
      </c>
      <c r="G99" t="s">
        <v>1248</v>
      </c>
      <c r="H99" t="s">
        <v>204</v>
      </c>
      <c r="I99" t="s">
        <v>595</v>
      </c>
      <c r="J99" s="65">
        <v>3.39</v>
      </c>
      <c r="K99" t="s">
        <v>101</v>
      </c>
      <c r="L99" s="66">
        <v>4.7E-2</v>
      </c>
      <c r="M99" s="66">
        <v>8.2100000000000006E-2</v>
      </c>
      <c r="N99" s="65">
        <v>49000</v>
      </c>
      <c r="O99" s="65">
        <v>87.38</v>
      </c>
      <c r="P99" s="65">
        <v>0</v>
      </c>
      <c r="Q99" s="65">
        <v>42.816200000000002</v>
      </c>
      <c r="R99" s="66">
        <v>1E-4</v>
      </c>
      <c r="S99" s="66">
        <v>3.2000000000000002E-3</v>
      </c>
      <c r="T99" s="66">
        <v>5.0000000000000001E-4</v>
      </c>
    </row>
    <row r="100" spans="1:20">
      <c r="A100" s="67" t="s">
        <v>596</v>
      </c>
      <c r="B100" s="14"/>
      <c r="C100" s="14"/>
      <c r="D100" s="14"/>
      <c r="E100" s="14"/>
      <c r="J100" s="69">
        <v>0</v>
      </c>
      <c r="M100" s="68">
        <v>0</v>
      </c>
      <c r="N100" s="69">
        <v>0</v>
      </c>
      <c r="P100" s="69">
        <v>0</v>
      </c>
      <c r="Q100" s="69">
        <v>0</v>
      </c>
      <c r="S100" s="68">
        <v>0</v>
      </c>
      <c r="T100" s="68">
        <v>0</v>
      </c>
    </row>
    <row r="101" spans="1:20">
      <c r="A101" t="s">
        <v>221</v>
      </c>
      <c r="B101" t="s">
        <v>221</v>
      </c>
      <c r="C101" s="14"/>
      <c r="D101" s="14"/>
      <c r="E101" s="14"/>
      <c r="F101" t="s">
        <v>221</v>
      </c>
      <c r="G101" t="s">
        <v>221</v>
      </c>
      <c r="J101" s="65">
        <v>0</v>
      </c>
      <c r="K101" t="s">
        <v>221</v>
      </c>
      <c r="L101" s="66">
        <v>0</v>
      </c>
      <c r="M101" s="66">
        <v>0</v>
      </c>
      <c r="N101" s="65">
        <v>0</v>
      </c>
      <c r="O101" s="65">
        <v>0</v>
      </c>
      <c r="Q101" s="65">
        <v>0</v>
      </c>
      <c r="R101" s="66">
        <v>0</v>
      </c>
      <c r="S101" s="66">
        <v>0</v>
      </c>
      <c r="T101" s="66">
        <v>0</v>
      </c>
    </row>
    <row r="102" spans="1:20">
      <c r="A102" s="67" t="s">
        <v>226</v>
      </c>
      <c r="B102" s="14"/>
      <c r="C102" s="14"/>
      <c r="D102" s="14"/>
      <c r="E102" s="14"/>
      <c r="J102" s="69">
        <v>5.01</v>
      </c>
      <c r="M102" s="68">
        <v>6.3299999999999995E-2</v>
      </c>
      <c r="N102" s="69">
        <v>324000</v>
      </c>
      <c r="P102" s="69">
        <v>4.7058</v>
      </c>
      <c r="Q102" s="69">
        <v>1153.6479680264999</v>
      </c>
      <c r="S102" s="68">
        <v>8.5699999999999998E-2</v>
      </c>
      <c r="T102" s="68">
        <v>1.3299999999999999E-2</v>
      </c>
    </row>
    <row r="103" spans="1:20">
      <c r="A103" s="67" t="s">
        <v>289</v>
      </c>
      <c r="B103" s="14"/>
      <c r="C103" s="14"/>
      <c r="D103" s="14"/>
      <c r="E103" s="14"/>
      <c r="J103" s="69">
        <v>0</v>
      </c>
      <c r="M103" s="68">
        <v>0</v>
      </c>
      <c r="N103" s="69">
        <v>0</v>
      </c>
      <c r="P103" s="69">
        <v>0</v>
      </c>
      <c r="Q103" s="69">
        <v>0</v>
      </c>
      <c r="S103" s="68">
        <v>0</v>
      </c>
      <c r="T103" s="68">
        <v>0</v>
      </c>
    </row>
    <row r="104" spans="1:20">
      <c r="A104" t="s">
        <v>221</v>
      </c>
      <c r="B104" t="s">
        <v>221</v>
      </c>
      <c r="C104" s="14"/>
      <c r="D104" s="14"/>
      <c r="E104" s="14"/>
      <c r="F104" t="s">
        <v>221</v>
      </c>
      <c r="G104" t="s">
        <v>221</v>
      </c>
      <c r="J104" s="65">
        <v>0</v>
      </c>
      <c r="K104" t="s">
        <v>221</v>
      </c>
      <c r="L104" s="66">
        <v>0</v>
      </c>
      <c r="M104" s="66">
        <v>0</v>
      </c>
      <c r="N104" s="65">
        <v>0</v>
      </c>
      <c r="O104" s="65">
        <v>0</v>
      </c>
      <c r="Q104" s="65">
        <v>0</v>
      </c>
      <c r="R104" s="66">
        <v>0</v>
      </c>
      <c r="S104" s="66">
        <v>0</v>
      </c>
      <c r="T104" s="66">
        <v>0</v>
      </c>
    </row>
    <row r="105" spans="1:20">
      <c r="A105" s="67" t="s">
        <v>290</v>
      </c>
      <c r="B105" s="14"/>
      <c r="C105" s="14"/>
      <c r="D105" s="14"/>
      <c r="E105" s="14"/>
      <c r="J105" s="69">
        <v>5.01</v>
      </c>
      <c r="M105" s="68">
        <v>6.3299999999999995E-2</v>
      </c>
      <c r="N105" s="69">
        <v>324000</v>
      </c>
      <c r="P105" s="69">
        <v>4.7058</v>
      </c>
      <c r="Q105" s="69">
        <v>1153.6479680264999</v>
      </c>
      <c r="S105" s="68">
        <v>8.5699999999999998E-2</v>
      </c>
      <c r="T105" s="68">
        <v>1.3299999999999999E-2</v>
      </c>
    </row>
    <row r="106" spans="1:20">
      <c r="A106" t="s">
        <v>597</v>
      </c>
      <c r="B106" t="s">
        <v>598</v>
      </c>
      <c r="C106" t="s">
        <v>599</v>
      </c>
      <c r="D106" t="s">
        <v>600</v>
      </c>
      <c r="E106" t="s">
        <v>601</v>
      </c>
      <c r="F106" t="s">
        <v>602</v>
      </c>
      <c r="G106" t="s">
        <v>603</v>
      </c>
      <c r="H106" t="s">
        <v>401</v>
      </c>
      <c r="I106" t="s">
        <v>604</v>
      </c>
      <c r="J106" s="65">
        <v>4.5999999999999996</v>
      </c>
      <c r="K106" t="s">
        <v>105</v>
      </c>
      <c r="L106" s="66">
        <v>6.7500000000000004E-2</v>
      </c>
      <c r="M106" s="66">
        <v>6.2100000000000002E-2</v>
      </c>
      <c r="N106" s="65">
        <v>35000</v>
      </c>
      <c r="O106" s="65">
        <v>105.94475</v>
      </c>
      <c r="P106" s="65">
        <v>0</v>
      </c>
      <c r="Q106" s="65">
        <v>132.1925618125</v>
      </c>
      <c r="R106" s="66">
        <v>0</v>
      </c>
      <c r="S106" s="66">
        <v>9.7999999999999997E-3</v>
      </c>
      <c r="T106" s="66">
        <v>1.5E-3</v>
      </c>
    </row>
    <row r="107" spans="1:20">
      <c r="A107" t="s">
        <v>605</v>
      </c>
      <c r="B107" t="s">
        <v>606</v>
      </c>
      <c r="C107" t="s">
        <v>607</v>
      </c>
      <c r="D107" t="s">
        <v>600</v>
      </c>
      <c r="E107" t="s">
        <v>608</v>
      </c>
      <c r="F107" t="s">
        <v>122</v>
      </c>
      <c r="G107" t="s">
        <v>603</v>
      </c>
      <c r="H107" t="s">
        <v>401</v>
      </c>
      <c r="I107" t="s">
        <v>609</v>
      </c>
      <c r="J107" s="65">
        <v>10.220000000000001</v>
      </c>
      <c r="K107" t="s">
        <v>105</v>
      </c>
      <c r="L107" s="66">
        <v>6.8500000000000005E-2</v>
      </c>
      <c r="M107" s="66">
        <v>6.9599999999999995E-2</v>
      </c>
      <c r="N107" s="65">
        <v>49000</v>
      </c>
      <c r="O107" s="65">
        <v>101.67444448979592</v>
      </c>
      <c r="P107" s="65">
        <v>0</v>
      </c>
      <c r="Q107" s="65">
        <v>177.61000335700001</v>
      </c>
      <c r="R107" s="66">
        <v>0</v>
      </c>
      <c r="S107" s="66">
        <v>1.32E-2</v>
      </c>
      <c r="T107" s="66">
        <v>2E-3</v>
      </c>
    </row>
    <row r="108" spans="1:20">
      <c r="A108" t="s">
        <v>610</v>
      </c>
      <c r="B108" t="s">
        <v>611</v>
      </c>
      <c r="C108" t="s">
        <v>599</v>
      </c>
      <c r="D108" t="s">
        <v>600</v>
      </c>
      <c r="E108" t="s">
        <v>612</v>
      </c>
      <c r="F108" t="s">
        <v>613</v>
      </c>
      <c r="G108" s="76" t="s">
        <v>1252</v>
      </c>
      <c r="H108" t="s">
        <v>204</v>
      </c>
      <c r="I108" t="s">
        <v>614</v>
      </c>
      <c r="J108" s="65">
        <v>4.8899999999999997</v>
      </c>
      <c r="K108" t="s">
        <v>105</v>
      </c>
      <c r="L108" s="66">
        <v>4.6300000000000001E-2</v>
      </c>
      <c r="M108" s="66">
        <v>3.78E-2</v>
      </c>
      <c r="N108" s="65">
        <v>55000</v>
      </c>
      <c r="O108" s="65">
        <v>104.85040272727272</v>
      </c>
      <c r="P108" s="65">
        <v>0</v>
      </c>
      <c r="Q108" s="65">
        <v>205.58542714750001</v>
      </c>
      <c r="R108" s="66">
        <v>0</v>
      </c>
      <c r="S108" s="66">
        <v>1.5299999999999999E-2</v>
      </c>
      <c r="T108" s="66">
        <v>2.3999999999999998E-3</v>
      </c>
    </row>
    <row r="109" spans="1:20">
      <c r="A109" t="s">
        <v>615</v>
      </c>
      <c r="B109" t="s">
        <v>616</v>
      </c>
      <c r="C109" t="s">
        <v>599</v>
      </c>
      <c r="D109" t="s">
        <v>600</v>
      </c>
      <c r="E109" t="s">
        <v>617</v>
      </c>
      <c r="F109" t="s">
        <v>618</v>
      </c>
      <c r="G109" t="s">
        <v>619</v>
      </c>
      <c r="H109" t="s">
        <v>401</v>
      </c>
      <c r="I109" t="s">
        <v>620</v>
      </c>
      <c r="J109" s="65">
        <v>3.74</v>
      </c>
      <c r="K109" t="s">
        <v>105</v>
      </c>
      <c r="L109" s="66">
        <v>5.3800000000000001E-2</v>
      </c>
      <c r="M109" s="66">
        <v>4.6100000000000002E-2</v>
      </c>
      <c r="N109" s="65">
        <v>48000</v>
      </c>
      <c r="O109" s="65">
        <v>104.81773604166666</v>
      </c>
      <c r="P109" s="65">
        <v>0</v>
      </c>
      <c r="Q109" s="65">
        <v>179.36410991450001</v>
      </c>
      <c r="R109" s="66">
        <v>0</v>
      </c>
      <c r="S109" s="66">
        <v>1.3299999999999999E-2</v>
      </c>
      <c r="T109" s="66">
        <v>2.0999999999999999E-3</v>
      </c>
    </row>
    <row r="110" spans="1:20">
      <c r="A110" t="s">
        <v>621</v>
      </c>
      <c r="B110" t="s">
        <v>622</v>
      </c>
      <c r="C110" t="s">
        <v>122</v>
      </c>
      <c r="D110" t="s">
        <v>600</v>
      </c>
      <c r="E110" t="s">
        <v>623</v>
      </c>
      <c r="F110" t="s">
        <v>122</v>
      </c>
      <c r="G110" t="s">
        <v>619</v>
      </c>
      <c r="H110" t="s">
        <v>401</v>
      </c>
      <c r="I110" t="s">
        <v>624</v>
      </c>
      <c r="J110" s="65">
        <v>2.2999999999999998</v>
      </c>
      <c r="K110" t="s">
        <v>105</v>
      </c>
      <c r="L110" s="66">
        <v>5.5E-2</v>
      </c>
      <c r="M110" s="66">
        <v>8.6599999999999996E-2</v>
      </c>
      <c r="N110" s="65">
        <v>48000</v>
      </c>
      <c r="O110" s="65">
        <v>96.138999999999996</v>
      </c>
      <c r="P110" s="65">
        <v>4.7058</v>
      </c>
      <c r="Q110" s="65">
        <v>169.2188568</v>
      </c>
      <c r="R110" s="66">
        <v>0</v>
      </c>
      <c r="S110" s="66">
        <v>1.26E-2</v>
      </c>
      <c r="T110" s="66">
        <v>1.9E-3</v>
      </c>
    </row>
    <row r="111" spans="1:20">
      <c r="A111" t="s">
        <v>625</v>
      </c>
      <c r="B111" t="s">
        <v>626</v>
      </c>
      <c r="C111" t="s">
        <v>122</v>
      </c>
      <c r="D111" t="s">
        <v>600</v>
      </c>
      <c r="E111" t="s">
        <v>627</v>
      </c>
      <c r="F111" t="s">
        <v>628</v>
      </c>
      <c r="G111" t="s">
        <v>629</v>
      </c>
      <c r="H111" t="s">
        <v>401</v>
      </c>
      <c r="I111" t="s">
        <v>630</v>
      </c>
      <c r="J111" s="65">
        <v>7.19</v>
      </c>
      <c r="K111" t="s">
        <v>105</v>
      </c>
      <c r="L111" s="66">
        <v>5.45E-2</v>
      </c>
      <c r="M111" s="66">
        <v>8.5199999999999998E-2</v>
      </c>
      <c r="N111" s="65">
        <v>50000</v>
      </c>
      <c r="O111" s="65">
        <v>83.061333399999995</v>
      </c>
      <c r="P111" s="65">
        <v>0</v>
      </c>
      <c r="Q111" s="65">
        <v>148.05682678549999</v>
      </c>
      <c r="R111" s="66">
        <v>0</v>
      </c>
      <c r="S111" s="66">
        <v>1.0999999999999999E-2</v>
      </c>
      <c r="T111" s="66">
        <v>1.6999999999999999E-3</v>
      </c>
    </row>
    <row r="112" spans="1:20">
      <c r="A112" t="s">
        <v>631</v>
      </c>
      <c r="B112" t="s">
        <v>632</v>
      </c>
      <c r="C112" t="s">
        <v>599</v>
      </c>
      <c r="D112" t="s">
        <v>600</v>
      </c>
      <c r="E112" t="s">
        <v>633</v>
      </c>
      <c r="F112" t="s">
        <v>634</v>
      </c>
      <c r="G112" t="s">
        <v>635</v>
      </c>
      <c r="H112" t="s">
        <v>636</v>
      </c>
      <c r="I112" t="s">
        <v>614</v>
      </c>
      <c r="J112" s="65">
        <v>1.62</v>
      </c>
      <c r="K112" t="s">
        <v>105</v>
      </c>
      <c r="L112" s="66">
        <v>6.3799999999999996E-2</v>
      </c>
      <c r="M112" s="66">
        <v>6.4600000000000005E-2</v>
      </c>
      <c r="N112" s="65">
        <v>39000</v>
      </c>
      <c r="O112" s="65">
        <v>101.85937512820513</v>
      </c>
      <c r="P112" s="65">
        <v>0</v>
      </c>
      <c r="Q112" s="65">
        <v>141.6201822095</v>
      </c>
      <c r="R112" s="66">
        <v>0</v>
      </c>
      <c r="S112" s="66">
        <v>1.0500000000000001E-2</v>
      </c>
      <c r="T112" s="66">
        <v>1.6000000000000001E-3</v>
      </c>
    </row>
    <row r="113" spans="1:5">
      <c r="A113" s="75" t="s">
        <v>228</v>
      </c>
      <c r="B113" s="14"/>
      <c r="C113" s="14"/>
      <c r="D113" s="14"/>
      <c r="E113" s="14"/>
    </row>
    <row r="114" spans="1:5">
      <c r="A114" s="75" t="s">
        <v>283</v>
      </c>
      <c r="B114" s="14"/>
      <c r="C114" s="14"/>
      <c r="D114" s="14"/>
      <c r="E114" s="14"/>
    </row>
    <row r="115" spans="1:5">
      <c r="A115" s="75" t="s">
        <v>284</v>
      </c>
      <c r="B115" s="14"/>
      <c r="C115" s="14"/>
      <c r="D115" s="14"/>
      <c r="E115" s="14"/>
    </row>
    <row r="116" spans="1:5">
      <c r="A116" s="75" t="s">
        <v>285</v>
      </c>
      <c r="B116" s="14"/>
      <c r="C116" s="14"/>
      <c r="D116" s="14"/>
      <c r="E116" s="14"/>
    </row>
    <row r="117" spans="1:5">
      <c r="A117" s="75" t="s">
        <v>286</v>
      </c>
      <c r="B117" s="14"/>
      <c r="C117" s="14"/>
      <c r="D117" s="14"/>
      <c r="E117" s="14"/>
    </row>
    <row r="118" spans="1:5" hidden="1">
      <c r="B118" s="14"/>
      <c r="C118" s="14"/>
      <c r="D118" s="14"/>
      <c r="E118" s="14"/>
    </row>
    <row r="119" spans="1:5" hidden="1">
      <c r="B119" s="14"/>
      <c r="C119" s="14"/>
      <c r="D119" s="14"/>
      <c r="E119" s="14"/>
    </row>
    <row r="120" spans="1:5" hidden="1">
      <c r="B120" s="14"/>
      <c r="C120" s="14"/>
      <c r="D120" s="14"/>
      <c r="E120" s="14"/>
    </row>
    <row r="121" spans="1:5" hidden="1">
      <c r="B121" s="14"/>
      <c r="C121" s="14"/>
      <c r="D121" s="14"/>
      <c r="E121" s="14"/>
    </row>
    <row r="122" spans="1:5" hidden="1">
      <c r="B122" s="14"/>
      <c r="C122" s="14"/>
      <c r="D122" s="14"/>
      <c r="E122" s="14"/>
    </row>
    <row r="123" spans="1:5" hidden="1">
      <c r="B123" s="14"/>
      <c r="C123" s="14"/>
      <c r="D123" s="14"/>
      <c r="E123" s="14"/>
    </row>
    <row r="124" spans="1:5" hidden="1">
      <c r="B124" s="14"/>
      <c r="C124" s="14"/>
      <c r="D124" s="14"/>
      <c r="E124" s="14"/>
    </row>
    <row r="125" spans="1:5" hidden="1">
      <c r="B125" s="14"/>
      <c r="C125" s="14"/>
      <c r="D125" s="14"/>
      <c r="E125" s="14"/>
    </row>
    <row r="126" spans="1:5" hidden="1">
      <c r="B126" s="14"/>
      <c r="C126" s="14"/>
      <c r="D126" s="14"/>
      <c r="E126" s="14"/>
    </row>
    <row r="127" spans="1:5" hidden="1">
      <c r="B127" s="14"/>
      <c r="C127" s="14"/>
      <c r="D127" s="14"/>
      <c r="E127" s="14"/>
    </row>
    <row r="128" spans="1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6.7109375" style="13" customWidth="1"/>
    <col min="2" max="2" width="14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BI5" s="16"/>
    </row>
    <row r="6" spans="1:61" ht="26.25" customHeight="1">
      <c r="A6" s="103" t="s">
        <v>90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E6" s="16"/>
      <c r="BI6" s="16"/>
    </row>
    <row r="7" spans="1:61" s="16" customFormat="1" ht="20.25">
      <c r="A7" s="40" t="s">
        <v>47</v>
      </c>
      <c r="B7" s="41" t="s">
        <v>48</v>
      </c>
      <c r="C7" s="106" t="s">
        <v>69</v>
      </c>
      <c r="D7" s="106" t="s">
        <v>82</v>
      </c>
      <c r="E7" s="106" t="s">
        <v>49</v>
      </c>
      <c r="F7" s="106" t="s">
        <v>83</v>
      </c>
      <c r="G7" s="106" t="s">
        <v>52</v>
      </c>
      <c r="H7" s="97" t="s">
        <v>186</v>
      </c>
      <c r="I7" s="97" t="s">
        <v>187</v>
      </c>
      <c r="J7" s="97" t="s">
        <v>191</v>
      </c>
      <c r="K7" s="97" t="s">
        <v>55</v>
      </c>
      <c r="L7" s="97" t="s">
        <v>72</v>
      </c>
      <c r="M7" s="97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2268025.04</v>
      </c>
      <c r="I10" s="7"/>
      <c r="J10" s="63">
        <v>15.41921</v>
      </c>
      <c r="K10" s="63">
        <v>18874.884154687999</v>
      </c>
      <c r="L10" s="7"/>
      <c r="M10" s="64">
        <v>1</v>
      </c>
      <c r="N10" s="64">
        <v>0.21679999999999999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2227546.04</v>
      </c>
      <c r="J11" s="69">
        <v>15.41921</v>
      </c>
      <c r="K11" s="69">
        <v>12984.08927101</v>
      </c>
      <c r="M11" s="68">
        <v>0.68789999999999996</v>
      </c>
      <c r="N11" s="68">
        <v>0.1492</v>
      </c>
    </row>
    <row r="12" spans="1:61">
      <c r="A12" s="67" t="s">
        <v>637</v>
      </c>
      <c r="D12" s="14"/>
      <c r="E12" s="14"/>
      <c r="F12" s="14"/>
      <c r="H12" s="69">
        <v>501647.4</v>
      </c>
      <c r="J12" s="69">
        <v>3.84287</v>
      </c>
      <c r="K12" s="69">
        <v>6470.8157929999998</v>
      </c>
      <c r="M12" s="68">
        <v>0.34279999999999999</v>
      </c>
      <c r="N12" s="68">
        <v>7.4300000000000005E-2</v>
      </c>
    </row>
    <row r="13" spans="1:61">
      <c r="A13" t="s">
        <v>638</v>
      </c>
      <c r="B13" t="s">
        <v>639</v>
      </c>
      <c r="C13" t="s">
        <v>99</v>
      </c>
      <c r="D13" t="s">
        <v>122</v>
      </c>
      <c r="E13" t="s">
        <v>364</v>
      </c>
      <c r="F13" t="s">
        <v>122</v>
      </c>
      <c r="G13" t="s">
        <v>101</v>
      </c>
      <c r="H13" s="65">
        <v>6876</v>
      </c>
      <c r="I13" s="65">
        <v>2720</v>
      </c>
      <c r="J13" s="65">
        <v>0</v>
      </c>
      <c r="K13" s="65">
        <v>187.02719999999999</v>
      </c>
      <c r="L13" s="66">
        <v>0</v>
      </c>
      <c r="M13" s="66">
        <v>9.9000000000000008E-3</v>
      </c>
      <c r="N13" s="66">
        <v>2.0999999999999999E-3</v>
      </c>
    </row>
    <row r="14" spans="1:61">
      <c r="A14" t="s">
        <v>640</v>
      </c>
      <c r="B14" t="s">
        <v>641</v>
      </c>
      <c r="C14" t="s">
        <v>99</v>
      </c>
      <c r="D14" t="s">
        <v>122</v>
      </c>
      <c r="E14" t="s">
        <v>536</v>
      </c>
      <c r="F14" t="s">
        <v>333</v>
      </c>
      <c r="G14" t="s">
        <v>101</v>
      </c>
      <c r="H14" s="65">
        <v>140347</v>
      </c>
      <c r="I14" s="65">
        <v>97.1</v>
      </c>
      <c r="J14" s="65">
        <v>0</v>
      </c>
      <c r="K14" s="65">
        <v>136.276937</v>
      </c>
      <c r="L14" s="66">
        <v>0</v>
      </c>
      <c r="M14" s="66">
        <v>7.1999999999999998E-3</v>
      </c>
      <c r="N14" s="66">
        <v>1.6000000000000001E-3</v>
      </c>
    </row>
    <row r="15" spans="1:61">
      <c r="A15" t="s">
        <v>642</v>
      </c>
      <c r="B15" t="s">
        <v>643</v>
      </c>
      <c r="C15" t="s">
        <v>99</v>
      </c>
      <c r="D15" t="s">
        <v>122</v>
      </c>
      <c r="E15" t="s">
        <v>644</v>
      </c>
      <c r="F15" t="s">
        <v>446</v>
      </c>
      <c r="G15" t="s">
        <v>101</v>
      </c>
      <c r="H15" s="65">
        <v>13826</v>
      </c>
      <c r="I15" s="65">
        <v>1700</v>
      </c>
      <c r="J15" s="65">
        <v>0</v>
      </c>
      <c r="K15" s="65">
        <v>235.042</v>
      </c>
      <c r="L15" s="66">
        <v>1E-4</v>
      </c>
      <c r="M15" s="66">
        <v>1.2500000000000001E-2</v>
      </c>
      <c r="N15" s="66">
        <v>2.7000000000000001E-3</v>
      </c>
    </row>
    <row r="16" spans="1:61">
      <c r="A16" t="s">
        <v>645</v>
      </c>
      <c r="B16" t="s">
        <v>646</v>
      </c>
      <c r="C16" t="s">
        <v>99</v>
      </c>
      <c r="D16" t="s">
        <v>122</v>
      </c>
      <c r="E16" t="s">
        <v>647</v>
      </c>
      <c r="F16" t="s">
        <v>446</v>
      </c>
      <c r="G16" t="s">
        <v>101</v>
      </c>
      <c r="H16" s="65">
        <v>34724</v>
      </c>
      <c r="I16" s="65">
        <v>1940</v>
      </c>
      <c r="J16" s="65">
        <v>0</v>
      </c>
      <c r="K16" s="65">
        <v>673.64559999999994</v>
      </c>
      <c r="L16" s="66">
        <v>2.0000000000000001E-4</v>
      </c>
      <c r="M16" s="66">
        <v>3.5700000000000003E-2</v>
      </c>
      <c r="N16" s="66">
        <v>7.7000000000000002E-3</v>
      </c>
    </row>
    <row r="17" spans="1:14">
      <c r="A17" t="s">
        <v>648</v>
      </c>
      <c r="B17" t="s">
        <v>649</v>
      </c>
      <c r="C17" t="s">
        <v>99</v>
      </c>
      <c r="D17" t="s">
        <v>122</v>
      </c>
      <c r="E17" t="s">
        <v>650</v>
      </c>
      <c r="F17" t="s">
        <v>651</v>
      </c>
      <c r="G17" t="s">
        <v>101</v>
      </c>
      <c r="H17" s="65">
        <v>278</v>
      </c>
      <c r="I17" s="65">
        <v>46240</v>
      </c>
      <c r="J17" s="65">
        <v>0</v>
      </c>
      <c r="K17" s="65">
        <v>128.5472</v>
      </c>
      <c r="L17" s="66">
        <v>0</v>
      </c>
      <c r="M17" s="66">
        <v>6.7999999999999996E-3</v>
      </c>
      <c r="N17" s="66">
        <v>1.5E-3</v>
      </c>
    </row>
    <row r="18" spans="1:14">
      <c r="A18" t="s">
        <v>652</v>
      </c>
      <c r="B18" t="s">
        <v>653</v>
      </c>
      <c r="C18" t="s">
        <v>99</v>
      </c>
      <c r="D18" t="s">
        <v>122</v>
      </c>
      <c r="E18" t="s">
        <v>654</v>
      </c>
      <c r="F18" t="s">
        <v>299</v>
      </c>
      <c r="G18" t="s">
        <v>101</v>
      </c>
      <c r="H18" s="65">
        <v>1967</v>
      </c>
      <c r="I18" s="65">
        <v>8676</v>
      </c>
      <c r="J18" s="65">
        <v>0</v>
      </c>
      <c r="K18" s="65">
        <v>170.65692000000001</v>
      </c>
      <c r="L18" s="66">
        <v>0</v>
      </c>
      <c r="M18" s="66">
        <v>8.9999999999999993E-3</v>
      </c>
      <c r="N18" s="66">
        <v>2E-3</v>
      </c>
    </row>
    <row r="19" spans="1:14">
      <c r="A19" t="s">
        <v>655</v>
      </c>
      <c r="B19" t="s">
        <v>656</v>
      </c>
      <c r="C19" t="s">
        <v>99</v>
      </c>
      <c r="D19" t="s">
        <v>122</v>
      </c>
      <c r="E19" t="s">
        <v>657</v>
      </c>
      <c r="F19" t="s">
        <v>299</v>
      </c>
      <c r="G19" t="s">
        <v>101</v>
      </c>
      <c r="H19" s="65">
        <v>37553</v>
      </c>
      <c r="I19" s="65">
        <v>1050</v>
      </c>
      <c r="J19" s="65">
        <v>1.5727500000000001</v>
      </c>
      <c r="K19" s="65">
        <v>395.87925000000001</v>
      </c>
      <c r="L19" s="66">
        <v>0</v>
      </c>
      <c r="M19" s="66">
        <v>2.1000000000000001E-2</v>
      </c>
      <c r="N19" s="66">
        <v>4.4999999999999997E-3</v>
      </c>
    </row>
    <row r="20" spans="1:14">
      <c r="A20" t="s">
        <v>658</v>
      </c>
      <c r="B20" t="s">
        <v>659</v>
      </c>
      <c r="C20" t="s">
        <v>99</v>
      </c>
      <c r="D20" t="s">
        <v>122</v>
      </c>
      <c r="E20" t="s">
        <v>337</v>
      </c>
      <c r="F20" t="s">
        <v>299</v>
      </c>
      <c r="G20" t="s">
        <v>101</v>
      </c>
      <c r="H20" s="65">
        <v>36148</v>
      </c>
      <c r="I20" s="65">
        <v>1960</v>
      </c>
      <c r="J20" s="65">
        <v>0</v>
      </c>
      <c r="K20" s="65">
        <v>708.50080000000003</v>
      </c>
      <c r="L20" s="66">
        <v>0</v>
      </c>
      <c r="M20" s="66">
        <v>3.7499999999999999E-2</v>
      </c>
      <c r="N20" s="66">
        <v>8.0999999999999996E-3</v>
      </c>
    </row>
    <row r="21" spans="1:14">
      <c r="A21" t="s">
        <v>660</v>
      </c>
      <c r="B21" t="s">
        <v>661</v>
      </c>
      <c r="C21" t="s">
        <v>99</v>
      </c>
      <c r="D21" t="s">
        <v>122</v>
      </c>
      <c r="E21" t="s">
        <v>373</v>
      </c>
      <c r="F21" t="s">
        <v>299</v>
      </c>
      <c r="G21" t="s">
        <v>101</v>
      </c>
      <c r="H21" s="65">
        <v>2304</v>
      </c>
      <c r="I21" s="65">
        <v>6623</v>
      </c>
      <c r="J21" s="65">
        <v>0</v>
      </c>
      <c r="K21" s="65">
        <v>152.59392</v>
      </c>
      <c r="L21" s="66">
        <v>0</v>
      </c>
      <c r="M21" s="66">
        <v>8.0999999999999996E-3</v>
      </c>
      <c r="N21" s="66">
        <v>1.8E-3</v>
      </c>
    </row>
    <row r="22" spans="1:14">
      <c r="A22" t="s">
        <v>662</v>
      </c>
      <c r="B22" t="s">
        <v>663</v>
      </c>
      <c r="C22" t="s">
        <v>99</v>
      </c>
      <c r="D22" t="s">
        <v>122</v>
      </c>
      <c r="E22" t="s">
        <v>664</v>
      </c>
      <c r="F22" t="s">
        <v>299</v>
      </c>
      <c r="G22" t="s">
        <v>101</v>
      </c>
      <c r="H22" s="65">
        <v>39501</v>
      </c>
      <c r="I22" s="65">
        <v>2131</v>
      </c>
      <c r="J22" s="65">
        <v>0</v>
      </c>
      <c r="K22" s="65">
        <v>841.76630999999998</v>
      </c>
      <c r="L22" s="66">
        <v>0</v>
      </c>
      <c r="M22" s="66">
        <v>4.4600000000000001E-2</v>
      </c>
      <c r="N22" s="66">
        <v>9.7000000000000003E-3</v>
      </c>
    </row>
    <row r="23" spans="1:14">
      <c r="A23" t="s">
        <v>665</v>
      </c>
      <c r="B23" t="s">
        <v>666</v>
      </c>
      <c r="C23" t="s">
        <v>99</v>
      </c>
      <c r="D23" t="s">
        <v>122</v>
      </c>
      <c r="E23" t="s">
        <v>667</v>
      </c>
      <c r="F23" t="s">
        <v>111</v>
      </c>
      <c r="G23" t="s">
        <v>101</v>
      </c>
      <c r="H23" s="65">
        <v>8</v>
      </c>
      <c r="I23" s="65">
        <v>148890</v>
      </c>
      <c r="J23" s="65">
        <v>0</v>
      </c>
      <c r="K23" s="65">
        <v>11.911199999999999</v>
      </c>
      <c r="L23" s="66">
        <v>0</v>
      </c>
      <c r="M23" s="66">
        <v>5.9999999999999995E-4</v>
      </c>
      <c r="N23" s="66">
        <v>1E-4</v>
      </c>
    </row>
    <row r="24" spans="1:14">
      <c r="A24" t="s">
        <v>668</v>
      </c>
      <c r="B24" t="s">
        <v>669</v>
      </c>
      <c r="C24" t="s">
        <v>99</v>
      </c>
      <c r="D24" t="s">
        <v>122</v>
      </c>
      <c r="E24" t="s">
        <v>512</v>
      </c>
      <c r="F24" t="s">
        <v>111</v>
      </c>
      <c r="G24" t="s">
        <v>101</v>
      </c>
      <c r="H24" s="65">
        <v>81</v>
      </c>
      <c r="I24" s="65">
        <v>35900</v>
      </c>
      <c r="J24" s="65">
        <v>0</v>
      </c>
      <c r="K24" s="65">
        <v>29.079000000000001</v>
      </c>
      <c r="L24" s="66">
        <v>0</v>
      </c>
      <c r="M24" s="66">
        <v>1.5E-3</v>
      </c>
      <c r="N24" s="66">
        <v>2.9999999999999997E-4</v>
      </c>
    </row>
    <row r="25" spans="1:14">
      <c r="A25" t="s">
        <v>670</v>
      </c>
      <c r="B25" t="s">
        <v>671</v>
      </c>
      <c r="C25" t="s">
        <v>99</v>
      </c>
      <c r="D25" t="s">
        <v>122</v>
      </c>
      <c r="E25" t="s">
        <v>672</v>
      </c>
      <c r="F25" t="s">
        <v>673</v>
      </c>
      <c r="G25" t="s">
        <v>101</v>
      </c>
      <c r="H25" s="65">
        <v>6295</v>
      </c>
      <c r="I25" s="65">
        <v>297</v>
      </c>
      <c r="J25" s="65">
        <v>0</v>
      </c>
      <c r="K25" s="65">
        <v>18.696149999999999</v>
      </c>
      <c r="L25" s="66">
        <v>0</v>
      </c>
      <c r="M25" s="66">
        <v>1E-3</v>
      </c>
      <c r="N25" s="66">
        <v>2.0000000000000001E-4</v>
      </c>
    </row>
    <row r="26" spans="1:14">
      <c r="A26" t="s">
        <v>674</v>
      </c>
      <c r="B26" t="s">
        <v>675</v>
      </c>
      <c r="C26" t="s">
        <v>99</v>
      </c>
      <c r="D26" t="s">
        <v>122</v>
      </c>
      <c r="E26" t="s">
        <v>431</v>
      </c>
      <c r="F26" t="s">
        <v>349</v>
      </c>
      <c r="G26" t="s">
        <v>101</v>
      </c>
      <c r="H26" s="65">
        <v>10721</v>
      </c>
      <c r="I26" s="65">
        <v>1128</v>
      </c>
      <c r="J26" s="65">
        <v>0</v>
      </c>
      <c r="K26" s="65">
        <v>120.93288</v>
      </c>
      <c r="L26" s="66">
        <v>0</v>
      </c>
      <c r="M26" s="66">
        <v>6.4000000000000003E-3</v>
      </c>
      <c r="N26" s="66">
        <v>1.4E-3</v>
      </c>
    </row>
    <row r="27" spans="1:14">
      <c r="A27" t="s">
        <v>676</v>
      </c>
      <c r="B27" t="s">
        <v>677</v>
      </c>
      <c r="C27" t="s">
        <v>99</v>
      </c>
      <c r="D27" t="s">
        <v>122</v>
      </c>
      <c r="E27" t="s">
        <v>423</v>
      </c>
      <c r="F27" t="s">
        <v>424</v>
      </c>
      <c r="G27" t="s">
        <v>101</v>
      </c>
      <c r="H27" s="65">
        <v>128</v>
      </c>
      <c r="I27" s="65">
        <v>9250</v>
      </c>
      <c r="J27" s="65">
        <v>0</v>
      </c>
      <c r="K27" s="65">
        <v>11.84</v>
      </c>
      <c r="L27" s="66">
        <v>0</v>
      </c>
      <c r="M27" s="66">
        <v>5.9999999999999995E-4</v>
      </c>
      <c r="N27" s="66">
        <v>1E-4</v>
      </c>
    </row>
    <row r="28" spans="1:14">
      <c r="A28" t="s">
        <v>678</v>
      </c>
      <c r="B28" t="s">
        <v>679</v>
      </c>
      <c r="C28" t="s">
        <v>99</v>
      </c>
      <c r="D28" t="s">
        <v>122</v>
      </c>
      <c r="E28" t="s">
        <v>680</v>
      </c>
      <c r="F28" t="s">
        <v>681</v>
      </c>
      <c r="G28" t="s">
        <v>101</v>
      </c>
      <c r="H28" s="65">
        <v>725</v>
      </c>
      <c r="I28" s="65">
        <v>12180</v>
      </c>
      <c r="J28" s="65">
        <v>0</v>
      </c>
      <c r="K28" s="65">
        <v>88.305000000000007</v>
      </c>
      <c r="L28" s="66">
        <v>1E-4</v>
      </c>
      <c r="M28" s="66">
        <v>4.7000000000000002E-3</v>
      </c>
      <c r="N28" s="66">
        <v>1E-3</v>
      </c>
    </row>
    <row r="29" spans="1:14">
      <c r="A29" t="s">
        <v>682</v>
      </c>
      <c r="B29" t="s">
        <v>683</v>
      </c>
      <c r="C29" t="s">
        <v>99</v>
      </c>
      <c r="D29" t="s">
        <v>122</v>
      </c>
      <c r="E29" t="s">
        <v>684</v>
      </c>
      <c r="F29" t="s">
        <v>460</v>
      </c>
      <c r="G29" t="s">
        <v>101</v>
      </c>
      <c r="H29" s="65">
        <v>13662</v>
      </c>
      <c r="I29" s="65">
        <v>2010</v>
      </c>
      <c r="J29" s="65">
        <v>0</v>
      </c>
      <c r="K29" s="65">
        <v>274.6062</v>
      </c>
      <c r="L29" s="66">
        <v>1E-4</v>
      </c>
      <c r="M29" s="66">
        <v>1.4500000000000001E-2</v>
      </c>
      <c r="N29" s="66">
        <v>3.2000000000000002E-3</v>
      </c>
    </row>
    <row r="30" spans="1:14">
      <c r="A30" t="s">
        <v>685</v>
      </c>
      <c r="B30" t="s">
        <v>686</v>
      </c>
      <c r="C30" t="s">
        <v>99</v>
      </c>
      <c r="D30" t="s">
        <v>122</v>
      </c>
      <c r="E30" t="s">
        <v>687</v>
      </c>
      <c r="F30" t="s">
        <v>688</v>
      </c>
      <c r="G30" t="s">
        <v>101</v>
      </c>
      <c r="H30" s="65">
        <v>7019</v>
      </c>
      <c r="I30" s="65">
        <v>2269</v>
      </c>
      <c r="J30" s="65">
        <v>0</v>
      </c>
      <c r="K30" s="65">
        <v>159.26111</v>
      </c>
      <c r="L30" s="66">
        <v>0</v>
      </c>
      <c r="M30" s="66">
        <v>8.3999999999999995E-3</v>
      </c>
      <c r="N30" s="66">
        <v>1.8E-3</v>
      </c>
    </row>
    <row r="31" spans="1:14">
      <c r="A31" t="s">
        <v>689</v>
      </c>
      <c r="B31" t="s">
        <v>690</v>
      </c>
      <c r="C31" t="s">
        <v>99</v>
      </c>
      <c r="D31" t="s">
        <v>122</v>
      </c>
      <c r="E31" t="s">
        <v>691</v>
      </c>
      <c r="F31" t="s">
        <v>311</v>
      </c>
      <c r="G31" t="s">
        <v>101</v>
      </c>
      <c r="H31" s="65">
        <v>1783</v>
      </c>
      <c r="I31" s="65">
        <v>5200</v>
      </c>
      <c r="J31" s="65">
        <v>0</v>
      </c>
      <c r="K31" s="65">
        <v>92.715999999999994</v>
      </c>
      <c r="L31" s="66">
        <v>0</v>
      </c>
      <c r="M31" s="66">
        <v>4.8999999999999998E-3</v>
      </c>
      <c r="N31" s="66">
        <v>1.1000000000000001E-3</v>
      </c>
    </row>
    <row r="32" spans="1:14">
      <c r="A32" t="s">
        <v>692</v>
      </c>
      <c r="B32" t="s">
        <v>693</v>
      </c>
      <c r="C32" t="s">
        <v>99</v>
      </c>
      <c r="D32" t="s">
        <v>122</v>
      </c>
      <c r="E32" t="s">
        <v>438</v>
      </c>
      <c r="F32" t="s">
        <v>311</v>
      </c>
      <c r="G32" t="s">
        <v>101</v>
      </c>
      <c r="H32" s="65">
        <v>7828</v>
      </c>
      <c r="I32" s="65">
        <v>4130</v>
      </c>
      <c r="J32" s="65">
        <v>2.2701199999999999</v>
      </c>
      <c r="K32" s="65">
        <v>325.56652000000003</v>
      </c>
      <c r="L32" s="66">
        <v>0</v>
      </c>
      <c r="M32" s="66">
        <v>1.72E-2</v>
      </c>
      <c r="N32" s="66">
        <v>3.7000000000000002E-3</v>
      </c>
    </row>
    <row r="33" spans="1:14">
      <c r="A33" t="s">
        <v>694</v>
      </c>
      <c r="B33" t="s">
        <v>695</v>
      </c>
      <c r="C33" t="s">
        <v>99</v>
      </c>
      <c r="D33" t="s">
        <v>122</v>
      </c>
      <c r="E33" t="s">
        <v>321</v>
      </c>
      <c r="F33" t="s">
        <v>311</v>
      </c>
      <c r="G33" t="s">
        <v>101</v>
      </c>
      <c r="H33" s="65">
        <v>18790</v>
      </c>
      <c r="I33" s="65">
        <v>2100</v>
      </c>
      <c r="J33" s="65">
        <v>0</v>
      </c>
      <c r="K33" s="65">
        <v>394.59</v>
      </c>
      <c r="L33" s="66">
        <v>0</v>
      </c>
      <c r="M33" s="66">
        <v>2.0899999999999998E-2</v>
      </c>
      <c r="N33" s="66">
        <v>4.4999999999999997E-3</v>
      </c>
    </row>
    <row r="34" spans="1:14">
      <c r="A34" t="s">
        <v>696</v>
      </c>
      <c r="B34" t="s">
        <v>697</v>
      </c>
      <c r="C34" t="s">
        <v>99</v>
      </c>
      <c r="D34" t="s">
        <v>122</v>
      </c>
      <c r="E34" t="s">
        <v>399</v>
      </c>
      <c r="F34" t="s">
        <v>311</v>
      </c>
      <c r="G34" t="s">
        <v>101</v>
      </c>
      <c r="H34" s="65">
        <v>36158.400000000001</v>
      </c>
      <c r="I34" s="65">
        <v>771</v>
      </c>
      <c r="J34" s="65">
        <v>0</v>
      </c>
      <c r="K34" s="65">
        <v>278.78126400000002</v>
      </c>
      <c r="L34" s="66">
        <v>0</v>
      </c>
      <c r="M34" s="66">
        <v>1.4800000000000001E-2</v>
      </c>
      <c r="N34" s="66">
        <v>3.2000000000000002E-3</v>
      </c>
    </row>
    <row r="35" spans="1:14">
      <c r="A35" t="s">
        <v>698</v>
      </c>
      <c r="B35" t="s">
        <v>699</v>
      </c>
      <c r="C35" t="s">
        <v>99</v>
      </c>
      <c r="D35" t="s">
        <v>122</v>
      </c>
      <c r="E35" t="s">
        <v>310</v>
      </c>
      <c r="F35" t="s">
        <v>311</v>
      </c>
      <c r="G35" t="s">
        <v>101</v>
      </c>
      <c r="H35" s="65">
        <v>2242</v>
      </c>
      <c r="I35" s="65">
        <v>20480</v>
      </c>
      <c r="J35" s="65">
        <v>0</v>
      </c>
      <c r="K35" s="65">
        <v>459.16160000000002</v>
      </c>
      <c r="L35" s="66">
        <v>0</v>
      </c>
      <c r="M35" s="66">
        <v>2.4299999999999999E-2</v>
      </c>
      <c r="N35" s="66">
        <v>5.3E-3</v>
      </c>
    </row>
    <row r="36" spans="1:14">
      <c r="A36" t="s">
        <v>700</v>
      </c>
      <c r="B36" t="s">
        <v>701</v>
      </c>
      <c r="C36" t="s">
        <v>99</v>
      </c>
      <c r="D36" t="s">
        <v>122</v>
      </c>
      <c r="E36" t="s">
        <v>702</v>
      </c>
      <c r="F36" t="s">
        <v>311</v>
      </c>
      <c r="G36" t="s">
        <v>101</v>
      </c>
      <c r="H36" s="65">
        <v>574</v>
      </c>
      <c r="I36" s="65">
        <v>1230</v>
      </c>
      <c r="J36" s="65">
        <v>0</v>
      </c>
      <c r="K36" s="65">
        <v>7.0602</v>
      </c>
      <c r="L36" s="66">
        <v>0</v>
      </c>
      <c r="M36" s="66">
        <v>4.0000000000000002E-4</v>
      </c>
      <c r="N36" s="66">
        <v>1E-4</v>
      </c>
    </row>
    <row r="37" spans="1:14">
      <c r="A37" t="s">
        <v>703</v>
      </c>
      <c r="B37" t="s">
        <v>704</v>
      </c>
      <c r="C37" t="s">
        <v>99</v>
      </c>
      <c r="D37" t="s">
        <v>122</v>
      </c>
      <c r="E37" t="s">
        <v>705</v>
      </c>
      <c r="F37" t="s">
        <v>124</v>
      </c>
      <c r="G37" t="s">
        <v>101</v>
      </c>
      <c r="H37" s="65">
        <v>182</v>
      </c>
      <c r="I37" s="65">
        <v>24100</v>
      </c>
      <c r="J37" s="65">
        <v>0</v>
      </c>
      <c r="K37" s="65">
        <v>43.862000000000002</v>
      </c>
      <c r="L37" s="66">
        <v>0</v>
      </c>
      <c r="M37" s="66">
        <v>2.3E-3</v>
      </c>
      <c r="N37" s="66">
        <v>5.0000000000000001E-4</v>
      </c>
    </row>
    <row r="38" spans="1:14">
      <c r="A38" t="s">
        <v>706</v>
      </c>
      <c r="B38" t="s">
        <v>707</v>
      </c>
      <c r="C38" t="s">
        <v>99</v>
      </c>
      <c r="D38" t="s">
        <v>122</v>
      </c>
      <c r="E38" t="s">
        <v>708</v>
      </c>
      <c r="F38" t="s">
        <v>128</v>
      </c>
      <c r="G38" t="s">
        <v>101</v>
      </c>
      <c r="H38" s="65">
        <v>603</v>
      </c>
      <c r="I38" s="65">
        <v>52350</v>
      </c>
      <c r="J38" s="65">
        <v>0</v>
      </c>
      <c r="K38" s="65">
        <v>315.6705</v>
      </c>
      <c r="L38" s="66">
        <v>0</v>
      </c>
      <c r="M38" s="66">
        <v>1.67E-2</v>
      </c>
      <c r="N38" s="66">
        <v>3.5999999999999999E-3</v>
      </c>
    </row>
    <row r="39" spans="1:14">
      <c r="A39" t="s">
        <v>709</v>
      </c>
      <c r="B39" t="s">
        <v>710</v>
      </c>
      <c r="C39" t="s">
        <v>99</v>
      </c>
      <c r="D39" t="s">
        <v>122</v>
      </c>
      <c r="E39" t="s">
        <v>442</v>
      </c>
      <c r="F39" t="s">
        <v>131</v>
      </c>
      <c r="G39" t="s">
        <v>101</v>
      </c>
      <c r="H39" s="65">
        <v>81324</v>
      </c>
      <c r="I39" s="65">
        <v>256.8</v>
      </c>
      <c r="J39" s="65">
        <v>0</v>
      </c>
      <c r="K39" s="65">
        <v>208.84003200000001</v>
      </c>
      <c r="L39" s="66">
        <v>0</v>
      </c>
      <c r="M39" s="66">
        <v>1.11E-2</v>
      </c>
      <c r="N39" s="66">
        <v>2.3999999999999998E-3</v>
      </c>
    </row>
    <row r="40" spans="1:14">
      <c r="A40" s="67" t="s">
        <v>711</v>
      </c>
      <c r="D40" s="14"/>
      <c r="E40" s="14"/>
      <c r="F40" s="14"/>
      <c r="H40" s="69">
        <v>677962.89</v>
      </c>
      <c r="J40" s="69">
        <v>7.5040699999999996</v>
      </c>
      <c r="K40" s="69">
        <v>5101.4640470100003</v>
      </c>
      <c r="M40" s="68">
        <v>0.27029999999999998</v>
      </c>
      <c r="N40" s="68">
        <v>5.8599999999999999E-2</v>
      </c>
    </row>
    <row r="41" spans="1:14">
      <c r="A41" t="s">
        <v>712</v>
      </c>
      <c r="B41" t="s">
        <v>713</v>
      </c>
      <c r="C41" t="s">
        <v>99</v>
      </c>
      <c r="D41" t="s">
        <v>122</v>
      </c>
      <c r="E41" t="s">
        <v>414</v>
      </c>
      <c r="F41" t="s">
        <v>122</v>
      </c>
      <c r="G41" t="s">
        <v>101</v>
      </c>
      <c r="H41" s="65">
        <v>24119</v>
      </c>
      <c r="I41" s="65">
        <v>465.1</v>
      </c>
      <c r="J41" s="65">
        <v>1.6483300000000001</v>
      </c>
      <c r="K41" s="65">
        <v>113.825799</v>
      </c>
      <c r="L41" s="66">
        <v>2.0000000000000001E-4</v>
      </c>
      <c r="M41" s="66">
        <v>6.0000000000000001E-3</v>
      </c>
      <c r="N41" s="66">
        <v>1.2999999999999999E-3</v>
      </c>
    </row>
    <row r="42" spans="1:14">
      <c r="A42" t="s">
        <v>714</v>
      </c>
      <c r="B42" t="s">
        <v>715</v>
      </c>
      <c r="C42" t="s">
        <v>99</v>
      </c>
      <c r="D42" t="s">
        <v>122</v>
      </c>
      <c r="E42" t="s">
        <v>716</v>
      </c>
      <c r="F42" t="s">
        <v>122</v>
      </c>
      <c r="G42" t="s">
        <v>101</v>
      </c>
      <c r="H42" s="65">
        <v>21143</v>
      </c>
      <c r="I42" s="65">
        <v>1693</v>
      </c>
      <c r="J42" s="65">
        <v>0</v>
      </c>
      <c r="K42" s="65">
        <v>357.95098999999999</v>
      </c>
      <c r="L42" s="66">
        <v>4.0000000000000002E-4</v>
      </c>
      <c r="M42" s="66">
        <v>1.9E-2</v>
      </c>
      <c r="N42" s="66">
        <v>4.1000000000000003E-3</v>
      </c>
    </row>
    <row r="43" spans="1:14">
      <c r="A43" t="s">
        <v>717</v>
      </c>
      <c r="B43" t="s">
        <v>718</v>
      </c>
      <c r="C43" t="s">
        <v>99</v>
      </c>
      <c r="D43" t="s">
        <v>122</v>
      </c>
      <c r="E43" t="s">
        <v>527</v>
      </c>
      <c r="F43" t="s">
        <v>122</v>
      </c>
      <c r="G43" t="s">
        <v>101</v>
      </c>
      <c r="H43" s="65">
        <v>3167</v>
      </c>
      <c r="I43" s="65">
        <v>8972</v>
      </c>
      <c r="J43" s="65">
        <v>0</v>
      </c>
      <c r="K43" s="65">
        <v>284.14323999999999</v>
      </c>
      <c r="L43" s="66">
        <v>1E-4</v>
      </c>
      <c r="M43" s="66">
        <v>1.5100000000000001E-2</v>
      </c>
      <c r="N43" s="66">
        <v>3.3E-3</v>
      </c>
    </row>
    <row r="44" spans="1:14">
      <c r="A44" t="s">
        <v>719</v>
      </c>
      <c r="B44" t="s">
        <v>720</v>
      </c>
      <c r="C44" t="s">
        <v>99</v>
      </c>
      <c r="D44" t="s">
        <v>122</v>
      </c>
      <c r="E44" t="s">
        <v>435</v>
      </c>
      <c r="F44" t="s">
        <v>122</v>
      </c>
      <c r="G44" t="s">
        <v>101</v>
      </c>
      <c r="H44" s="65">
        <v>2160</v>
      </c>
      <c r="I44" s="65">
        <v>3250</v>
      </c>
      <c r="J44" s="65">
        <v>0</v>
      </c>
      <c r="K44" s="65">
        <v>70.2</v>
      </c>
      <c r="L44" s="66">
        <v>0</v>
      </c>
      <c r="M44" s="66">
        <v>3.7000000000000002E-3</v>
      </c>
      <c r="N44" s="66">
        <v>8.0000000000000004E-4</v>
      </c>
    </row>
    <row r="45" spans="1:14">
      <c r="A45" t="s">
        <v>721</v>
      </c>
      <c r="B45" t="s">
        <v>722</v>
      </c>
      <c r="C45" t="s">
        <v>99</v>
      </c>
      <c r="D45" t="s">
        <v>122</v>
      </c>
      <c r="E45" t="s">
        <v>723</v>
      </c>
      <c r="F45" t="s">
        <v>333</v>
      </c>
      <c r="G45" t="s">
        <v>101</v>
      </c>
      <c r="H45" s="65">
        <v>111636</v>
      </c>
      <c r="I45" s="65">
        <v>64.900000000000006</v>
      </c>
      <c r="J45" s="65">
        <v>0</v>
      </c>
      <c r="K45" s="65">
        <v>72.451763999999997</v>
      </c>
      <c r="L45" s="66">
        <v>1E-4</v>
      </c>
      <c r="M45" s="66">
        <v>3.8E-3</v>
      </c>
      <c r="N45" s="66">
        <v>8.0000000000000004E-4</v>
      </c>
    </row>
    <row r="46" spans="1:14">
      <c r="A46" t="s">
        <v>724</v>
      </c>
      <c r="B46" t="s">
        <v>725</v>
      </c>
      <c r="C46" t="s">
        <v>99</v>
      </c>
      <c r="D46" t="s">
        <v>122</v>
      </c>
      <c r="E46" t="s">
        <v>380</v>
      </c>
      <c r="F46" t="s">
        <v>333</v>
      </c>
      <c r="G46" t="s">
        <v>101</v>
      </c>
      <c r="H46" s="65">
        <v>740</v>
      </c>
      <c r="I46" s="65">
        <v>29840</v>
      </c>
      <c r="J46" s="65">
        <v>0</v>
      </c>
      <c r="K46" s="65">
        <v>220.816</v>
      </c>
      <c r="L46" s="66">
        <v>1E-4</v>
      </c>
      <c r="M46" s="66">
        <v>1.17E-2</v>
      </c>
      <c r="N46" s="66">
        <v>2.5000000000000001E-3</v>
      </c>
    </row>
    <row r="47" spans="1:14">
      <c r="A47" t="s">
        <v>726</v>
      </c>
      <c r="B47" t="s">
        <v>727</v>
      </c>
      <c r="C47" t="s">
        <v>99</v>
      </c>
      <c r="D47" t="s">
        <v>122</v>
      </c>
      <c r="E47" t="s">
        <v>728</v>
      </c>
      <c r="F47" t="s">
        <v>446</v>
      </c>
      <c r="G47" t="s">
        <v>101</v>
      </c>
      <c r="H47" s="65">
        <v>76</v>
      </c>
      <c r="I47" s="65">
        <v>9525</v>
      </c>
      <c r="J47" s="65">
        <v>0</v>
      </c>
      <c r="K47" s="65">
        <v>7.2389999999999999</v>
      </c>
      <c r="L47" s="66">
        <v>0</v>
      </c>
      <c r="M47" s="66">
        <v>4.0000000000000002E-4</v>
      </c>
      <c r="N47" s="66">
        <v>1E-4</v>
      </c>
    </row>
    <row r="48" spans="1:14">
      <c r="A48" t="s">
        <v>729</v>
      </c>
      <c r="B48" t="s">
        <v>730</v>
      </c>
      <c r="C48" t="s">
        <v>99</v>
      </c>
      <c r="D48" t="s">
        <v>122</v>
      </c>
      <c r="E48" t="s">
        <v>731</v>
      </c>
      <c r="F48" t="s">
        <v>446</v>
      </c>
      <c r="G48" t="s">
        <v>101</v>
      </c>
      <c r="H48" s="65">
        <v>6953</v>
      </c>
      <c r="I48" s="65">
        <v>2959</v>
      </c>
      <c r="J48" s="65">
        <v>0</v>
      </c>
      <c r="K48" s="65">
        <v>205.73927</v>
      </c>
      <c r="L48" s="66">
        <v>1E-4</v>
      </c>
      <c r="M48" s="66">
        <v>1.09E-2</v>
      </c>
      <c r="N48" s="66">
        <v>2.3999999999999998E-3</v>
      </c>
    </row>
    <row r="49" spans="1:14">
      <c r="A49" t="s">
        <v>732</v>
      </c>
      <c r="B49" t="s">
        <v>733</v>
      </c>
      <c r="C49" t="s">
        <v>99</v>
      </c>
      <c r="D49" t="s">
        <v>122</v>
      </c>
      <c r="E49" t="s">
        <v>734</v>
      </c>
      <c r="F49" t="s">
        <v>446</v>
      </c>
      <c r="G49" t="s">
        <v>101</v>
      </c>
      <c r="H49" s="65">
        <v>159</v>
      </c>
      <c r="I49" s="65">
        <v>186.1</v>
      </c>
      <c r="J49" s="65">
        <v>0</v>
      </c>
      <c r="K49" s="65">
        <v>0.29589900000000002</v>
      </c>
      <c r="L49" s="66">
        <v>0</v>
      </c>
      <c r="M49" s="66">
        <v>0</v>
      </c>
      <c r="N49" s="66">
        <v>0</v>
      </c>
    </row>
    <row r="50" spans="1:14">
      <c r="A50" t="s">
        <v>735</v>
      </c>
      <c r="B50" t="s">
        <v>736</v>
      </c>
      <c r="C50" t="s">
        <v>99</v>
      </c>
      <c r="D50" t="s">
        <v>122</v>
      </c>
      <c r="E50" t="s">
        <v>737</v>
      </c>
      <c r="F50" t="s">
        <v>738</v>
      </c>
      <c r="G50" t="s">
        <v>101</v>
      </c>
      <c r="H50" s="65">
        <v>59548</v>
      </c>
      <c r="I50" s="65">
        <v>193.1</v>
      </c>
      <c r="J50" s="65">
        <v>0</v>
      </c>
      <c r="K50" s="65">
        <v>114.987188</v>
      </c>
      <c r="L50" s="66">
        <v>1E-4</v>
      </c>
      <c r="M50" s="66">
        <v>6.1000000000000004E-3</v>
      </c>
      <c r="N50" s="66">
        <v>1.2999999999999999E-3</v>
      </c>
    </row>
    <row r="51" spans="1:14">
      <c r="A51" t="s">
        <v>739</v>
      </c>
      <c r="B51" t="s">
        <v>740</v>
      </c>
      <c r="C51" t="s">
        <v>99</v>
      </c>
      <c r="D51" t="s">
        <v>122</v>
      </c>
      <c r="E51" t="s">
        <v>741</v>
      </c>
      <c r="F51" t="s">
        <v>111</v>
      </c>
      <c r="G51" t="s">
        <v>101</v>
      </c>
      <c r="H51" s="65">
        <v>2299</v>
      </c>
      <c r="I51" s="65">
        <v>6874</v>
      </c>
      <c r="J51" s="65">
        <v>0</v>
      </c>
      <c r="K51" s="65">
        <v>158.03326000000001</v>
      </c>
      <c r="L51" s="66">
        <v>1E-4</v>
      </c>
      <c r="M51" s="66">
        <v>8.3999999999999995E-3</v>
      </c>
      <c r="N51" s="66">
        <v>1.8E-3</v>
      </c>
    </row>
    <row r="52" spans="1:14">
      <c r="A52" t="s">
        <v>742</v>
      </c>
      <c r="B52" t="s">
        <v>743</v>
      </c>
      <c r="C52" t="s">
        <v>99</v>
      </c>
      <c r="D52" t="s">
        <v>122</v>
      </c>
      <c r="E52" t="s">
        <v>744</v>
      </c>
      <c r="F52" t="s">
        <v>111</v>
      </c>
      <c r="G52" t="s">
        <v>101</v>
      </c>
      <c r="H52" s="65">
        <v>667</v>
      </c>
      <c r="I52" s="65">
        <v>5200</v>
      </c>
      <c r="J52" s="65">
        <v>0</v>
      </c>
      <c r="K52" s="65">
        <v>34.683999999999997</v>
      </c>
      <c r="L52" s="66">
        <v>0</v>
      </c>
      <c r="M52" s="66">
        <v>1.8E-3</v>
      </c>
      <c r="N52" s="66">
        <v>4.0000000000000002E-4</v>
      </c>
    </row>
    <row r="53" spans="1:14">
      <c r="A53" t="s">
        <v>745</v>
      </c>
      <c r="B53" t="s">
        <v>746</v>
      </c>
      <c r="C53" t="s">
        <v>99</v>
      </c>
      <c r="D53" t="s">
        <v>122</v>
      </c>
      <c r="E53" t="s">
        <v>747</v>
      </c>
      <c r="F53" t="s">
        <v>673</v>
      </c>
      <c r="G53" t="s">
        <v>101</v>
      </c>
      <c r="H53" s="65">
        <v>199577.60000000001</v>
      </c>
      <c r="I53" s="65">
        <v>33</v>
      </c>
      <c r="J53" s="65">
        <v>0</v>
      </c>
      <c r="K53" s="65">
        <v>65.860607999999999</v>
      </c>
      <c r="L53" s="66">
        <v>0</v>
      </c>
      <c r="M53" s="66">
        <v>3.5000000000000001E-3</v>
      </c>
      <c r="N53" s="66">
        <v>8.0000000000000004E-4</v>
      </c>
    </row>
    <row r="54" spans="1:14">
      <c r="A54" t="s">
        <v>748</v>
      </c>
      <c r="B54" t="s">
        <v>749</v>
      </c>
      <c r="C54" t="s">
        <v>99</v>
      </c>
      <c r="D54" t="s">
        <v>122</v>
      </c>
      <c r="E54" t="s">
        <v>750</v>
      </c>
      <c r="F54" t="s">
        <v>673</v>
      </c>
      <c r="G54" t="s">
        <v>101</v>
      </c>
      <c r="H54" s="65">
        <v>63608.37</v>
      </c>
      <c r="I54" s="65">
        <v>99.3</v>
      </c>
      <c r="J54" s="65">
        <v>0</v>
      </c>
      <c r="K54" s="65">
        <v>63.163111409999999</v>
      </c>
      <c r="L54" s="66">
        <v>1E-4</v>
      </c>
      <c r="M54" s="66">
        <v>3.3E-3</v>
      </c>
      <c r="N54" s="66">
        <v>6.9999999999999999E-4</v>
      </c>
    </row>
    <row r="55" spans="1:14">
      <c r="A55" t="s">
        <v>751</v>
      </c>
      <c r="B55" t="s">
        <v>752</v>
      </c>
      <c r="C55" t="s">
        <v>99</v>
      </c>
      <c r="D55" t="s">
        <v>122</v>
      </c>
      <c r="E55" t="s">
        <v>753</v>
      </c>
      <c r="F55" t="s">
        <v>460</v>
      </c>
      <c r="G55" t="s">
        <v>101</v>
      </c>
      <c r="H55" s="65">
        <v>692</v>
      </c>
      <c r="I55" s="65">
        <v>14030</v>
      </c>
      <c r="J55" s="65">
        <v>0</v>
      </c>
      <c r="K55" s="65">
        <v>97.087599999999995</v>
      </c>
      <c r="L55" s="66">
        <v>1E-4</v>
      </c>
      <c r="M55" s="66">
        <v>5.1000000000000004E-3</v>
      </c>
      <c r="N55" s="66">
        <v>1.1000000000000001E-3</v>
      </c>
    </row>
    <row r="56" spans="1:14">
      <c r="A56" t="s">
        <v>754</v>
      </c>
      <c r="B56" t="s">
        <v>755</v>
      </c>
      <c r="C56" t="s">
        <v>99</v>
      </c>
      <c r="D56" t="s">
        <v>122</v>
      </c>
      <c r="E56" t="s">
        <v>756</v>
      </c>
      <c r="F56" t="s">
        <v>460</v>
      </c>
      <c r="G56" t="s">
        <v>101</v>
      </c>
      <c r="H56" s="65">
        <v>496</v>
      </c>
      <c r="I56" s="65">
        <v>19640</v>
      </c>
      <c r="J56" s="65">
        <v>0</v>
      </c>
      <c r="K56" s="65">
        <v>97.414400000000001</v>
      </c>
      <c r="L56" s="66">
        <v>0</v>
      </c>
      <c r="M56" s="66">
        <v>5.1999999999999998E-3</v>
      </c>
      <c r="N56" s="66">
        <v>1.1000000000000001E-3</v>
      </c>
    </row>
    <row r="57" spans="1:14">
      <c r="A57" t="s">
        <v>757</v>
      </c>
      <c r="B57" t="s">
        <v>758</v>
      </c>
      <c r="C57" t="s">
        <v>99</v>
      </c>
      <c r="D57" t="s">
        <v>122</v>
      </c>
      <c r="E57" t="s">
        <v>759</v>
      </c>
      <c r="F57" t="s">
        <v>688</v>
      </c>
      <c r="G57" t="s">
        <v>101</v>
      </c>
      <c r="H57" s="65">
        <v>5692</v>
      </c>
      <c r="I57" s="65">
        <v>1226</v>
      </c>
      <c r="J57" s="65">
        <v>0</v>
      </c>
      <c r="K57" s="65">
        <v>69.783919999999995</v>
      </c>
      <c r="L57" s="66">
        <v>1E-4</v>
      </c>
      <c r="M57" s="66">
        <v>3.7000000000000002E-3</v>
      </c>
      <c r="N57" s="66">
        <v>8.0000000000000004E-4</v>
      </c>
    </row>
    <row r="58" spans="1:14">
      <c r="A58" t="s">
        <v>760</v>
      </c>
      <c r="B58" t="s">
        <v>761</v>
      </c>
      <c r="C58" t="s">
        <v>99</v>
      </c>
      <c r="D58" t="s">
        <v>122</v>
      </c>
      <c r="E58" t="s">
        <v>354</v>
      </c>
      <c r="F58" t="s">
        <v>311</v>
      </c>
      <c r="G58" t="s">
        <v>101</v>
      </c>
      <c r="H58" s="65">
        <v>541</v>
      </c>
      <c r="I58" s="65">
        <v>26020</v>
      </c>
      <c r="J58" s="65">
        <v>0</v>
      </c>
      <c r="K58" s="65">
        <v>140.76820000000001</v>
      </c>
      <c r="L58" s="66">
        <v>0</v>
      </c>
      <c r="M58" s="66">
        <v>7.4999999999999997E-3</v>
      </c>
      <c r="N58" s="66">
        <v>1.6000000000000001E-3</v>
      </c>
    </row>
    <row r="59" spans="1:14">
      <c r="A59" t="s">
        <v>762</v>
      </c>
      <c r="B59" t="s">
        <v>763</v>
      </c>
      <c r="C59" t="s">
        <v>99</v>
      </c>
      <c r="D59" t="s">
        <v>122</v>
      </c>
      <c r="E59" t="s">
        <v>328</v>
      </c>
      <c r="F59" t="s">
        <v>311</v>
      </c>
      <c r="G59" t="s">
        <v>101</v>
      </c>
      <c r="H59" s="65">
        <v>50</v>
      </c>
      <c r="I59" s="65">
        <v>207340</v>
      </c>
      <c r="J59" s="65">
        <v>0</v>
      </c>
      <c r="K59" s="65">
        <v>103.67</v>
      </c>
      <c r="L59" s="66">
        <v>0</v>
      </c>
      <c r="M59" s="66">
        <v>5.4999999999999997E-3</v>
      </c>
      <c r="N59" s="66">
        <v>1.1999999999999999E-3</v>
      </c>
    </row>
    <row r="60" spans="1:14">
      <c r="A60" t="s">
        <v>764</v>
      </c>
      <c r="B60" t="s">
        <v>765</v>
      </c>
      <c r="C60" t="s">
        <v>99</v>
      </c>
      <c r="D60" t="s">
        <v>122</v>
      </c>
      <c r="E60" t="s">
        <v>464</v>
      </c>
      <c r="F60" t="s">
        <v>311</v>
      </c>
      <c r="G60" t="s">
        <v>101</v>
      </c>
      <c r="H60" s="65">
        <v>2285</v>
      </c>
      <c r="I60" s="65">
        <v>9800</v>
      </c>
      <c r="J60" s="65">
        <v>0</v>
      </c>
      <c r="K60" s="65">
        <v>223.93</v>
      </c>
      <c r="L60" s="66">
        <v>1E-4</v>
      </c>
      <c r="M60" s="66">
        <v>1.1900000000000001E-2</v>
      </c>
      <c r="N60" s="66">
        <v>2.5999999999999999E-3</v>
      </c>
    </row>
    <row r="61" spans="1:14">
      <c r="A61" t="s">
        <v>766</v>
      </c>
      <c r="B61" t="s">
        <v>767</v>
      </c>
      <c r="C61" t="s">
        <v>99</v>
      </c>
      <c r="D61" t="s">
        <v>122</v>
      </c>
      <c r="E61" t="s">
        <v>405</v>
      </c>
      <c r="F61" t="s">
        <v>311</v>
      </c>
      <c r="G61" t="s">
        <v>101</v>
      </c>
      <c r="H61" s="65">
        <v>5915</v>
      </c>
      <c r="I61" s="65">
        <v>8629</v>
      </c>
      <c r="J61" s="65">
        <v>4.8853799999999996</v>
      </c>
      <c r="K61" s="65">
        <v>515.29073000000005</v>
      </c>
      <c r="L61" s="66">
        <v>2.0000000000000001E-4</v>
      </c>
      <c r="M61" s="66">
        <v>2.7300000000000001E-2</v>
      </c>
      <c r="N61" s="66">
        <v>5.8999999999999999E-3</v>
      </c>
    </row>
    <row r="62" spans="1:14">
      <c r="A62" t="s">
        <v>768</v>
      </c>
      <c r="B62" t="s">
        <v>769</v>
      </c>
      <c r="C62" t="s">
        <v>99</v>
      </c>
      <c r="D62" t="s">
        <v>122</v>
      </c>
      <c r="E62" t="s">
        <v>770</v>
      </c>
      <c r="F62" t="s">
        <v>311</v>
      </c>
      <c r="G62" t="s">
        <v>101</v>
      </c>
      <c r="H62" s="65">
        <v>16132</v>
      </c>
      <c r="I62" s="65">
        <v>720</v>
      </c>
      <c r="J62" s="65">
        <v>0</v>
      </c>
      <c r="K62" s="65">
        <v>116.1504</v>
      </c>
      <c r="L62" s="66">
        <v>1E-4</v>
      </c>
      <c r="M62" s="66">
        <v>6.1999999999999998E-3</v>
      </c>
      <c r="N62" s="66">
        <v>1.2999999999999999E-3</v>
      </c>
    </row>
    <row r="63" spans="1:14">
      <c r="A63" t="s">
        <v>771</v>
      </c>
      <c r="B63" t="s">
        <v>772</v>
      </c>
      <c r="C63" t="s">
        <v>99</v>
      </c>
      <c r="D63" t="s">
        <v>122</v>
      </c>
      <c r="E63" t="s">
        <v>383</v>
      </c>
      <c r="F63" t="s">
        <v>311</v>
      </c>
      <c r="G63" t="s">
        <v>101</v>
      </c>
      <c r="H63" s="65">
        <v>306</v>
      </c>
      <c r="I63" s="65">
        <v>14130</v>
      </c>
      <c r="J63" s="65">
        <v>0</v>
      </c>
      <c r="K63" s="65">
        <v>43.2378</v>
      </c>
      <c r="L63" s="66">
        <v>0</v>
      </c>
      <c r="M63" s="66">
        <v>2.3E-3</v>
      </c>
      <c r="N63" s="66">
        <v>5.0000000000000001E-4</v>
      </c>
    </row>
    <row r="64" spans="1:14">
      <c r="A64" t="s">
        <v>773</v>
      </c>
      <c r="B64" t="s">
        <v>774</v>
      </c>
      <c r="C64" t="s">
        <v>99</v>
      </c>
      <c r="D64" t="s">
        <v>122</v>
      </c>
      <c r="E64" t="s">
        <v>344</v>
      </c>
      <c r="F64" t="s">
        <v>311</v>
      </c>
      <c r="G64" t="s">
        <v>101</v>
      </c>
      <c r="H64" s="65">
        <v>5708</v>
      </c>
      <c r="I64" s="65">
        <v>1726</v>
      </c>
      <c r="J64" s="65">
        <v>0.97036</v>
      </c>
      <c r="K64" s="65">
        <v>99.490440000000007</v>
      </c>
      <c r="L64" s="66">
        <v>0</v>
      </c>
      <c r="M64" s="66">
        <v>5.3E-3</v>
      </c>
      <c r="N64" s="66">
        <v>1.1000000000000001E-3</v>
      </c>
    </row>
    <row r="65" spans="1:14">
      <c r="A65" t="s">
        <v>775</v>
      </c>
      <c r="B65" t="s">
        <v>776</v>
      </c>
      <c r="C65" t="s">
        <v>99</v>
      </c>
      <c r="D65" t="s">
        <v>122</v>
      </c>
      <c r="E65" t="s">
        <v>777</v>
      </c>
      <c r="F65" t="s">
        <v>124</v>
      </c>
      <c r="G65" t="s">
        <v>101</v>
      </c>
      <c r="H65" s="65">
        <v>54071</v>
      </c>
      <c r="I65" s="65">
        <v>356.8</v>
      </c>
      <c r="J65" s="65">
        <v>0</v>
      </c>
      <c r="K65" s="65">
        <v>192.92532800000001</v>
      </c>
      <c r="L65" s="66">
        <v>1E-4</v>
      </c>
      <c r="M65" s="66">
        <v>1.0200000000000001E-2</v>
      </c>
      <c r="N65" s="66">
        <v>2.2000000000000001E-3</v>
      </c>
    </row>
    <row r="66" spans="1:14">
      <c r="A66" t="s">
        <v>778</v>
      </c>
      <c r="B66" t="s">
        <v>779</v>
      </c>
      <c r="C66" t="s">
        <v>99</v>
      </c>
      <c r="D66" t="s">
        <v>122</v>
      </c>
      <c r="E66" t="s">
        <v>492</v>
      </c>
      <c r="F66" t="s">
        <v>124</v>
      </c>
      <c r="G66" t="s">
        <v>101</v>
      </c>
      <c r="H66" s="65">
        <v>2430</v>
      </c>
      <c r="I66" s="65">
        <v>1021</v>
      </c>
      <c r="J66" s="65">
        <v>0</v>
      </c>
      <c r="K66" s="65">
        <v>24.810300000000002</v>
      </c>
      <c r="L66" s="66">
        <v>0</v>
      </c>
      <c r="M66" s="66">
        <v>1.2999999999999999E-3</v>
      </c>
      <c r="N66" s="66">
        <v>2.9999999999999997E-4</v>
      </c>
    </row>
    <row r="67" spans="1:14">
      <c r="A67" t="s">
        <v>780</v>
      </c>
      <c r="B67" t="s">
        <v>781</v>
      </c>
      <c r="C67" t="s">
        <v>99</v>
      </c>
      <c r="D67" t="s">
        <v>122</v>
      </c>
      <c r="E67" t="s">
        <v>782</v>
      </c>
      <c r="F67" t="s">
        <v>783</v>
      </c>
      <c r="G67" t="s">
        <v>101</v>
      </c>
      <c r="H67" s="65">
        <v>334</v>
      </c>
      <c r="I67" s="65">
        <v>23400</v>
      </c>
      <c r="J67" s="65">
        <v>0</v>
      </c>
      <c r="K67" s="65">
        <v>78.156000000000006</v>
      </c>
      <c r="L67" s="66">
        <v>0</v>
      </c>
      <c r="M67" s="66">
        <v>4.1000000000000003E-3</v>
      </c>
      <c r="N67" s="66">
        <v>8.9999999999999998E-4</v>
      </c>
    </row>
    <row r="68" spans="1:14">
      <c r="A68" t="s">
        <v>784</v>
      </c>
      <c r="B68" t="s">
        <v>785</v>
      </c>
      <c r="C68" t="s">
        <v>99</v>
      </c>
      <c r="D68" t="s">
        <v>122</v>
      </c>
      <c r="E68" t="s">
        <v>786</v>
      </c>
      <c r="F68" t="s">
        <v>783</v>
      </c>
      <c r="G68" t="s">
        <v>101</v>
      </c>
      <c r="H68" s="65">
        <v>698</v>
      </c>
      <c r="I68" s="65">
        <v>11160</v>
      </c>
      <c r="J68" s="65">
        <v>0</v>
      </c>
      <c r="K68" s="65">
        <v>77.896799999999999</v>
      </c>
      <c r="L68" s="66">
        <v>0</v>
      </c>
      <c r="M68" s="66">
        <v>4.1000000000000003E-3</v>
      </c>
      <c r="N68" s="66">
        <v>8.9999999999999998E-4</v>
      </c>
    </row>
    <row r="69" spans="1:14">
      <c r="A69" t="s">
        <v>787</v>
      </c>
      <c r="B69" t="s">
        <v>788</v>
      </c>
      <c r="C69" t="s">
        <v>99</v>
      </c>
      <c r="D69" t="s">
        <v>122</v>
      </c>
      <c r="E69" t="s">
        <v>789</v>
      </c>
      <c r="F69" t="s">
        <v>783</v>
      </c>
      <c r="G69" t="s">
        <v>101</v>
      </c>
      <c r="H69" s="65">
        <v>5309</v>
      </c>
      <c r="I69" s="65">
        <v>5810</v>
      </c>
      <c r="J69" s="65">
        <v>0</v>
      </c>
      <c r="K69" s="65">
        <v>308.4529</v>
      </c>
      <c r="L69" s="66">
        <v>1E-4</v>
      </c>
      <c r="M69" s="66">
        <v>1.6299999999999999E-2</v>
      </c>
      <c r="N69" s="66">
        <v>3.5000000000000001E-3</v>
      </c>
    </row>
    <row r="70" spans="1:14">
      <c r="A70" t="s">
        <v>790</v>
      </c>
      <c r="B70" t="s">
        <v>791</v>
      </c>
      <c r="C70" t="s">
        <v>99</v>
      </c>
      <c r="D70" t="s">
        <v>122</v>
      </c>
      <c r="E70" t="s">
        <v>792</v>
      </c>
      <c r="F70" t="s">
        <v>783</v>
      </c>
      <c r="G70" t="s">
        <v>101</v>
      </c>
      <c r="H70" s="65">
        <v>751</v>
      </c>
      <c r="I70" s="65">
        <v>19700</v>
      </c>
      <c r="J70" s="65">
        <v>0</v>
      </c>
      <c r="K70" s="65">
        <v>147.947</v>
      </c>
      <c r="L70" s="66">
        <v>0</v>
      </c>
      <c r="M70" s="66">
        <v>7.7999999999999996E-3</v>
      </c>
      <c r="N70" s="66">
        <v>1.6999999999999999E-3</v>
      </c>
    </row>
    <row r="71" spans="1:14">
      <c r="A71" t="s">
        <v>793</v>
      </c>
      <c r="B71" t="s">
        <v>794</v>
      </c>
      <c r="C71" t="s">
        <v>99</v>
      </c>
      <c r="D71" t="s">
        <v>122</v>
      </c>
      <c r="E71" t="s">
        <v>795</v>
      </c>
      <c r="F71" t="s">
        <v>127</v>
      </c>
      <c r="G71" t="s">
        <v>101</v>
      </c>
      <c r="H71" s="65">
        <v>33806</v>
      </c>
      <c r="I71" s="65">
        <v>1262</v>
      </c>
      <c r="J71" s="65">
        <v>0</v>
      </c>
      <c r="K71" s="65">
        <v>426.63171999999997</v>
      </c>
      <c r="L71" s="66">
        <v>2.0000000000000001E-4</v>
      </c>
      <c r="M71" s="66">
        <v>2.2599999999999999E-2</v>
      </c>
      <c r="N71" s="66">
        <v>4.8999999999999998E-3</v>
      </c>
    </row>
    <row r="72" spans="1:14">
      <c r="A72" t="s">
        <v>796</v>
      </c>
      <c r="B72" t="s">
        <v>797</v>
      </c>
      <c r="C72" t="s">
        <v>99</v>
      </c>
      <c r="D72" t="s">
        <v>122</v>
      </c>
      <c r="E72" t="s">
        <v>427</v>
      </c>
      <c r="F72" t="s">
        <v>127</v>
      </c>
      <c r="G72" t="s">
        <v>101</v>
      </c>
      <c r="H72" s="65">
        <v>4653.92</v>
      </c>
      <c r="I72" s="65">
        <v>950.5</v>
      </c>
      <c r="J72" s="65">
        <v>0</v>
      </c>
      <c r="K72" s="65">
        <v>44.2355096</v>
      </c>
      <c r="L72" s="66">
        <v>0</v>
      </c>
      <c r="M72" s="66">
        <v>2.3E-3</v>
      </c>
      <c r="N72" s="66">
        <v>5.0000000000000001E-4</v>
      </c>
    </row>
    <row r="73" spans="1:14">
      <c r="A73" t="s">
        <v>798</v>
      </c>
      <c r="B73" t="s">
        <v>799</v>
      </c>
      <c r="C73" t="s">
        <v>99</v>
      </c>
      <c r="D73" t="s">
        <v>122</v>
      </c>
      <c r="E73" t="s">
        <v>800</v>
      </c>
      <c r="F73" t="s">
        <v>127</v>
      </c>
      <c r="G73" t="s">
        <v>101</v>
      </c>
      <c r="H73" s="65">
        <v>3846</v>
      </c>
      <c r="I73" s="65">
        <v>1424</v>
      </c>
      <c r="J73" s="65">
        <v>0</v>
      </c>
      <c r="K73" s="65">
        <v>54.767040000000001</v>
      </c>
      <c r="L73" s="66">
        <v>1E-4</v>
      </c>
      <c r="M73" s="66">
        <v>2.8999999999999998E-3</v>
      </c>
      <c r="N73" s="66">
        <v>5.9999999999999995E-4</v>
      </c>
    </row>
    <row r="74" spans="1:14">
      <c r="A74" t="s">
        <v>801</v>
      </c>
      <c r="B74" t="s">
        <v>802</v>
      </c>
      <c r="C74" t="s">
        <v>99</v>
      </c>
      <c r="D74" t="s">
        <v>122</v>
      </c>
      <c r="E74" t="s">
        <v>521</v>
      </c>
      <c r="F74" t="s">
        <v>131</v>
      </c>
      <c r="G74" t="s">
        <v>101</v>
      </c>
      <c r="H74" s="65">
        <v>13613</v>
      </c>
      <c r="I74" s="65">
        <v>1040</v>
      </c>
      <c r="J74" s="65">
        <v>0</v>
      </c>
      <c r="K74" s="65">
        <v>141.5752</v>
      </c>
      <c r="L74" s="66">
        <v>1E-4</v>
      </c>
      <c r="M74" s="66">
        <v>7.4999999999999997E-3</v>
      </c>
      <c r="N74" s="66">
        <v>1.6000000000000001E-3</v>
      </c>
    </row>
    <row r="75" spans="1:14">
      <c r="A75" t="s">
        <v>803</v>
      </c>
      <c r="B75" t="s">
        <v>804</v>
      </c>
      <c r="C75" t="s">
        <v>99</v>
      </c>
      <c r="D75" t="s">
        <v>122</v>
      </c>
      <c r="E75" t="s">
        <v>482</v>
      </c>
      <c r="F75" t="s">
        <v>131</v>
      </c>
      <c r="G75" t="s">
        <v>101</v>
      </c>
      <c r="H75" s="65">
        <v>24781</v>
      </c>
      <c r="I75" s="65">
        <v>1323</v>
      </c>
      <c r="J75" s="65">
        <v>0</v>
      </c>
      <c r="K75" s="65">
        <v>327.85262999999998</v>
      </c>
      <c r="L75" s="66">
        <v>1E-4</v>
      </c>
      <c r="M75" s="66">
        <v>1.7399999999999999E-2</v>
      </c>
      <c r="N75" s="66">
        <v>3.8E-3</v>
      </c>
    </row>
    <row r="76" spans="1:14">
      <c r="A76" s="67" t="s">
        <v>805</v>
      </c>
      <c r="D76" s="14"/>
      <c r="E76" s="14"/>
      <c r="F76" s="14"/>
      <c r="H76" s="69">
        <v>1047935.75</v>
      </c>
      <c r="J76" s="69">
        <v>4.0722699999999996</v>
      </c>
      <c r="K76" s="69">
        <v>1411.8094309999999</v>
      </c>
      <c r="M76" s="68">
        <v>7.4800000000000005E-2</v>
      </c>
      <c r="N76" s="68">
        <v>1.6199999999999999E-2</v>
      </c>
    </row>
    <row r="77" spans="1:14">
      <c r="A77" t="s">
        <v>806</v>
      </c>
      <c r="B77" t="s">
        <v>807</v>
      </c>
      <c r="C77" t="s">
        <v>99</v>
      </c>
      <c r="D77" t="s">
        <v>122</v>
      </c>
      <c r="E77" t="s">
        <v>808</v>
      </c>
      <c r="F77" t="s">
        <v>809</v>
      </c>
      <c r="G77" t="s">
        <v>101</v>
      </c>
      <c r="H77" s="65">
        <v>16083</v>
      </c>
      <c r="I77" s="65">
        <v>614</v>
      </c>
      <c r="J77" s="65">
        <v>0</v>
      </c>
      <c r="K77" s="65">
        <v>98.749619999999993</v>
      </c>
      <c r="L77" s="66">
        <v>1E-3</v>
      </c>
      <c r="M77" s="66">
        <v>5.1999999999999998E-3</v>
      </c>
      <c r="N77" s="66">
        <v>1.1000000000000001E-3</v>
      </c>
    </row>
    <row r="78" spans="1:14">
      <c r="A78" t="s">
        <v>810</v>
      </c>
      <c r="B78" t="s">
        <v>811</v>
      </c>
      <c r="C78" t="s">
        <v>99</v>
      </c>
      <c r="D78" t="s">
        <v>122</v>
      </c>
      <c r="E78" t="s">
        <v>812</v>
      </c>
      <c r="F78" t="s">
        <v>111</v>
      </c>
      <c r="G78" t="s">
        <v>101</v>
      </c>
      <c r="H78" s="65">
        <v>16243</v>
      </c>
      <c r="I78" s="65">
        <v>378</v>
      </c>
      <c r="J78" s="65">
        <v>0</v>
      </c>
      <c r="K78" s="65">
        <v>61.398539999999997</v>
      </c>
      <c r="L78" s="66">
        <v>1E-4</v>
      </c>
      <c r="M78" s="66">
        <v>3.3E-3</v>
      </c>
      <c r="N78" s="66">
        <v>6.9999999999999999E-4</v>
      </c>
    </row>
    <row r="79" spans="1:14">
      <c r="A79" t="s">
        <v>813</v>
      </c>
      <c r="B79" t="s">
        <v>814</v>
      </c>
      <c r="C79" t="s">
        <v>99</v>
      </c>
      <c r="D79" t="s">
        <v>122</v>
      </c>
      <c r="E79" t="s">
        <v>815</v>
      </c>
      <c r="F79" t="s">
        <v>424</v>
      </c>
      <c r="G79" t="s">
        <v>101</v>
      </c>
      <c r="H79" s="65">
        <v>109.75</v>
      </c>
      <c r="I79" s="65">
        <v>10160</v>
      </c>
      <c r="J79" s="65">
        <v>0</v>
      </c>
      <c r="K79" s="65">
        <v>11.150600000000001</v>
      </c>
      <c r="L79" s="66">
        <v>0</v>
      </c>
      <c r="M79" s="66">
        <v>5.9999999999999995E-4</v>
      </c>
      <c r="N79" s="66">
        <v>1E-4</v>
      </c>
    </row>
    <row r="80" spans="1:14">
      <c r="A80" t="s">
        <v>816</v>
      </c>
      <c r="B80" t="s">
        <v>817</v>
      </c>
      <c r="C80" t="s">
        <v>99</v>
      </c>
      <c r="D80" t="s">
        <v>122</v>
      </c>
      <c r="E80" t="s">
        <v>818</v>
      </c>
      <c r="F80" t="s">
        <v>819</v>
      </c>
      <c r="G80" t="s">
        <v>101</v>
      </c>
      <c r="H80" s="65">
        <v>281948</v>
      </c>
      <c r="I80" s="65">
        <v>33.799999999999997</v>
      </c>
      <c r="J80" s="65">
        <v>0</v>
      </c>
      <c r="K80" s="65">
        <v>95.298423999999997</v>
      </c>
      <c r="L80" s="66">
        <v>3.5000000000000001E-3</v>
      </c>
      <c r="M80" s="66">
        <v>5.0000000000000001E-3</v>
      </c>
      <c r="N80" s="66">
        <v>1.1000000000000001E-3</v>
      </c>
    </row>
    <row r="81" spans="1:14">
      <c r="A81" t="s">
        <v>820</v>
      </c>
      <c r="B81" t="s">
        <v>821</v>
      </c>
      <c r="C81" t="s">
        <v>99</v>
      </c>
      <c r="D81" t="s">
        <v>122</v>
      </c>
      <c r="E81" t="s">
        <v>822</v>
      </c>
      <c r="F81" t="s">
        <v>311</v>
      </c>
      <c r="G81" t="s">
        <v>101</v>
      </c>
      <c r="H81" s="65">
        <v>54400</v>
      </c>
      <c r="I81" s="65">
        <v>369.4</v>
      </c>
      <c r="J81" s="65">
        <v>0</v>
      </c>
      <c r="K81" s="65">
        <v>200.95359999999999</v>
      </c>
      <c r="L81" s="66">
        <v>1.5E-3</v>
      </c>
      <c r="M81" s="66">
        <v>1.06E-2</v>
      </c>
      <c r="N81" s="66">
        <v>2.3E-3</v>
      </c>
    </row>
    <row r="82" spans="1:14">
      <c r="A82" t="s">
        <v>823</v>
      </c>
      <c r="B82" t="s">
        <v>824</v>
      </c>
      <c r="C82" t="s">
        <v>99</v>
      </c>
      <c r="D82" t="s">
        <v>122</v>
      </c>
      <c r="E82" t="s">
        <v>495</v>
      </c>
      <c r="F82" t="s">
        <v>311</v>
      </c>
      <c r="G82" t="s">
        <v>101</v>
      </c>
      <c r="H82" s="65">
        <v>1189</v>
      </c>
      <c r="I82" s="65">
        <v>8198</v>
      </c>
      <c r="J82" s="65">
        <v>0</v>
      </c>
      <c r="K82" s="65">
        <v>97.474220000000003</v>
      </c>
      <c r="L82" s="66">
        <v>1E-4</v>
      </c>
      <c r="M82" s="66">
        <v>5.1999999999999998E-3</v>
      </c>
      <c r="N82" s="66">
        <v>1.1000000000000001E-3</v>
      </c>
    </row>
    <row r="83" spans="1:14">
      <c r="A83" t="s">
        <v>825</v>
      </c>
      <c r="B83" t="s">
        <v>826</v>
      </c>
      <c r="C83" t="s">
        <v>99</v>
      </c>
      <c r="D83" t="s">
        <v>122</v>
      </c>
      <c r="E83" t="s">
        <v>827</v>
      </c>
      <c r="F83" t="s">
        <v>311</v>
      </c>
      <c r="G83" t="s">
        <v>101</v>
      </c>
      <c r="H83" s="65">
        <v>153</v>
      </c>
      <c r="I83" s="65">
        <v>12000</v>
      </c>
      <c r="J83" s="65">
        <v>0</v>
      </c>
      <c r="K83" s="65">
        <v>18.36</v>
      </c>
      <c r="L83" s="66">
        <v>0</v>
      </c>
      <c r="M83" s="66">
        <v>1E-3</v>
      </c>
      <c r="N83" s="66">
        <v>2.0000000000000001E-4</v>
      </c>
    </row>
    <row r="84" spans="1:14">
      <c r="A84" t="s">
        <v>828</v>
      </c>
      <c r="B84" t="s">
        <v>829</v>
      </c>
      <c r="C84" t="s">
        <v>99</v>
      </c>
      <c r="D84" t="s">
        <v>122</v>
      </c>
      <c r="E84" t="s">
        <v>830</v>
      </c>
      <c r="F84" t="s">
        <v>311</v>
      </c>
      <c r="G84" t="s">
        <v>101</v>
      </c>
      <c r="H84" s="65">
        <v>10114</v>
      </c>
      <c r="I84" s="65">
        <v>764.3</v>
      </c>
      <c r="J84" s="65">
        <v>0</v>
      </c>
      <c r="K84" s="65">
        <v>77.301302000000007</v>
      </c>
      <c r="L84" s="66">
        <v>2.0000000000000001E-4</v>
      </c>
      <c r="M84" s="66">
        <v>4.1000000000000003E-3</v>
      </c>
      <c r="N84" s="66">
        <v>8.9999999999999998E-4</v>
      </c>
    </row>
    <row r="85" spans="1:14">
      <c r="A85" t="s">
        <v>831</v>
      </c>
      <c r="B85" t="s">
        <v>832</v>
      </c>
      <c r="C85" t="s">
        <v>99</v>
      </c>
      <c r="D85" t="s">
        <v>122</v>
      </c>
      <c r="E85" t="s">
        <v>833</v>
      </c>
      <c r="F85" t="s">
        <v>311</v>
      </c>
      <c r="G85" t="s">
        <v>101</v>
      </c>
      <c r="H85" s="65">
        <v>499576</v>
      </c>
      <c r="I85" s="65">
        <v>52.2</v>
      </c>
      <c r="J85" s="65">
        <v>0</v>
      </c>
      <c r="K85" s="65">
        <v>260.77867199999997</v>
      </c>
      <c r="L85" s="66">
        <v>5.0000000000000001E-4</v>
      </c>
      <c r="M85" s="66">
        <v>1.38E-2</v>
      </c>
      <c r="N85" s="66">
        <v>3.0000000000000001E-3</v>
      </c>
    </row>
    <row r="86" spans="1:14">
      <c r="A86" t="s">
        <v>834</v>
      </c>
      <c r="B86" t="s">
        <v>835</v>
      </c>
      <c r="C86" t="s">
        <v>99</v>
      </c>
      <c r="D86" t="s">
        <v>122</v>
      </c>
      <c r="E86" t="s">
        <v>836</v>
      </c>
      <c r="F86" t="s">
        <v>311</v>
      </c>
      <c r="G86" t="s">
        <v>101</v>
      </c>
      <c r="H86" s="65">
        <v>60</v>
      </c>
      <c r="I86" s="65">
        <v>42640</v>
      </c>
      <c r="J86" s="65">
        <v>0</v>
      </c>
      <c r="K86" s="65">
        <v>25.584</v>
      </c>
      <c r="L86" s="66">
        <v>1E-4</v>
      </c>
      <c r="M86" s="66">
        <v>1.4E-3</v>
      </c>
      <c r="N86" s="66">
        <v>2.9999999999999997E-4</v>
      </c>
    </row>
    <row r="87" spans="1:14">
      <c r="A87" t="s">
        <v>837</v>
      </c>
      <c r="B87" t="s">
        <v>838</v>
      </c>
      <c r="C87" t="s">
        <v>99</v>
      </c>
      <c r="D87" t="s">
        <v>122</v>
      </c>
      <c r="E87" t="s">
        <v>839</v>
      </c>
      <c r="F87" t="s">
        <v>311</v>
      </c>
      <c r="G87" t="s">
        <v>101</v>
      </c>
      <c r="H87" s="65">
        <v>5801</v>
      </c>
      <c r="I87" s="65">
        <v>427</v>
      </c>
      <c r="J87" s="65">
        <v>0</v>
      </c>
      <c r="K87" s="65">
        <v>24.77027</v>
      </c>
      <c r="L87" s="66">
        <v>1E-4</v>
      </c>
      <c r="M87" s="66">
        <v>1.2999999999999999E-3</v>
      </c>
      <c r="N87" s="66">
        <v>2.9999999999999997E-4</v>
      </c>
    </row>
    <row r="88" spans="1:14">
      <c r="A88" t="s">
        <v>840</v>
      </c>
      <c r="B88" t="s">
        <v>841</v>
      </c>
      <c r="C88" t="s">
        <v>99</v>
      </c>
      <c r="D88" t="s">
        <v>122</v>
      </c>
      <c r="E88" t="s">
        <v>842</v>
      </c>
      <c r="F88" t="s">
        <v>127</v>
      </c>
      <c r="G88" t="s">
        <v>101</v>
      </c>
      <c r="H88" s="65">
        <v>119503</v>
      </c>
      <c r="I88" s="65">
        <v>263.89999999999998</v>
      </c>
      <c r="J88" s="65">
        <v>4.0722699999999996</v>
      </c>
      <c r="K88" s="65">
        <v>319.44068700000003</v>
      </c>
      <c r="L88" s="66">
        <v>1.1000000000000001E-3</v>
      </c>
      <c r="M88" s="66">
        <v>1.6899999999999998E-2</v>
      </c>
      <c r="N88" s="66">
        <v>3.7000000000000002E-3</v>
      </c>
    </row>
    <row r="89" spans="1:14">
      <c r="A89" t="s">
        <v>843</v>
      </c>
      <c r="B89" t="s">
        <v>844</v>
      </c>
      <c r="C89" t="s">
        <v>99</v>
      </c>
      <c r="D89" t="s">
        <v>122</v>
      </c>
      <c r="E89" t="s">
        <v>845</v>
      </c>
      <c r="F89" t="s">
        <v>127</v>
      </c>
      <c r="G89" t="s">
        <v>101</v>
      </c>
      <c r="H89" s="65">
        <v>14362</v>
      </c>
      <c r="I89" s="65">
        <v>639</v>
      </c>
      <c r="J89" s="65">
        <v>0</v>
      </c>
      <c r="K89" s="65">
        <v>91.773179999999996</v>
      </c>
      <c r="L89" s="66">
        <v>2.0000000000000001E-4</v>
      </c>
      <c r="M89" s="66">
        <v>4.8999999999999998E-3</v>
      </c>
      <c r="N89" s="66">
        <v>1.1000000000000001E-3</v>
      </c>
    </row>
    <row r="90" spans="1:14">
      <c r="A90" t="s">
        <v>846</v>
      </c>
      <c r="B90" t="s">
        <v>847</v>
      </c>
      <c r="C90" t="s">
        <v>99</v>
      </c>
      <c r="D90" t="s">
        <v>122</v>
      </c>
      <c r="E90" t="s">
        <v>848</v>
      </c>
      <c r="F90" t="s">
        <v>128</v>
      </c>
      <c r="G90" t="s">
        <v>101</v>
      </c>
      <c r="H90" s="65">
        <v>22397</v>
      </c>
      <c r="I90" s="65">
        <v>42.8</v>
      </c>
      <c r="J90" s="65">
        <v>0</v>
      </c>
      <c r="K90" s="65">
        <v>9.5859159999999992</v>
      </c>
      <c r="L90" s="66">
        <v>1E-4</v>
      </c>
      <c r="M90" s="66">
        <v>5.0000000000000001E-4</v>
      </c>
      <c r="N90" s="66">
        <v>1E-4</v>
      </c>
    </row>
    <row r="91" spans="1:14">
      <c r="A91" t="s">
        <v>849</v>
      </c>
      <c r="B91" t="s">
        <v>850</v>
      </c>
      <c r="C91" t="s">
        <v>99</v>
      </c>
      <c r="D91" t="s">
        <v>122</v>
      </c>
      <c r="E91" t="s">
        <v>851</v>
      </c>
      <c r="F91" t="s">
        <v>131</v>
      </c>
      <c r="G91" t="s">
        <v>101</v>
      </c>
      <c r="H91" s="65">
        <v>5997</v>
      </c>
      <c r="I91" s="65">
        <v>320</v>
      </c>
      <c r="J91" s="65">
        <v>0</v>
      </c>
      <c r="K91" s="65">
        <v>19.1904</v>
      </c>
      <c r="L91" s="66">
        <v>1E-4</v>
      </c>
      <c r="M91" s="66">
        <v>1E-3</v>
      </c>
      <c r="N91" s="66">
        <v>2.0000000000000001E-4</v>
      </c>
    </row>
    <row r="92" spans="1:14">
      <c r="A92" s="67" t="s">
        <v>852</v>
      </c>
      <c r="D92" s="14"/>
      <c r="E92" s="14"/>
      <c r="F92" s="14"/>
      <c r="H92" s="69">
        <v>0</v>
      </c>
      <c r="J92" s="69">
        <v>0</v>
      </c>
      <c r="K92" s="69">
        <v>0</v>
      </c>
      <c r="M92" s="68">
        <v>0</v>
      </c>
      <c r="N92" s="68">
        <v>0</v>
      </c>
    </row>
    <row r="93" spans="1:14">
      <c r="A93" t="s">
        <v>221</v>
      </c>
      <c r="B93" t="s">
        <v>221</v>
      </c>
      <c r="D93" s="14"/>
      <c r="E93" s="14"/>
      <c r="F93" t="s">
        <v>221</v>
      </c>
      <c r="G93" t="s">
        <v>221</v>
      </c>
      <c r="H93" s="65">
        <v>0</v>
      </c>
      <c r="I93" s="65">
        <v>0</v>
      </c>
      <c r="K93" s="65">
        <v>0</v>
      </c>
      <c r="L93" s="66">
        <v>0</v>
      </c>
      <c r="M93" s="66">
        <v>0</v>
      </c>
      <c r="N93" s="66">
        <v>0</v>
      </c>
    </row>
    <row r="94" spans="1:14">
      <c r="A94" s="67" t="s">
        <v>226</v>
      </c>
      <c r="D94" s="14"/>
      <c r="E94" s="14"/>
      <c r="F94" s="14"/>
      <c r="H94" s="69">
        <v>40479</v>
      </c>
      <c r="J94" s="69">
        <v>0</v>
      </c>
      <c r="K94" s="69">
        <v>5890.7948836779997</v>
      </c>
      <c r="M94" s="68">
        <v>0.31209999999999999</v>
      </c>
      <c r="N94" s="68">
        <v>6.7699999999999996E-2</v>
      </c>
    </row>
    <row r="95" spans="1:14">
      <c r="A95" s="67" t="s">
        <v>289</v>
      </c>
      <c r="D95" s="14"/>
      <c r="E95" s="14"/>
      <c r="F95" s="14"/>
      <c r="H95" s="69">
        <v>8790</v>
      </c>
      <c r="J95" s="69">
        <v>0</v>
      </c>
      <c r="K95" s="69">
        <v>326.84223025</v>
      </c>
      <c r="M95" s="68">
        <v>1.7299999999999999E-2</v>
      </c>
      <c r="N95" s="68">
        <v>3.8E-3</v>
      </c>
    </row>
    <row r="96" spans="1:14">
      <c r="A96" t="s">
        <v>853</v>
      </c>
      <c r="B96" t="s">
        <v>854</v>
      </c>
      <c r="C96" t="s">
        <v>599</v>
      </c>
      <c r="D96" t="s">
        <v>600</v>
      </c>
      <c r="E96" t="s">
        <v>855</v>
      </c>
      <c r="F96" t="s">
        <v>856</v>
      </c>
      <c r="G96" t="s">
        <v>105</v>
      </c>
      <c r="H96" s="65">
        <v>1394</v>
      </c>
      <c r="I96" s="65">
        <v>2489</v>
      </c>
      <c r="J96" s="65">
        <v>0</v>
      </c>
      <c r="K96" s="65">
        <v>123.6935929</v>
      </c>
      <c r="L96" s="66">
        <v>0</v>
      </c>
      <c r="M96" s="66">
        <v>6.6E-3</v>
      </c>
      <c r="N96" s="66">
        <v>1.4E-3</v>
      </c>
    </row>
    <row r="97" spans="1:14">
      <c r="A97" t="s">
        <v>857</v>
      </c>
      <c r="B97" t="s">
        <v>858</v>
      </c>
      <c r="C97" t="s">
        <v>859</v>
      </c>
      <c r="D97" t="s">
        <v>600</v>
      </c>
      <c r="E97" t="s">
        <v>860</v>
      </c>
      <c r="F97" t="s">
        <v>856</v>
      </c>
      <c r="G97" t="s">
        <v>105</v>
      </c>
      <c r="H97" s="65">
        <v>5829</v>
      </c>
      <c r="I97" s="65">
        <v>350</v>
      </c>
      <c r="J97" s="65">
        <v>0</v>
      </c>
      <c r="K97" s="65">
        <v>72.731347499999998</v>
      </c>
      <c r="L97" s="66">
        <v>0</v>
      </c>
      <c r="M97" s="66">
        <v>3.8999999999999998E-3</v>
      </c>
      <c r="N97" s="66">
        <v>8.0000000000000004E-4</v>
      </c>
    </row>
    <row r="98" spans="1:14">
      <c r="A98" t="s">
        <v>861</v>
      </c>
      <c r="B98" t="s">
        <v>862</v>
      </c>
      <c r="C98" t="s">
        <v>859</v>
      </c>
      <c r="D98" t="s">
        <v>600</v>
      </c>
      <c r="E98" t="s">
        <v>863</v>
      </c>
      <c r="F98" t="s">
        <v>864</v>
      </c>
      <c r="G98" t="s">
        <v>105</v>
      </c>
      <c r="H98" s="65">
        <v>390</v>
      </c>
      <c r="I98" s="65">
        <v>1784</v>
      </c>
      <c r="J98" s="65">
        <v>0</v>
      </c>
      <c r="K98" s="65">
        <v>24.803844000000002</v>
      </c>
      <c r="L98" s="66">
        <v>0</v>
      </c>
      <c r="M98" s="66">
        <v>1.2999999999999999E-3</v>
      </c>
      <c r="N98" s="66">
        <v>2.9999999999999997E-4</v>
      </c>
    </row>
    <row r="99" spans="1:14">
      <c r="A99" t="s">
        <v>865</v>
      </c>
      <c r="B99" t="s">
        <v>866</v>
      </c>
      <c r="C99" t="s">
        <v>599</v>
      </c>
      <c r="D99" t="s">
        <v>600</v>
      </c>
      <c r="E99" t="s">
        <v>867</v>
      </c>
      <c r="F99" t="s">
        <v>868</v>
      </c>
      <c r="G99" t="s">
        <v>105</v>
      </c>
      <c r="H99" s="65">
        <v>1177</v>
      </c>
      <c r="I99" s="65">
        <v>2517</v>
      </c>
      <c r="J99" s="65">
        <v>0</v>
      </c>
      <c r="K99" s="65">
        <v>105.61344585000001</v>
      </c>
      <c r="L99" s="66">
        <v>0</v>
      </c>
      <c r="M99" s="66">
        <v>5.5999999999999999E-3</v>
      </c>
      <c r="N99" s="66">
        <v>1.1999999999999999E-3</v>
      </c>
    </row>
    <row r="100" spans="1:14">
      <c r="A100" s="67" t="s">
        <v>290</v>
      </c>
      <c r="D100" s="14"/>
      <c r="E100" s="14"/>
      <c r="F100" s="14"/>
      <c r="H100" s="69">
        <v>31689</v>
      </c>
      <c r="J100" s="69">
        <v>0</v>
      </c>
      <c r="K100" s="69">
        <v>5563.9526534280003</v>
      </c>
      <c r="M100" s="68">
        <v>0.29480000000000001</v>
      </c>
      <c r="N100" s="68">
        <v>6.3899999999999998E-2</v>
      </c>
    </row>
    <row r="101" spans="1:14">
      <c r="A101" t="s">
        <v>869</v>
      </c>
      <c r="B101" t="s">
        <v>870</v>
      </c>
      <c r="C101" t="s">
        <v>599</v>
      </c>
      <c r="D101" t="s">
        <v>600</v>
      </c>
      <c r="E101" t="s">
        <v>871</v>
      </c>
      <c r="F101" t="s">
        <v>872</v>
      </c>
      <c r="G101" t="s">
        <v>105</v>
      </c>
      <c r="H101" s="65">
        <v>194</v>
      </c>
      <c r="I101" s="65">
        <v>24156</v>
      </c>
      <c r="J101" s="65">
        <v>0</v>
      </c>
      <c r="K101" s="65">
        <v>167.0653116</v>
      </c>
      <c r="L101" s="66">
        <v>0</v>
      </c>
      <c r="M101" s="66">
        <v>8.8999999999999999E-3</v>
      </c>
      <c r="N101" s="66">
        <v>1.9E-3</v>
      </c>
    </row>
    <row r="102" spans="1:14">
      <c r="A102" t="s">
        <v>873</v>
      </c>
      <c r="B102" t="s">
        <v>874</v>
      </c>
      <c r="C102" t="s">
        <v>99</v>
      </c>
      <c r="D102" t="s">
        <v>600</v>
      </c>
      <c r="E102" t="s">
        <v>875</v>
      </c>
      <c r="F102" t="s">
        <v>876</v>
      </c>
      <c r="G102" t="s">
        <v>105</v>
      </c>
      <c r="H102" s="65">
        <v>885</v>
      </c>
      <c r="I102" s="65">
        <v>16680</v>
      </c>
      <c r="J102" s="65">
        <v>0</v>
      </c>
      <c r="K102" s="65">
        <v>526.25816999999995</v>
      </c>
      <c r="L102" s="66">
        <v>0</v>
      </c>
      <c r="M102" s="66">
        <v>2.7900000000000001E-2</v>
      </c>
      <c r="N102" s="66">
        <v>6.0000000000000001E-3</v>
      </c>
    </row>
    <row r="103" spans="1:14">
      <c r="A103" t="s">
        <v>877</v>
      </c>
      <c r="B103" t="s">
        <v>878</v>
      </c>
      <c r="C103" t="s">
        <v>599</v>
      </c>
      <c r="D103" t="s">
        <v>600</v>
      </c>
      <c r="E103" t="s">
        <v>879</v>
      </c>
      <c r="F103" t="s">
        <v>876</v>
      </c>
      <c r="G103" t="s">
        <v>105</v>
      </c>
      <c r="H103" s="65">
        <v>61</v>
      </c>
      <c r="I103" s="65">
        <v>99300</v>
      </c>
      <c r="J103" s="65">
        <v>0</v>
      </c>
      <c r="K103" s="65">
        <v>215.942745</v>
      </c>
      <c r="L103" s="66">
        <v>0</v>
      </c>
      <c r="M103" s="66">
        <v>1.14E-2</v>
      </c>
      <c r="N103" s="66">
        <v>2.5000000000000001E-3</v>
      </c>
    </row>
    <row r="104" spans="1:14">
      <c r="A104" t="s">
        <v>880</v>
      </c>
      <c r="B104" t="s">
        <v>881</v>
      </c>
      <c r="C104" t="s">
        <v>607</v>
      </c>
      <c r="D104" t="s">
        <v>600</v>
      </c>
      <c r="E104" t="s">
        <v>882</v>
      </c>
      <c r="F104" t="s">
        <v>856</v>
      </c>
      <c r="G104" t="s">
        <v>109</v>
      </c>
      <c r="H104" s="65">
        <v>502</v>
      </c>
      <c r="I104" s="65">
        <v>5934</v>
      </c>
      <c r="J104" s="65">
        <v>0</v>
      </c>
      <c r="K104" s="65">
        <v>116.184788604</v>
      </c>
      <c r="L104" s="66">
        <v>0</v>
      </c>
      <c r="M104" s="66">
        <v>6.1999999999999998E-3</v>
      </c>
      <c r="N104" s="66">
        <v>1.2999999999999999E-3</v>
      </c>
    </row>
    <row r="105" spans="1:14">
      <c r="A105" t="s">
        <v>883</v>
      </c>
      <c r="B105" t="s">
        <v>884</v>
      </c>
      <c r="C105" t="s">
        <v>599</v>
      </c>
      <c r="D105" t="s">
        <v>600</v>
      </c>
      <c r="E105" t="s">
        <v>885</v>
      </c>
      <c r="F105" t="s">
        <v>856</v>
      </c>
      <c r="G105" t="s">
        <v>105</v>
      </c>
      <c r="H105" s="65">
        <v>125</v>
      </c>
      <c r="I105" s="65">
        <v>194972</v>
      </c>
      <c r="J105" s="65">
        <v>0</v>
      </c>
      <c r="K105" s="65">
        <v>868.843975</v>
      </c>
      <c r="L105" s="66">
        <v>0</v>
      </c>
      <c r="M105" s="66">
        <v>4.5999999999999999E-2</v>
      </c>
      <c r="N105" s="66">
        <v>0.01</v>
      </c>
    </row>
    <row r="106" spans="1:14">
      <c r="A106" t="s">
        <v>886</v>
      </c>
      <c r="B106" t="s">
        <v>887</v>
      </c>
      <c r="C106" t="s">
        <v>122</v>
      </c>
      <c r="D106" t="s">
        <v>600</v>
      </c>
      <c r="E106" t="s">
        <v>888</v>
      </c>
      <c r="F106" t="s">
        <v>889</v>
      </c>
      <c r="G106" t="s">
        <v>109</v>
      </c>
      <c r="H106" s="65">
        <v>9548</v>
      </c>
      <c r="I106" s="65">
        <v>271</v>
      </c>
      <c r="J106" s="65">
        <v>0</v>
      </c>
      <c r="K106" s="65">
        <v>100.920574524</v>
      </c>
      <c r="L106" s="66">
        <v>0</v>
      </c>
      <c r="M106" s="66">
        <v>5.3E-3</v>
      </c>
      <c r="N106" s="66">
        <v>1.1999999999999999E-3</v>
      </c>
    </row>
    <row r="107" spans="1:14">
      <c r="A107" t="s">
        <v>890</v>
      </c>
      <c r="B107" t="s">
        <v>891</v>
      </c>
      <c r="C107" t="s">
        <v>892</v>
      </c>
      <c r="D107" t="s">
        <v>600</v>
      </c>
      <c r="E107" t="s">
        <v>893</v>
      </c>
      <c r="F107" t="s">
        <v>889</v>
      </c>
      <c r="G107" t="s">
        <v>112</v>
      </c>
      <c r="H107" s="65">
        <v>2307</v>
      </c>
      <c r="I107" s="65">
        <v>975</v>
      </c>
      <c r="J107" s="65">
        <v>0</v>
      </c>
      <c r="K107" s="65">
        <v>98.938809449999994</v>
      </c>
      <c r="L107" s="66">
        <v>0</v>
      </c>
      <c r="M107" s="66">
        <v>5.1999999999999998E-3</v>
      </c>
      <c r="N107" s="66">
        <v>1.1000000000000001E-3</v>
      </c>
    </row>
    <row r="108" spans="1:14">
      <c r="A108" t="s">
        <v>894</v>
      </c>
      <c r="B108" t="s">
        <v>895</v>
      </c>
      <c r="C108" t="s">
        <v>599</v>
      </c>
      <c r="D108" t="s">
        <v>600</v>
      </c>
      <c r="E108" t="s">
        <v>896</v>
      </c>
      <c r="F108" t="s">
        <v>897</v>
      </c>
      <c r="G108" t="s">
        <v>105</v>
      </c>
      <c r="H108" s="65">
        <v>434</v>
      </c>
      <c r="I108" s="65">
        <v>26360</v>
      </c>
      <c r="J108" s="65">
        <v>0</v>
      </c>
      <c r="K108" s="65">
        <v>407.84455600000001</v>
      </c>
      <c r="L108" s="66">
        <v>0</v>
      </c>
      <c r="M108" s="66">
        <v>2.1600000000000001E-2</v>
      </c>
      <c r="N108" s="66">
        <v>4.7000000000000002E-3</v>
      </c>
    </row>
    <row r="109" spans="1:14">
      <c r="A109" t="s">
        <v>898</v>
      </c>
      <c r="B109" t="s">
        <v>899</v>
      </c>
      <c r="C109" t="s">
        <v>599</v>
      </c>
      <c r="D109" t="s">
        <v>600</v>
      </c>
      <c r="E109" t="s">
        <v>900</v>
      </c>
      <c r="F109" t="s">
        <v>868</v>
      </c>
      <c r="G109" t="s">
        <v>105</v>
      </c>
      <c r="H109" s="65">
        <v>336</v>
      </c>
      <c r="I109" s="65">
        <v>19448</v>
      </c>
      <c r="J109" s="65">
        <v>0</v>
      </c>
      <c r="K109" s="65">
        <v>232.9559232</v>
      </c>
      <c r="L109" s="66">
        <v>0</v>
      </c>
      <c r="M109" s="66">
        <v>1.23E-2</v>
      </c>
      <c r="N109" s="66">
        <v>2.7000000000000001E-3</v>
      </c>
    </row>
    <row r="110" spans="1:14">
      <c r="A110" t="s">
        <v>901</v>
      </c>
      <c r="B110" t="s">
        <v>902</v>
      </c>
      <c r="C110" t="s">
        <v>599</v>
      </c>
      <c r="D110" t="s">
        <v>600</v>
      </c>
      <c r="E110" t="s">
        <v>903</v>
      </c>
      <c r="F110" t="s">
        <v>868</v>
      </c>
      <c r="G110" t="s">
        <v>105</v>
      </c>
      <c r="H110" s="65">
        <v>1347</v>
      </c>
      <c r="I110" s="65">
        <v>15771</v>
      </c>
      <c r="J110" s="65">
        <v>0</v>
      </c>
      <c r="K110" s="65">
        <v>757.33209405000002</v>
      </c>
      <c r="L110" s="66">
        <v>0</v>
      </c>
      <c r="M110" s="66">
        <v>4.0099999999999997E-2</v>
      </c>
      <c r="N110" s="66">
        <v>8.6999999999999994E-3</v>
      </c>
    </row>
    <row r="111" spans="1:14">
      <c r="A111" t="s">
        <v>904</v>
      </c>
      <c r="B111" t="s">
        <v>905</v>
      </c>
      <c r="C111" t="s">
        <v>859</v>
      </c>
      <c r="D111" t="s">
        <v>600</v>
      </c>
      <c r="E111" t="s">
        <v>906</v>
      </c>
      <c r="F111" t="s">
        <v>868</v>
      </c>
      <c r="G111" t="s">
        <v>105</v>
      </c>
      <c r="H111" s="65">
        <v>1401</v>
      </c>
      <c r="I111" s="65">
        <v>9574</v>
      </c>
      <c r="J111" s="65">
        <v>0</v>
      </c>
      <c r="K111" s="65">
        <v>478.1796531</v>
      </c>
      <c r="L111" s="66">
        <v>0</v>
      </c>
      <c r="M111" s="66">
        <v>2.53E-2</v>
      </c>
      <c r="N111" s="66">
        <v>5.4999999999999997E-3</v>
      </c>
    </row>
    <row r="112" spans="1:14">
      <c r="A112" t="s">
        <v>907</v>
      </c>
      <c r="B112" t="s">
        <v>908</v>
      </c>
      <c r="C112" t="s">
        <v>599</v>
      </c>
      <c r="D112" t="s">
        <v>600</v>
      </c>
      <c r="E112" t="s">
        <v>909</v>
      </c>
      <c r="F112" t="s">
        <v>868</v>
      </c>
      <c r="G112" t="s">
        <v>105</v>
      </c>
      <c r="H112" s="65">
        <v>818</v>
      </c>
      <c r="I112" s="65">
        <v>4909</v>
      </c>
      <c r="J112" s="65">
        <v>0</v>
      </c>
      <c r="K112" s="65">
        <v>143.15478529999999</v>
      </c>
      <c r="L112" s="66">
        <v>0</v>
      </c>
      <c r="M112" s="66">
        <v>7.6E-3</v>
      </c>
      <c r="N112" s="66">
        <v>1.6000000000000001E-3</v>
      </c>
    </row>
    <row r="113" spans="1:14">
      <c r="A113" t="s">
        <v>910</v>
      </c>
      <c r="B113" t="s">
        <v>911</v>
      </c>
      <c r="C113" t="s">
        <v>599</v>
      </c>
      <c r="D113" t="s">
        <v>600</v>
      </c>
      <c r="E113" t="s">
        <v>912</v>
      </c>
      <c r="F113" t="s">
        <v>634</v>
      </c>
      <c r="G113" t="s">
        <v>105</v>
      </c>
      <c r="H113" s="65">
        <v>152</v>
      </c>
      <c r="I113" s="65">
        <v>25429</v>
      </c>
      <c r="J113" s="65">
        <v>0</v>
      </c>
      <c r="K113" s="65">
        <v>137.7946652</v>
      </c>
      <c r="L113" s="66">
        <v>0</v>
      </c>
      <c r="M113" s="66">
        <v>7.3000000000000001E-3</v>
      </c>
      <c r="N113" s="66">
        <v>1.6000000000000001E-3</v>
      </c>
    </row>
    <row r="114" spans="1:14">
      <c r="A114" t="s">
        <v>913</v>
      </c>
      <c r="B114" t="s">
        <v>914</v>
      </c>
      <c r="C114" t="s">
        <v>859</v>
      </c>
      <c r="D114" t="s">
        <v>600</v>
      </c>
      <c r="E114" t="s">
        <v>915</v>
      </c>
      <c r="F114" t="s">
        <v>634</v>
      </c>
      <c r="G114" t="s">
        <v>105</v>
      </c>
      <c r="H114" s="65">
        <v>975</v>
      </c>
      <c r="I114" s="65">
        <v>3931</v>
      </c>
      <c r="J114" s="65">
        <v>0</v>
      </c>
      <c r="K114" s="65">
        <v>136.63664625000001</v>
      </c>
      <c r="L114" s="66">
        <v>0</v>
      </c>
      <c r="M114" s="66">
        <v>7.1999999999999998E-3</v>
      </c>
      <c r="N114" s="66">
        <v>1.6000000000000001E-3</v>
      </c>
    </row>
    <row r="115" spans="1:14">
      <c r="A115" t="s">
        <v>916</v>
      </c>
      <c r="B115" t="s">
        <v>917</v>
      </c>
      <c r="C115" t="s">
        <v>859</v>
      </c>
      <c r="D115" t="s">
        <v>600</v>
      </c>
      <c r="E115" t="s">
        <v>918</v>
      </c>
      <c r="F115" t="s">
        <v>634</v>
      </c>
      <c r="G115" t="s">
        <v>105</v>
      </c>
      <c r="H115" s="65">
        <v>173</v>
      </c>
      <c r="I115" s="65">
        <v>116195</v>
      </c>
      <c r="J115" s="65">
        <v>0</v>
      </c>
      <c r="K115" s="65">
        <v>716.62685275000001</v>
      </c>
      <c r="L115" s="66">
        <v>0</v>
      </c>
      <c r="M115" s="66">
        <v>3.7999999999999999E-2</v>
      </c>
      <c r="N115" s="66">
        <v>8.2000000000000007E-3</v>
      </c>
    </row>
    <row r="116" spans="1:14">
      <c r="A116" t="s">
        <v>919</v>
      </c>
      <c r="B116" t="s">
        <v>920</v>
      </c>
      <c r="C116" t="s">
        <v>599</v>
      </c>
      <c r="D116" t="s">
        <v>600</v>
      </c>
      <c r="E116" t="s">
        <v>921</v>
      </c>
      <c r="F116" t="s">
        <v>634</v>
      </c>
      <c r="G116" t="s">
        <v>105</v>
      </c>
      <c r="H116" s="65">
        <v>383</v>
      </c>
      <c r="I116" s="65">
        <v>8188</v>
      </c>
      <c r="J116" s="65">
        <v>0</v>
      </c>
      <c r="K116" s="65">
        <v>111.7985426</v>
      </c>
      <c r="L116" s="66">
        <v>0</v>
      </c>
      <c r="M116" s="66">
        <v>5.8999999999999999E-3</v>
      </c>
      <c r="N116" s="66">
        <v>1.2999999999999999E-3</v>
      </c>
    </row>
    <row r="117" spans="1:14">
      <c r="A117" t="s">
        <v>922</v>
      </c>
      <c r="B117" t="s">
        <v>923</v>
      </c>
      <c r="C117" t="s">
        <v>599</v>
      </c>
      <c r="D117" t="s">
        <v>600</v>
      </c>
      <c r="E117" t="s">
        <v>924</v>
      </c>
      <c r="F117" t="s">
        <v>925</v>
      </c>
      <c r="G117" t="s">
        <v>105</v>
      </c>
      <c r="H117" s="65">
        <v>12048</v>
      </c>
      <c r="I117" s="65">
        <v>809</v>
      </c>
      <c r="J117" s="65">
        <v>0</v>
      </c>
      <c r="K117" s="65">
        <v>347.47456080000001</v>
      </c>
      <c r="L117" s="66">
        <v>0</v>
      </c>
      <c r="M117" s="66">
        <v>1.84E-2</v>
      </c>
      <c r="N117" s="66">
        <v>4.0000000000000001E-3</v>
      </c>
    </row>
    <row r="118" spans="1:14">
      <c r="A118" s="75" t="s">
        <v>228</v>
      </c>
      <c r="D118" s="14"/>
      <c r="E118" s="14"/>
      <c r="F118" s="14"/>
    </row>
    <row r="119" spans="1:14">
      <c r="A119" s="75" t="s">
        <v>283</v>
      </c>
      <c r="D119" s="14"/>
      <c r="E119" s="14"/>
      <c r="F119" s="14"/>
    </row>
    <row r="120" spans="1:14">
      <c r="A120" s="75" t="s">
        <v>284</v>
      </c>
      <c r="D120" s="14"/>
      <c r="E120" s="14"/>
      <c r="F120" s="14"/>
    </row>
    <row r="121" spans="1:14">
      <c r="A121" s="75" t="s">
        <v>285</v>
      </c>
      <c r="D121" s="14"/>
      <c r="E121" s="14"/>
      <c r="F121" s="14"/>
    </row>
    <row r="122" spans="1:14">
      <c r="A122" s="75" t="s">
        <v>286</v>
      </c>
      <c r="D122" s="14"/>
      <c r="E122" s="14"/>
      <c r="F122" s="14"/>
    </row>
    <row r="123" spans="1:14" hidden="1"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53.85546875" style="13" customWidth="1"/>
    <col min="2" max="2" width="13.5703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BJ5" s="16"/>
    </row>
    <row r="6" spans="1:62" ht="26.25" customHeight="1">
      <c r="A6" s="103" t="s">
        <v>193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7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1116988.02</v>
      </c>
      <c r="H10" s="7"/>
      <c r="I10" s="63">
        <v>13.723789999999999</v>
      </c>
      <c r="J10" s="63">
        <f>J11+J36</f>
        <v>14896.815273566001</v>
      </c>
      <c r="K10" s="7"/>
      <c r="L10" s="64">
        <v>1</v>
      </c>
      <c r="M10" s="64">
        <v>0.17119999999999999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1053591.02</v>
      </c>
      <c r="I11" s="69">
        <v>0</v>
      </c>
      <c r="J11" s="69">
        <v>7453.6747846660001</v>
      </c>
      <c r="L11" s="68">
        <v>0.50019999999999998</v>
      </c>
      <c r="M11" s="68">
        <v>8.5599999999999996E-2</v>
      </c>
    </row>
    <row r="12" spans="1:62">
      <c r="A12" s="67" t="s">
        <v>926</v>
      </c>
      <c r="C12" s="14"/>
      <c r="D12" s="14"/>
      <c r="E12" s="14"/>
      <c r="F12" s="14"/>
      <c r="G12" s="69">
        <v>61060</v>
      </c>
      <c r="I12" s="69">
        <v>0</v>
      </c>
      <c r="J12" s="69">
        <v>1551.43921</v>
      </c>
      <c r="L12" s="68">
        <v>0.1041</v>
      </c>
      <c r="M12" s="68">
        <v>1.78E-2</v>
      </c>
    </row>
    <row r="13" spans="1:62">
      <c r="A13" t="s">
        <v>927</v>
      </c>
      <c r="B13" t="s">
        <v>928</v>
      </c>
      <c r="C13" t="s">
        <v>99</v>
      </c>
      <c r="D13" t="s">
        <v>929</v>
      </c>
      <c r="E13" t="s">
        <v>122</v>
      </c>
      <c r="F13" t="s">
        <v>101</v>
      </c>
      <c r="G13" s="65">
        <v>26776</v>
      </c>
      <c r="H13" s="65">
        <v>1063</v>
      </c>
      <c r="I13" s="65">
        <v>0</v>
      </c>
      <c r="J13" s="65">
        <v>284.62887999999998</v>
      </c>
      <c r="K13" s="66">
        <v>0</v>
      </c>
      <c r="L13" s="66">
        <v>1.9099999999999999E-2</v>
      </c>
      <c r="M13" s="66">
        <v>3.3E-3</v>
      </c>
    </row>
    <row r="14" spans="1:62">
      <c r="A14" t="s">
        <v>930</v>
      </c>
      <c r="B14" t="s">
        <v>931</v>
      </c>
      <c r="C14" t="s">
        <v>99</v>
      </c>
      <c r="D14" t="s">
        <v>932</v>
      </c>
      <c r="E14" t="s">
        <v>122</v>
      </c>
      <c r="F14" t="s">
        <v>101</v>
      </c>
      <c r="G14" s="65">
        <v>5683</v>
      </c>
      <c r="H14" s="65">
        <v>12940</v>
      </c>
      <c r="I14" s="65">
        <v>0</v>
      </c>
      <c r="J14" s="65">
        <v>735.38019999999995</v>
      </c>
      <c r="K14" s="66">
        <v>2.0000000000000001E-4</v>
      </c>
      <c r="L14" s="66">
        <v>4.9299999999999997E-2</v>
      </c>
      <c r="M14" s="66">
        <v>8.3999999999999995E-3</v>
      </c>
    </row>
    <row r="15" spans="1:62">
      <c r="A15" t="s">
        <v>933</v>
      </c>
      <c r="B15" t="s">
        <v>934</v>
      </c>
      <c r="C15" t="s">
        <v>99</v>
      </c>
      <c r="D15" t="s">
        <v>929</v>
      </c>
      <c r="E15" t="s">
        <v>935</v>
      </c>
      <c r="F15" t="s">
        <v>101</v>
      </c>
      <c r="G15" s="65">
        <v>21881</v>
      </c>
      <c r="H15" s="65">
        <v>1309</v>
      </c>
      <c r="I15" s="65">
        <v>0</v>
      </c>
      <c r="J15" s="65">
        <v>286.42228999999998</v>
      </c>
      <c r="K15" s="66">
        <v>0</v>
      </c>
      <c r="L15" s="66">
        <v>1.9199999999999998E-2</v>
      </c>
      <c r="M15" s="66">
        <v>3.3E-3</v>
      </c>
    </row>
    <row r="16" spans="1:62">
      <c r="A16" t="s">
        <v>936</v>
      </c>
      <c r="B16" t="s">
        <v>937</v>
      </c>
      <c r="C16" t="s">
        <v>99</v>
      </c>
      <c r="D16" t="s">
        <v>932</v>
      </c>
      <c r="E16" t="s">
        <v>935</v>
      </c>
      <c r="F16" t="s">
        <v>101</v>
      </c>
      <c r="G16" s="65">
        <v>1412</v>
      </c>
      <c r="H16" s="65">
        <v>10480</v>
      </c>
      <c r="I16" s="65">
        <v>0</v>
      </c>
      <c r="J16" s="65">
        <v>147.9776</v>
      </c>
      <c r="K16" s="66">
        <v>0</v>
      </c>
      <c r="L16" s="66">
        <v>9.9000000000000008E-3</v>
      </c>
      <c r="M16" s="66">
        <v>1.6999999999999999E-3</v>
      </c>
    </row>
    <row r="17" spans="1:13">
      <c r="A17" t="s">
        <v>938</v>
      </c>
      <c r="B17" t="s">
        <v>939</v>
      </c>
      <c r="C17" t="s">
        <v>99</v>
      </c>
      <c r="D17" t="s">
        <v>940</v>
      </c>
      <c r="E17" t="s">
        <v>935</v>
      </c>
      <c r="F17" t="s">
        <v>101</v>
      </c>
      <c r="G17" s="65">
        <v>5308</v>
      </c>
      <c r="H17" s="65">
        <v>1828</v>
      </c>
      <c r="I17" s="65">
        <v>0</v>
      </c>
      <c r="J17" s="65">
        <v>97.030240000000006</v>
      </c>
      <c r="K17" s="66">
        <v>0</v>
      </c>
      <c r="L17" s="66">
        <v>6.4999999999999997E-3</v>
      </c>
      <c r="M17" s="66">
        <v>1.1000000000000001E-3</v>
      </c>
    </row>
    <row r="18" spans="1:13">
      <c r="A18" s="67" t="s">
        <v>941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942</v>
      </c>
      <c r="C20" s="14"/>
      <c r="D20" s="14"/>
      <c r="E20" s="14"/>
      <c r="F20" s="14"/>
      <c r="G20" s="69">
        <v>992531.02</v>
      </c>
      <c r="I20" s="69">
        <v>0</v>
      </c>
      <c r="J20" s="69">
        <v>5902.2355746659996</v>
      </c>
      <c r="L20" s="68">
        <v>0.39610000000000001</v>
      </c>
      <c r="M20" s="68">
        <v>6.7799999999999999E-2</v>
      </c>
    </row>
    <row r="21" spans="1:13">
      <c r="A21" t="s">
        <v>943</v>
      </c>
      <c r="B21" t="s">
        <v>944</v>
      </c>
      <c r="C21" t="s">
        <v>99</v>
      </c>
      <c r="D21" t="s">
        <v>945</v>
      </c>
      <c r="E21" t="s">
        <v>122</v>
      </c>
      <c r="F21" t="s">
        <v>101</v>
      </c>
      <c r="G21" s="65">
        <v>335599</v>
      </c>
      <c r="H21" s="65">
        <v>322.18</v>
      </c>
      <c r="I21" s="65">
        <v>0</v>
      </c>
      <c r="J21" s="65">
        <v>1081.2328582</v>
      </c>
      <c r="K21" s="66">
        <v>1.1000000000000001E-3</v>
      </c>
      <c r="L21" s="66">
        <v>7.2599999999999998E-2</v>
      </c>
      <c r="M21" s="66">
        <v>1.24E-2</v>
      </c>
    </row>
    <row r="22" spans="1:13">
      <c r="A22" t="s">
        <v>946</v>
      </c>
      <c r="B22" t="s">
        <v>947</v>
      </c>
      <c r="C22" t="s">
        <v>99</v>
      </c>
      <c r="D22" t="s">
        <v>929</v>
      </c>
      <c r="E22" t="s">
        <v>935</v>
      </c>
      <c r="F22" t="s">
        <v>101</v>
      </c>
      <c r="G22" s="65">
        <v>372024.02</v>
      </c>
      <c r="H22" s="65">
        <v>322.83</v>
      </c>
      <c r="I22" s="65">
        <v>0</v>
      </c>
      <c r="J22" s="65">
        <v>1201.0051437659999</v>
      </c>
      <c r="K22" s="66">
        <v>2.9999999999999997E-4</v>
      </c>
      <c r="L22" s="66">
        <v>8.0600000000000005E-2</v>
      </c>
      <c r="M22" s="66">
        <v>1.38E-2</v>
      </c>
    </row>
    <row r="23" spans="1:13">
      <c r="A23" t="s">
        <v>948</v>
      </c>
      <c r="B23" t="s">
        <v>949</v>
      </c>
      <c r="C23" t="s">
        <v>99</v>
      </c>
      <c r="D23" t="s">
        <v>929</v>
      </c>
      <c r="E23" t="s">
        <v>935</v>
      </c>
      <c r="F23" t="s">
        <v>101</v>
      </c>
      <c r="G23" s="65">
        <v>19230</v>
      </c>
      <c r="H23" s="65">
        <v>3309.14</v>
      </c>
      <c r="I23" s="65">
        <v>0</v>
      </c>
      <c r="J23" s="65">
        <v>636.347622</v>
      </c>
      <c r="K23" s="66">
        <v>1E-3</v>
      </c>
      <c r="L23" s="66">
        <v>4.2700000000000002E-2</v>
      </c>
      <c r="M23" s="66">
        <v>7.3000000000000001E-3</v>
      </c>
    </row>
    <row r="24" spans="1:13">
      <c r="A24" t="s">
        <v>950</v>
      </c>
      <c r="B24" t="s">
        <v>951</v>
      </c>
      <c r="C24" t="s">
        <v>99</v>
      </c>
      <c r="D24" t="s">
        <v>932</v>
      </c>
      <c r="E24" t="s">
        <v>935</v>
      </c>
      <c r="F24" t="s">
        <v>101</v>
      </c>
      <c r="G24" s="65">
        <v>22691</v>
      </c>
      <c r="H24" s="65">
        <v>3090.57</v>
      </c>
      <c r="I24" s="65">
        <v>0</v>
      </c>
      <c r="J24" s="65">
        <v>701.28123870000002</v>
      </c>
      <c r="K24" s="66">
        <v>1.2999999999999999E-3</v>
      </c>
      <c r="L24" s="66">
        <v>4.7100000000000003E-2</v>
      </c>
      <c r="M24" s="66">
        <v>8.0999999999999996E-3</v>
      </c>
    </row>
    <row r="25" spans="1:13">
      <c r="A25" t="s">
        <v>952</v>
      </c>
      <c r="B25" t="s">
        <v>953</v>
      </c>
      <c r="C25" t="s">
        <v>99</v>
      </c>
      <c r="D25" t="s">
        <v>932</v>
      </c>
      <c r="E25" t="s">
        <v>935</v>
      </c>
      <c r="F25" t="s">
        <v>101</v>
      </c>
      <c r="G25" s="65">
        <v>18217</v>
      </c>
      <c r="H25" s="65">
        <v>3205</v>
      </c>
      <c r="I25" s="65">
        <v>0</v>
      </c>
      <c r="J25" s="65">
        <v>583.85485000000006</v>
      </c>
      <c r="K25" s="66">
        <v>1E-4</v>
      </c>
      <c r="L25" s="66">
        <v>3.9199999999999999E-2</v>
      </c>
      <c r="M25" s="66">
        <v>6.7000000000000002E-3</v>
      </c>
    </row>
    <row r="26" spans="1:13">
      <c r="A26" t="s">
        <v>954</v>
      </c>
      <c r="B26" t="s">
        <v>955</v>
      </c>
      <c r="C26" t="s">
        <v>99</v>
      </c>
      <c r="D26" t="s">
        <v>932</v>
      </c>
      <c r="E26" t="s">
        <v>935</v>
      </c>
      <c r="F26" t="s">
        <v>101</v>
      </c>
      <c r="G26" s="65">
        <v>1770</v>
      </c>
      <c r="H26" s="65">
        <v>3298.27</v>
      </c>
      <c r="I26" s="65">
        <v>0</v>
      </c>
      <c r="J26" s="65">
        <v>58.379379</v>
      </c>
      <c r="K26" s="66">
        <v>1E-4</v>
      </c>
      <c r="L26" s="66">
        <v>3.8999999999999998E-3</v>
      </c>
      <c r="M26" s="66">
        <v>6.9999999999999999E-4</v>
      </c>
    </row>
    <row r="27" spans="1:13">
      <c r="A27" t="s">
        <v>956</v>
      </c>
      <c r="B27" t="s">
        <v>957</v>
      </c>
      <c r="C27" t="s">
        <v>99</v>
      </c>
      <c r="D27" t="s">
        <v>932</v>
      </c>
      <c r="E27" t="s">
        <v>935</v>
      </c>
      <c r="F27" t="s">
        <v>101</v>
      </c>
      <c r="G27" s="65">
        <v>14080</v>
      </c>
      <c r="H27" s="65">
        <v>3489.83</v>
      </c>
      <c r="I27" s="65">
        <v>0</v>
      </c>
      <c r="J27" s="65">
        <v>491.368064</v>
      </c>
      <c r="K27" s="66">
        <v>5.9999999999999995E-4</v>
      </c>
      <c r="L27" s="66">
        <v>3.3000000000000002E-2</v>
      </c>
      <c r="M27" s="66">
        <v>5.5999999999999999E-3</v>
      </c>
    </row>
    <row r="28" spans="1:13">
      <c r="A28" t="s">
        <v>958</v>
      </c>
      <c r="B28" t="s">
        <v>959</v>
      </c>
      <c r="C28" t="s">
        <v>99</v>
      </c>
      <c r="D28" t="s">
        <v>940</v>
      </c>
      <c r="E28" t="s">
        <v>935</v>
      </c>
      <c r="F28" t="s">
        <v>101</v>
      </c>
      <c r="G28" s="65">
        <v>14050</v>
      </c>
      <c r="H28" s="65">
        <v>3307.02</v>
      </c>
      <c r="I28" s="65">
        <v>0</v>
      </c>
      <c r="J28" s="65">
        <v>464.63630999999998</v>
      </c>
      <c r="K28" s="66">
        <v>6.9999999999999999E-4</v>
      </c>
      <c r="L28" s="66">
        <v>3.1199999999999999E-2</v>
      </c>
      <c r="M28" s="66">
        <v>5.3E-3</v>
      </c>
    </row>
    <row r="29" spans="1:13">
      <c r="A29" t="s">
        <v>960</v>
      </c>
      <c r="B29" t="s">
        <v>961</v>
      </c>
      <c r="C29" t="s">
        <v>99</v>
      </c>
      <c r="D29" t="s">
        <v>940</v>
      </c>
      <c r="E29" t="s">
        <v>935</v>
      </c>
      <c r="F29" t="s">
        <v>101</v>
      </c>
      <c r="G29" s="65">
        <v>194870</v>
      </c>
      <c r="H29" s="65">
        <v>351.07</v>
      </c>
      <c r="I29" s="65">
        <v>0</v>
      </c>
      <c r="J29" s="65">
        <v>684.13010899999995</v>
      </c>
      <c r="K29" s="66">
        <v>2.0000000000000001E-4</v>
      </c>
      <c r="L29" s="66">
        <v>4.5900000000000003E-2</v>
      </c>
      <c r="M29" s="66">
        <v>7.9000000000000008E-3</v>
      </c>
    </row>
    <row r="30" spans="1:13">
      <c r="A30" s="67" t="s">
        <v>962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221</v>
      </c>
      <c r="B31" t="s">
        <v>221</v>
      </c>
      <c r="C31" s="14"/>
      <c r="D31" s="14"/>
      <c r="E31" t="s">
        <v>221</v>
      </c>
      <c r="F31" t="s">
        <v>221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596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221</v>
      </c>
      <c r="B33" t="s">
        <v>221</v>
      </c>
      <c r="C33" s="14"/>
      <c r="D33" s="14"/>
      <c r="E33" t="s">
        <v>221</v>
      </c>
      <c r="F33" t="s">
        <v>221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963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221</v>
      </c>
      <c r="B35" t="s">
        <v>221</v>
      </c>
      <c r="C35" s="14"/>
      <c r="D35" s="14"/>
      <c r="E35" t="s">
        <v>221</v>
      </c>
      <c r="F35" t="s">
        <v>221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67" t="s">
        <v>226</v>
      </c>
      <c r="C36" s="14"/>
      <c r="D36" s="14"/>
      <c r="E36" s="14"/>
      <c r="F36" s="14"/>
      <c r="G36" s="69">
        <v>63397</v>
      </c>
      <c r="I36" s="69">
        <v>13.723789999999999</v>
      </c>
      <c r="J36" s="69">
        <f>J37+J53+J57</f>
        <v>7443.1404889000014</v>
      </c>
      <c r="L36" s="68">
        <v>0.49980000000000002</v>
      </c>
      <c r="M36" s="68">
        <v>8.5599999999999996E-2</v>
      </c>
    </row>
    <row r="37" spans="1:13">
      <c r="A37" s="67" t="s">
        <v>964</v>
      </c>
      <c r="C37" s="14"/>
      <c r="D37" s="14"/>
      <c r="E37" s="14"/>
      <c r="F37" s="14"/>
      <c r="G37" s="69">
        <v>46071</v>
      </c>
      <c r="I37" s="69">
        <v>13.723789999999999</v>
      </c>
      <c r="J37" s="69">
        <f>SUM(J38:J52)</f>
        <v>6110.9182773500015</v>
      </c>
      <c r="L37" s="68">
        <v>0.41039999999999999</v>
      </c>
      <c r="M37" s="68">
        <v>7.0300000000000001E-2</v>
      </c>
    </row>
    <row r="38" spans="1:13">
      <c r="A38" t="s">
        <v>965</v>
      </c>
      <c r="B38" t="s">
        <v>966</v>
      </c>
      <c r="C38" t="s">
        <v>599</v>
      </c>
      <c r="D38" t="s">
        <v>967</v>
      </c>
      <c r="E38" t="s">
        <v>968</v>
      </c>
      <c r="F38" t="s">
        <v>105</v>
      </c>
      <c r="G38" s="65">
        <v>2495</v>
      </c>
      <c r="H38" s="65">
        <v>2906</v>
      </c>
      <c r="I38" s="65">
        <v>7.6986499999999998</v>
      </c>
      <c r="J38" s="65">
        <v>266.05</v>
      </c>
      <c r="K38" s="66">
        <v>0</v>
      </c>
      <c r="L38" s="66">
        <v>1.7899999999999999E-2</v>
      </c>
      <c r="M38" s="66">
        <v>3.0999999999999999E-3</v>
      </c>
    </row>
    <row r="39" spans="1:13">
      <c r="A39" t="s">
        <v>969</v>
      </c>
      <c r="B39" t="s">
        <v>970</v>
      </c>
      <c r="C39" t="s">
        <v>599</v>
      </c>
      <c r="D39" t="s">
        <v>971</v>
      </c>
      <c r="E39" t="s">
        <v>856</v>
      </c>
      <c r="F39" t="s">
        <v>105</v>
      </c>
      <c r="G39" s="65">
        <v>4066</v>
      </c>
      <c r="H39" s="65">
        <v>1554</v>
      </c>
      <c r="I39" s="65">
        <v>0</v>
      </c>
      <c r="J39" s="65">
        <v>225.2568066</v>
      </c>
      <c r="K39" s="66">
        <v>0</v>
      </c>
      <c r="L39" s="66">
        <v>1.5100000000000001E-2</v>
      </c>
      <c r="M39" s="66">
        <v>2.5999999999999999E-3</v>
      </c>
    </row>
    <row r="40" spans="1:13">
      <c r="A40" t="s">
        <v>972</v>
      </c>
      <c r="B40" t="s">
        <v>973</v>
      </c>
      <c r="C40" t="s">
        <v>599</v>
      </c>
      <c r="D40" t="s">
        <v>971</v>
      </c>
      <c r="E40" t="s">
        <v>856</v>
      </c>
      <c r="F40" t="s">
        <v>105</v>
      </c>
      <c r="G40" s="65">
        <v>2038</v>
      </c>
      <c r="H40" s="65">
        <v>2565</v>
      </c>
      <c r="I40" s="65">
        <v>0</v>
      </c>
      <c r="J40" s="65">
        <v>186.3593055</v>
      </c>
      <c r="K40" s="66">
        <v>0</v>
      </c>
      <c r="L40" s="66">
        <v>1.2500000000000001E-2</v>
      </c>
      <c r="M40" s="66">
        <v>2.0999999999999999E-3</v>
      </c>
    </row>
    <row r="41" spans="1:13">
      <c r="A41" t="s">
        <v>974</v>
      </c>
      <c r="B41" t="s">
        <v>975</v>
      </c>
      <c r="C41" t="s">
        <v>599</v>
      </c>
      <c r="D41" t="s">
        <v>971</v>
      </c>
      <c r="E41" t="s">
        <v>856</v>
      </c>
      <c r="F41" t="s">
        <v>105</v>
      </c>
      <c r="G41" s="65">
        <v>294</v>
      </c>
      <c r="H41" s="65">
        <v>20521</v>
      </c>
      <c r="I41" s="65">
        <v>0</v>
      </c>
      <c r="J41" s="65">
        <v>215.08265309999999</v>
      </c>
      <c r="K41" s="66">
        <v>0</v>
      </c>
      <c r="L41" s="66">
        <v>1.44E-2</v>
      </c>
      <c r="M41" s="66">
        <v>2.5000000000000001E-3</v>
      </c>
    </row>
    <row r="42" spans="1:13">
      <c r="A42" t="s">
        <v>976</v>
      </c>
      <c r="B42" t="s">
        <v>977</v>
      </c>
      <c r="C42" t="s">
        <v>859</v>
      </c>
      <c r="D42" t="s">
        <v>978</v>
      </c>
      <c r="E42" t="s">
        <v>856</v>
      </c>
      <c r="F42" t="s">
        <v>105</v>
      </c>
      <c r="G42" s="65">
        <v>0</v>
      </c>
      <c r="H42" s="65">
        <v>0</v>
      </c>
      <c r="I42" s="65">
        <v>1.5547899999999999</v>
      </c>
      <c r="J42" s="65">
        <v>1.5547899999999999</v>
      </c>
      <c r="K42" s="66">
        <v>0</v>
      </c>
      <c r="L42" s="66">
        <v>1E-4</v>
      </c>
      <c r="M42" s="66">
        <v>0</v>
      </c>
    </row>
    <row r="43" spans="1:13">
      <c r="A43" t="s">
        <v>979</v>
      </c>
      <c r="B43" t="s">
        <v>980</v>
      </c>
      <c r="C43" t="s">
        <v>599</v>
      </c>
      <c r="D43" t="s">
        <v>981</v>
      </c>
      <c r="E43" t="s">
        <v>856</v>
      </c>
      <c r="F43" t="s">
        <v>105</v>
      </c>
      <c r="G43" s="65">
        <v>2508</v>
      </c>
      <c r="H43" s="65">
        <v>3413</v>
      </c>
      <c r="I43" s="65">
        <v>0</v>
      </c>
      <c r="J43" s="65">
        <v>305.15701259999997</v>
      </c>
      <c r="K43" s="66">
        <v>0</v>
      </c>
      <c r="L43" s="66">
        <v>2.0500000000000001E-2</v>
      </c>
      <c r="M43" s="66">
        <v>3.5000000000000001E-3</v>
      </c>
    </row>
    <row r="44" spans="1:13">
      <c r="A44" t="s">
        <v>982</v>
      </c>
      <c r="B44" t="s">
        <v>983</v>
      </c>
      <c r="C44" t="s">
        <v>599</v>
      </c>
      <c r="D44" t="s">
        <v>984</v>
      </c>
      <c r="E44" t="s">
        <v>856</v>
      </c>
      <c r="F44" t="s">
        <v>105</v>
      </c>
      <c r="G44" s="65">
        <v>3551</v>
      </c>
      <c r="H44" s="65">
        <v>1473</v>
      </c>
      <c r="I44" s="65">
        <v>0</v>
      </c>
      <c r="J44" s="65">
        <v>186.47170994999999</v>
      </c>
      <c r="K44" s="66">
        <v>0</v>
      </c>
      <c r="L44" s="66">
        <v>1.2500000000000001E-2</v>
      </c>
      <c r="M44" s="66">
        <v>2.0999999999999999E-3</v>
      </c>
    </row>
    <row r="45" spans="1:13">
      <c r="A45" t="s">
        <v>985</v>
      </c>
      <c r="B45" t="s">
        <v>986</v>
      </c>
      <c r="C45" t="s">
        <v>599</v>
      </c>
      <c r="D45" t="s">
        <v>987</v>
      </c>
      <c r="E45" t="s">
        <v>856</v>
      </c>
      <c r="F45" t="s">
        <v>105</v>
      </c>
      <c r="G45" s="65">
        <v>5764</v>
      </c>
      <c r="H45" s="65">
        <v>4527</v>
      </c>
      <c r="I45" s="65">
        <v>0</v>
      </c>
      <c r="J45" s="65">
        <v>930.23783820000006</v>
      </c>
      <c r="K45" s="66">
        <v>0</v>
      </c>
      <c r="L45" s="66">
        <v>6.2399999999999997E-2</v>
      </c>
      <c r="M45" s="66">
        <v>1.0699999999999999E-2</v>
      </c>
    </row>
    <row r="46" spans="1:13">
      <c r="A46" t="s">
        <v>988</v>
      </c>
      <c r="B46" t="s">
        <v>989</v>
      </c>
      <c r="C46" t="s">
        <v>599</v>
      </c>
      <c r="D46" t="s">
        <v>967</v>
      </c>
      <c r="E46" t="s">
        <v>856</v>
      </c>
      <c r="F46" t="s">
        <v>105</v>
      </c>
      <c r="G46" s="65">
        <v>1514</v>
      </c>
      <c r="H46" s="65">
        <v>8858</v>
      </c>
      <c r="I46" s="65">
        <v>0</v>
      </c>
      <c r="J46" s="65">
        <v>478.10257780000001</v>
      </c>
      <c r="K46" s="66">
        <v>0</v>
      </c>
      <c r="L46" s="66">
        <v>3.2099999999999997E-2</v>
      </c>
      <c r="M46" s="66">
        <v>5.4999999999999997E-3</v>
      </c>
    </row>
    <row r="47" spans="1:13" s="80" customFormat="1">
      <c r="A47" s="77" t="s">
        <v>990</v>
      </c>
      <c r="B47" s="77" t="s">
        <v>991</v>
      </c>
      <c r="C47" s="77" t="s">
        <v>599</v>
      </c>
      <c r="D47" s="77" t="s">
        <v>967</v>
      </c>
      <c r="E47" s="77" t="s">
        <v>856</v>
      </c>
      <c r="F47" s="77" t="s">
        <v>105</v>
      </c>
      <c r="G47" s="78">
        <v>4142</v>
      </c>
      <c r="H47" s="78">
        <v>5901</v>
      </c>
      <c r="I47" s="78">
        <v>4.4703499999999998</v>
      </c>
      <c r="J47" s="78">
        <v>871.3</v>
      </c>
      <c r="K47" s="79">
        <v>0</v>
      </c>
      <c r="L47" s="79">
        <v>5.8799999999999998E-2</v>
      </c>
      <c r="M47" s="79">
        <v>1.01E-2</v>
      </c>
    </row>
    <row r="48" spans="1:13">
      <c r="A48" t="s">
        <v>992</v>
      </c>
      <c r="B48" t="s">
        <v>993</v>
      </c>
      <c r="C48" t="s">
        <v>599</v>
      </c>
      <c r="D48" t="s">
        <v>994</v>
      </c>
      <c r="E48" t="s">
        <v>856</v>
      </c>
      <c r="F48" t="s">
        <v>105</v>
      </c>
      <c r="G48" s="65">
        <v>995</v>
      </c>
      <c r="H48" s="65">
        <v>21190</v>
      </c>
      <c r="I48" s="65">
        <v>0</v>
      </c>
      <c r="J48" s="65">
        <v>751.64638249999996</v>
      </c>
      <c r="K48" s="66">
        <v>0</v>
      </c>
      <c r="L48" s="66">
        <v>5.04E-2</v>
      </c>
      <c r="M48" s="66">
        <v>8.6E-3</v>
      </c>
    </row>
    <row r="49" spans="1:13">
      <c r="A49" t="s">
        <v>995</v>
      </c>
      <c r="B49" t="s">
        <v>996</v>
      </c>
      <c r="C49" t="s">
        <v>599</v>
      </c>
      <c r="D49" t="s">
        <v>997</v>
      </c>
      <c r="E49" t="s">
        <v>856</v>
      </c>
      <c r="F49" t="s">
        <v>105</v>
      </c>
      <c r="G49" s="65">
        <v>880</v>
      </c>
      <c r="H49" s="65">
        <v>1620</v>
      </c>
      <c r="I49" s="65">
        <v>0</v>
      </c>
      <c r="J49" s="65">
        <v>50.82264</v>
      </c>
      <c r="K49" s="66">
        <v>0</v>
      </c>
      <c r="L49" s="66">
        <v>3.3999999999999998E-3</v>
      </c>
      <c r="M49" s="66">
        <v>5.9999999999999995E-4</v>
      </c>
    </row>
    <row r="50" spans="1:13">
      <c r="A50" t="s">
        <v>998</v>
      </c>
      <c r="B50" t="s">
        <v>999</v>
      </c>
      <c r="C50" t="s">
        <v>599</v>
      </c>
      <c r="D50" t="s">
        <v>1000</v>
      </c>
      <c r="E50" t="s">
        <v>868</v>
      </c>
      <c r="F50" t="s">
        <v>105</v>
      </c>
      <c r="G50" s="65">
        <v>6812</v>
      </c>
      <c r="H50" s="65">
        <v>3567</v>
      </c>
      <c r="I50" s="65">
        <v>0</v>
      </c>
      <c r="J50" s="65">
        <v>866.23810260000005</v>
      </c>
      <c r="K50" s="66">
        <v>0</v>
      </c>
      <c r="L50" s="66">
        <v>5.8099999999999999E-2</v>
      </c>
      <c r="M50" s="66">
        <v>0.01</v>
      </c>
    </row>
    <row r="51" spans="1:13">
      <c r="A51" t="s">
        <v>1001</v>
      </c>
      <c r="B51" t="s">
        <v>1002</v>
      </c>
      <c r="C51" t="s">
        <v>599</v>
      </c>
      <c r="D51" t="s">
        <v>1003</v>
      </c>
      <c r="E51" t="s">
        <v>634</v>
      </c>
      <c r="F51" t="s">
        <v>105</v>
      </c>
      <c r="G51" s="65">
        <v>1951</v>
      </c>
      <c r="H51" s="65">
        <v>5449</v>
      </c>
      <c r="I51" s="65">
        <v>0</v>
      </c>
      <c r="J51" s="65">
        <v>378.99511434999999</v>
      </c>
      <c r="K51" s="66">
        <v>0</v>
      </c>
      <c r="L51" s="66">
        <v>2.5399999999999999E-2</v>
      </c>
      <c r="M51" s="66">
        <v>4.4000000000000003E-3</v>
      </c>
    </row>
    <row r="52" spans="1:13">
      <c r="A52" t="s">
        <v>1004</v>
      </c>
      <c r="B52" t="s">
        <v>1005</v>
      </c>
      <c r="C52" t="s">
        <v>122</v>
      </c>
      <c r="D52" t="s">
        <v>1006</v>
      </c>
      <c r="E52" t="s">
        <v>122</v>
      </c>
      <c r="F52" t="s">
        <v>105</v>
      </c>
      <c r="G52" s="65">
        <v>9061</v>
      </c>
      <c r="H52" s="65">
        <v>1231</v>
      </c>
      <c r="I52" s="65">
        <v>0</v>
      </c>
      <c r="J52" s="65">
        <v>397.64334415000002</v>
      </c>
      <c r="K52" s="66">
        <v>0</v>
      </c>
      <c r="L52" s="66">
        <v>2.6700000000000002E-2</v>
      </c>
      <c r="M52" s="66">
        <v>4.5999999999999999E-3</v>
      </c>
    </row>
    <row r="53" spans="1:13">
      <c r="A53" s="67" t="s">
        <v>1007</v>
      </c>
      <c r="C53" s="14"/>
      <c r="D53" s="14"/>
      <c r="E53" s="14"/>
      <c r="F53" s="14"/>
      <c r="G53" s="69">
        <v>1649</v>
      </c>
      <c r="I53" s="69">
        <v>0</v>
      </c>
      <c r="J53" s="69">
        <v>607.40527039999995</v>
      </c>
      <c r="L53" s="68">
        <v>4.0800000000000003E-2</v>
      </c>
      <c r="M53" s="68">
        <v>7.0000000000000001E-3</v>
      </c>
    </row>
    <row r="54" spans="1:13">
      <c r="A54" t="s">
        <v>1008</v>
      </c>
      <c r="B54" t="s">
        <v>1009</v>
      </c>
      <c r="C54" t="s">
        <v>122</v>
      </c>
      <c r="D54" t="s">
        <v>981</v>
      </c>
      <c r="E54" t="s">
        <v>856</v>
      </c>
      <c r="F54" t="s">
        <v>105</v>
      </c>
      <c r="G54" s="65">
        <v>696</v>
      </c>
      <c r="H54" s="65">
        <v>9732</v>
      </c>
      <c r="I54" s="65">
        <v>0</v>
      </c>
      <c r="J54" s="65">
        <v>241.47427680000001</v>
      </c>
      <c r="K54" s="66">
        <v>0</v>
      </c>
      <c r="L54" s="66">
        <v>1.6199999999999999E-2</v>
      </c>
      <c r="M54" s="66">
        <v>2.8E-3</v>
      </c>
    </row>
    <row r="55" spans="1:13">
      <c r="A55" t="s">
        <v>1010</v>
      </c>
      <c r="B55" t="s">
        <v>1011</v>
      </c>
      <c r="C55" t="s">
        <v>599</v>
      </c>
      <c r="D55" t="s">
        <v>981</v>
      </c>
      <c r="E55" t="s">
        <v>856</v>
      </c>
      <c r="F55" t="s">
        <v>105</v>
      </c>
      <c r="G55" s="65">
        <v>459</v>
      </c>
      <c r="H55" s="65">
        <v>12351</v>
      </c>
      <c r="I55" s="65">
        <v>0</v>
      </c>
      <c r="J55" s="65">
        <v>202.10373584999999</v>
      </c>
      <c r="K55" s="66">
        <v>0</v>
      </c>
      <c r="L55" s="66">
        <v>1.3599999999999999E-2</v>
      </c>
      <c r="M55" s="66">
        <v>2.3E-3</v>
      </c>
    </row>
    <row r="56" spans="1:13">
      <c r="A56" t="s">
        <v>1012</v>
      </c>
      <c r="B56" t="s">
        <v>1013</v>
      </c>
      <c r="C56" t="s">
        <v>892</v>
      </c>
      <c r="D56" t="s">
        <v>1014</v>
      </c>
      <c r="E56" t="s">
        <v>856</v>
      </c>
      <c r="F56" t="s">
        <v>105</v>
      </c>
      <c r="G56" s="65">
        <v>494</v>
      </c>
      <c r="H56" s="65">
        <v>9302.5</v>
      </c>
      <c r="I56" s="65">
        <v>0</v>
      </c>
      <c r="J56" s="65">
        <v>163.82725775</v>
      </c>
      <c r="K56" s="66">
        <v>0</v>
      </c>
      <c r="L56" s="66">
        <v>1.0999999999999999E-2</v>
      </c>
      <c r="M56" s="66">
        <v>1.9E-3</v>
      </c>
    </row>
    <row r="57" spans="1:13">
      <c r="A57" s="67" t="s">
        <v>596</v>
      </c>
      <c r="C57" s="14"/>
      <c r="D57" s="14"/>
      <c r="E57" s="14"/>
      <c r="F57" s="14"/>
      <c r="G57" s="69">
        <v>15677</v>
      </c>
      <c r="I57" s="69">
        <v>0</v>
      </c>
      <c r="J57" s="69">
        <v>724.81694115000005</v>
      </c>
      <c r="L57" s="68">
        <v>4.8599999999999997E-2</v>
      </c>
      <c r="M57" s="68">
        <v>8.3000000000000001E-3</v>
      </c>
    </row>
    <row r="58" spans="1:13">
      <c r="A58" t="s">
        <v>1015</v>
      </c>
      <c r="B58" t="s">
        <v>1016</v>
      </c>
      <c r="C58" t="s">
        <v>599</v>
      </c>
      <c r="D58" t="s">
        <v>1017</v>
      </c>
      <c r="E58" t="s">
        <v>856</v>
      </c>
      <c r="F58" t="s">
        <v>105</v>
      </c>
      <c r="G58" s="65">
        <v>14459</v>
      </c>
      <c r="H58" s="65">
        <v>159</v>
      </c>
      <c r="I58" s="65">
        <v>0</v>
      </c>
      <c r="J58" s="65">
        <v>81.958672649999997</v>
      </c>
      <c r="K58" s="66">
        <v>0</v>
      </c>
      <c r="L58" s="66">
        <v>5.4999999999999997E-3</v>
      </c>
      <c r="M58" s="66">
        <v>8.9999999999999998E-4</v>
      </c>
    </row>
    <row r="59" spans="1:13">
      <c r="A59" t="s">
        <v>1018</v>
      </c>
      <c r="B59" t="s">
        <v>1019</v>
      </c>
      <c r="C59" t="s">
        <v>599</v>
      </c>
      <c r="D59" t="s">
        <v>1020</v>
      </c>
      <c r="E59" t="s">
        <v>856</v>
      </c>
      <c r="F59" t="s">
        <v>105</v>
      </c>
      <c r="G59" s="65">
        <v>1218</v>
      </c>
      <c r="H59" s="65">
        <v>14805</v>
      </c>
      <c r="I59" s="65">
        <v>0</v>
      </c>
      <c r="J59" s="65">
        <v>642.85826850000001</v>
      </c>
      <c r="K59" s="66">
        <v>0</v>
      </c>
      <c r="L59" s="66">
        <v>4.3099999999999999E-2</v>
      </c>
      <c r="M59" s="66">
        <v>7.4000000000000003E-3</v>
      </c>
    </row>
    <row r="60" spans="1:13">
      <c r="A60" s="67" t="s">
        <v>963</v>
      </c>
      <c r="C60" s="14"/>
      <c r="D60" s="14"/>
      <c r="E60" s="14"/>
      <c r="F60" s="14"/>
      <c r="G60" s="69">
        <v>0</v>
      </c>
      <c r="I60" s="69">
        <v>0</v>
      </c>
      <c r="J60" s="69">
        <v>0</v>
      </c>
      <c r="L60" s="68">
        <v>0</v>
      </c>
      <c r="M60" s="68">
        <v>0</v>
      </c>
    </row>
    <row r="61" spans="1:13">
      <c r="A61" t="s">
        <v>221</v>
      </c>
      <c r="B61" t="s">
        <v>221</v>
      </c>
      <c r="C61" s="14"/>
      <c r="D61" s="14"/>
      <c r="E61" t="s">
        <v>221</v>
      </c>
      <c r="F61" t="s">
        <v>221</v>
      </c>
      <c r="G61" s="65">
        <v>0</v>
      </c>
      <c r="H61" s="65">
        <v>0</v>
      </c>
      <c r="J61" s="65">
        <v>0</v>
      </c>
      <c r="K61" s="66">
        <v>0</v>
      </c>
      <c r="L61" s="66">
        <v>0</v>
      </c>
      <c r="M61" s="66">
        <v>0</v>
      </c>
    </row>
    <row r="62" spans="1:13">
      <c r="A62" s="75" t="s">
        <v>228</v>
      </c>
      <c r="C62" s="14"/>
      <c r="D62" s="14"/>
      <c r="E62" s="14"/>
      <c r="F62" s="14"/>
    </row>
    <row r="63" spans="1:13">
      <c r="A63" s="75" t="s">
        <v>283</v>
      </c>
      <c r="C63" s="14"/>
      <c r="D63" s="14"/>
      <c r="E63" s="14"/>
      <c r="F63" s="14"/>
    </row>
    <row r="64" spans="1:13">
      <c r="A64" s="75" t="s">
        <v>284</v>
      </c>
      <c r="C64" s="14"/>
      <c r="D64" s="14"/>
      <c r="E64" s="14"/>
      <c r="F64" s="14"/>
    </row>
    <row r="65" spans="1:6">
      <c r="A65" s="75" t="s">
        <v>285</v>
      </c>
      <c r="C65" s="14"/>
      <c r="D65" s="14"/>
      <c r="E65" s="14"/>
      <c r="F65" s="14"/>
    </row>
    <row r="66" spans="1:6">
      <c r="A66" s="75" t="s">
        <v>286</v>
      </c>
      <c r="C66" s="14"/>
      <c r="D66" s="14"/>
      <c r="E66" s="14"/>
      <c r="F66" s="14"/>
    </row>
    <row r="67" spans="1:6" hidden="1">
      <c r="C67" s="14"/>
      <c r="D67" s="14"/>
      <c r="E67" s="14"/>
      <c r="F67" s="14"/>
    </row>
    <row r="68" spans="1:6" hidden="1">
      <c r="C68" s="14"/>
      <c r="D68" s="14"/>
      <c r="E68" s="14"/>
      <c r="F68" s="14"/>
    </row>
    <row r="69" spans="1:6" hidden="1"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64" ht="26.25" customHeight="1">
      <c r="A6" s="103" t="s">
        <v>92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7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312614.73</v>
      </c>
      <c r="J10" s="7"/>
      <c r="K10" s="63">
        <v>461.86325387099998</v>
      </c>
      <c r="L10" s="7"/>
      <c r="M10" s="64">
        <v>1</v>
      </c>
      <c r="N10" s="64">
        <v>5.3E-3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311621</v>
      </c>
      <c r="K11" s="69">
        <v>193.20501999999999</v>
      </c>
      <c r="M11" s="68">
        <v>0.41830000000000001</v>
      </c>
      <c r="N11" s="68">
        <v>2.2000000000000001E-3</v>
      </c>
    </row>
    <row r="12" spans="1:64">
      <c r="A12" s="67" t="s">
        <v>1021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H13" t="s">
        <v>221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1022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H15" t="s">
        <v>221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311621</v>
      </c>
      <c r="K16" s="69">
        <v>193.20501999999999</v>
      </c>
      <c r="M16" s="68">
        <v>0.41830000000000001</v>
      </c>
      <c r="N16" s="68">
        <v>2.2000000000000001E-3</v>
      </c>
    </row>
    <row r="17" spans="1:14">
      <c r="A17" t="s">
        <v>1023</v>
      </c>
      <c r="B17" t="s">
        <v>1024</v>
      </c>
      <c r="C17" t="s">
        <v>99</v>
      </c>
      <c r="D17" t="s">
        <v>1024</v>
      </c>
      <c r="E17" t="s">
        <v>1025</v>
      </c>
      <c r="F17" s="76" t="s">
        <v>1242</v>
      </c>
      <c r="G17" t="s">
        <v>204</v>
      </c>
      <c r="H17" t="s">
        <v>105</v>
      </c>
      <c r="I17" s="65">
        <v>311621</v>
      </c>
      <c r="J17" s="65">
        <v>62</v>
      </c>
      <c r="K17" s="65">
        <v>193.20501999999999</v>
      </c>
      <c r="L17" s="66">
        <v>8.0000000000000004E-4</v>
      </c>
      <c r="M17" s="66">
        <v>0.41830000000000001</v>
      </c>
      <c r="N17" s="66">
        <v>2.2000000000000001E-3</v>
      </c>
    </row>
    <row r="18" spans="1:14">
      <c r="A18" s="67" t="s">
        <v>596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H19" t="s">
        <v>221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226</v>
      </c>
      <c r="B20" s="14"/>
      <c r="C20" s="14"/>
      <c r="D20" s="14"/>
      <c r="I20" s="69">
        <v>993.73</v>
      </c>
      <c r="K20" s="69">
        <v>268.65823387099999</v>
      </c>
      <c r="M20" s="68">
        <v>0.58169999999999999</v>
      </c>
      <c r="N20" s="68">
        <v>3.0999999999999999E-3</v>
      </c>
    </row>
    <row r="21" spans="1:14">
      <c r="A21" s="67" t="s">
        <v>1021</v>
      </c>
      <c r="B21" s="14"/>
      <c r="C21" s="14"/>
      <c r="D21" s="14"/>
      <c r="I21" s="69">
        <v>192.73</v>
      </c>
      <c r="K21" s="69">
        <v>71.477187273499993</v>
      </c>
      <c r="M21" s="68">
        <v>0.15479999999999999</v>
      </c>
      <c r="N21" s="68">
        <v>8.0000000000000004E-4</v>
      </c>
    </row>
    <row r="22" spans="1:14">
      <c r="A22" t="s">
        <v>1026</v>
      </c>
      <c r="B22" t="s">
        <v>1027</v>
      </c>
      <c r="C22" t="s">
        <v>122</v>
      </c>
      <c r="D22" t="s">
        <v>1028</v>
      </c>
      <c r="E22" t="s">
        <v>856</v>
      </c>
      <c r="F22" t="s">
        <v>233</v>
      </c>
      <c r="G22" t="s">
        <v>636</v>
      </c>
      <c r="H22" t="s">
        <v>105</v>
      </c>
      <c r="I22" s="65">
        <v>192.73</v>
      </c>
      <c r="J22" s="65">
        <v>10403</v>
      </c>
      <c r="K22" s="65">
        <v>71.477187273499993</v>
      </c>
      <c r="L22" s="66">
        <v>0</v>
      </c>
      <c r="M22" s="66">
        <v>0.15479999999999999</v>
      </c>
      <c r="N22" s="66">
        <v>8.0000000000000004E-4</v>
      </c>
    </row>
    <row r="23" spans="1:14">
      <c r="A23" s="67" t="s">
        <v>1022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H24" t="s">
        <v>221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801</v>
      </c>
      <c r="K25" s="69">
        <v>197.1810465975</v>
      </c>
      <c r="M25" s="68">
        <v>0.4269</v>
      </c>
      <c r="N25" s="68">
        <v>2.3E-3</v>
      </c>
    </row>
    <row r="26" spans="1:14">
      <c r="A26" t="s">
        <v>1029</v>
      </c>
      <c r="B26" t="s">
        <v>1030</v>
      </c>
      <c r="C26" t="s">
        <v>122</v>
      </c>
      <c r="D26" t="s">
        <v>1031</v>
      </c>
      <c r="E26" t="s">
        <v>856</v>
      </c>
      <c r="F26" t="s">
        <v>221</v>
      </c>
      <c r="G26" t="s">
        <v>1032</v>
      </c>
      <c r="H26" t="s">
        <v>105</v>
      </c>
      <c r="I26" s="65">
        <v>801</v>
      </c>
      <c r="J26" s="65">
        <v>6905.15</v>
      </c>
      <c r="K26" s="65">
        <v>197.1810465975</v>
      </c>
      <c r="L26" s="66">
        <v>0</v>
      </c>
      <c r="M26" s="66">
        <v>0.4269</v>
      </c>
      <c r="N26" s="66">
        <v>2.3E-3</v>
      </c>
    </row>
    <row r="27" spans="1:14">
      <c r="A27" s="67" t="s">
        <v>596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221</v>
      </c>
      <c r="B28" t="s">
        <v>221</v>
      </c>
      <c r="C28" s="14"/>
      <c r="D28" s="14"/>
      <c r="E28" t="s">
        <v>221</v>
      </c>
      <c r="F28" t="s">
        <v>221</v>
      </c>
      <c r="H28" t="s">
        <v>221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5" t="s">
        <v>228</v>
      </c>
      <c r="B29" s="14"/>
      <c r="C29" s="14"/>
      <c r="D29" s="14"/>
    </row>
    <row r="30" spans="1:14">
      <c r="A30" s="75" t="s">
        <v>283</v>
      </c>
      <c r="B30" s="14"/>
      <c r="C30" s="14"/>
      <c r="D30" s="14"/>
    </row>
    <row r="31" spans="1:14">
      <c r="A31" s="75" t="s">
        <v>284</v>
      </c>
      <c r="B31" s="14"/>
      <c r="C31" s="14"/>
      <c r="D31" s="14"/>
    </row>
    <row r="32" spans="1:14">
      <c r="A32" s="75" t="s">
        <v>285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9" ht="26.25" customHeight="1">
      <c r="A6" s="103" t="s">
        <v>94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21700</v>
      </c>
      <c r="G10" s="7"/>
      <c r="H10" s="63">
        <v>20.9405</v>
      </c>
      <c r="I10" s="22"/>
      <c r="J10" s="64">
        <v>1</v>
      </c>
      <c r="K10" s="64">
        <v>2.0000000000000001E-4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21700</v>
      </c>
      <c r="H11" s="69">
        <v>20.9405</v>
      </c>
      <c r="J11" s="68">
        <v>1</v>
      </c>
      <c r="K11" s="68">
        <v>2.0000000000000001E-4</v>
      </c>
    </row>
    <row r="12" spans="1:59">
      <c r="A12" s="67" t="s">
        <v>1033</v>
      </c>
      <c r="C12" s="14"/>
      <c r="D12" s="14"/>
      <c r="F12" s="69">
        <v>21700</v>
      </c>
      <c r="H12" s="69">
        <v>20.9405</v>
      </c>
      <c r="J12" s="68">
        <v>1</v>
      </c>
      <c r="K12" s="68">
        <v>2.0000000000000001E-4</v>
      </c>
    </row>
    <row r="13" spans="1:59">
      <c r="A13" t="s">
        <v>1034</v>
      </c>
      <c r="B13" t="s">
        <v>1035</v>
      </c>
      <c r="C13" t="s">
        <v>99</v>
      </c>
      <c r="D13" t="s">
        <v>311</v>
      </c>
      <c r="E13" t="s">
        <v>101</v>
      </c>
      <c r="F13" s="65">
        <v>21700</v>
      </c>
      <c r="G13" s="65">
        <v>96.5</v>
      </c>
      <c r="H13" s="65">
        <v>20.9405</v>
      </c>
      <c r="I13" s="66">
        <v>3.3999999999999998E-3</v>
      </c>
      <c r="J13" s="66">
        <v>1</v>
      </c>
      <c r="K13" s="66">
        <v>2.0000000000000001E-4</v>
      </c>
    </row>
    <row r="14" spans="1:59">
      <c r="A14" s="67" t="s">
        <v>226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1036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221</v>
      </c>
      <c r="B16" t="s">
        <v>221</v>
      </c>
      <c r="C16" s="14"/>
      <c r="D16" t="s">
        <v>221</v>
      </c>
      <c r="E16" t="s">
        <v>221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5" t="s">
        <v>228</v>
      </c>
      <c r="C17" s="14"/>
      <c r="D17" s="14"/>
    </row>
    <row r="18" spans="1:4">
      <c r="A18" s="75" t="s">
        <v>283</v>
      </c>
      <c r="C18" s="14"/>
      <c r="D18" s="14"/>
    </row>
    <row r="19" spans="1:4">
      <c r="A19" s="75" t="s">
        <v>284</v>
      </c>
      <c r="C19" s="14"/>
      <c r="D19" s="14"/>
    </row>
    <row r="20" spans="1:4">
      <c r="A20" s="75" t="s">
        <v>285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896880-D7B9-406F-B96B-59888A0D6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B32B52-A480-49EE-9097-106BFA4FA5B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93558B1C-39FE-46A8-BD08-74E62FFD9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הכשרה- לבני 50-60 31.3.20</dc:title>
  <dc:creator>Yuli</dc:creator>
  <cp:lastModifiedBy>User</cp:lastModifiedBy>
  <dcterms:created xsi:type="dcterms:W3CDTF">2015-11-10T09:34:27Z</dcterms:created>
  <dcterms:modified xsi:type="dcterms:W3CDTF">2022-02-21T13:59:04Z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