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3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3" i="1" l="1"/>
  <c r="C11" i="27"/>
  <c r="C12" i="27"/>
  <c r="C28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C42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<sst xmlns="http://schemas.openxmlformats.org/spreadsheetml/2006/main" count="4136" uniqueCount="1121">
  <si>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</si>
  <si>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</si>
  <si>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</si>
  <si>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</si>
  <si>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</si>
  <si>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</si>
  <si>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</si>
  <si>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</si>
  <si>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</si>
  <si>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</si>
  <si>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</si>
  <si>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</si>
  <si>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</si>
  <si>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</si>
  <si>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</si>
  <si>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</si>
  <si>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</si>
  <si>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</si>
  <si>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</si>
  <si>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</si>
  <si>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</si>
  <si>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</si>
  <si>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</si>
  <si>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</si>
  <si>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</si>
  <si>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</si>
  <si>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</si>
  <si>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</si>
  <si>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</si>
  <si>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</si>
  <si>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</si>
  <si>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</si>
  <si>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</si>
  <si>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</si>
  <si>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</si>
  <si>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</si>
  <si>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</si>
  <si>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</si>
  <si>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</si>
  <si>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</si>
  <si>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</si>
  <si>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</si>
  <si>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</si>
  <si>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</si>
  <si>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</si>
  <si>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</si>
  <si>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</si>
  <si>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</si>
  <si>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</si>
  <si>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</si>
  <si>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</si>
  <si>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</si>
  <si>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</si>
  <si>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</si>
  <si>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</si>
  <si>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</si>
  <si>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</si>
  <si>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</si>
  <si>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</si>
  <si>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</si>
  <si>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</si>
  <si>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</si>
  <si>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</si>
  <si>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</si>
  <si>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</si>
  <si>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</si>
  <si>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</si>
  <si>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</si>
  <si>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</si>
  <si>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</si>
  <si>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</si>
  <si>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</si>
  <si>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</si>
  <si>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</si>
  <si>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</si>
  <si>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</si>
  <si>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</si>
  <si>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</si>
  <si>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</si>
  <si>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</si>
  <si>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</si>
  <si>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</si>
  <si>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</si>
  <si>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</si>
  <si>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</si>
  <si>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</si>
  <si>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</si>
  <si>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</si>
  <si>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</si>
  <si>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</si>
  <si>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</si>
  <si>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</si>
  <si>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</si>
  <si>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</si>
  <si>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</si>
  <si>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</si>
  <si>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</si>
  <si>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</si>
  <si>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</si>
  <si>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</si>
  <si>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</si>
  <si>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</si>
  <si>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</si>
  <si>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</si>
  <si>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</si>
  <si>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</si>
  <si>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</si>
  <si>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</si>
  <si>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</si>
  <si>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</si>
  <si>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</si>
  <si>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</si>
  <si>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</si>
  <si>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</si>
  <si>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</si>
  <si>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</si>
  <si>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</si>
  <si>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</si>
  <si>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</si>
  <si>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</si>
  <si>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</si>
  <si>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</si>
  <si>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</si>
  <si>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</si>
  <si>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</si>
  <si>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</si>
  <si>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</si>
  <si>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</si>
  <si>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</si>
  <si>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</si>
  <si>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</si>
  <si>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</si>
  <si>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</si>
  <si>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</si>
  <si>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</si>
  <si>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</si>
  <si>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</si>
  <si>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</si>
  <si>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</si>
  <si>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</si>
  <si>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</si>
  <si>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</si>
  <si>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</si>
  <si>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</si>
  <si>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</si>
  <si>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</si>
  <si>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</si>
  <si>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</si>
  <si>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</si>
  <si>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</si>
  <si>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</si>
  <si>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</si>
  <si>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</si>
  <si>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</si>
  <si>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</si>
  <si>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</si>
  <si>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</si>
  <si>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</si>
  <si>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</si>
  <si>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</si>
  <si>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</si>
  <si>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</si>
  <si>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</si>
  <si>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</si>
  <si>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</si>
  <si>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</si>
  <si>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</si>
  <si>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</si>
  <si>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</si>
  <si>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</si>
  <si>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</si>
  <si>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</si>
  <si>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</si>
  <si>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</si>
  <si>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</si>
  <si>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</si>
  <si>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</si>
  <si>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</si>
  <si>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</si>
  <si>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</si>
  <si>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</si>
  <si>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</si>
  <si>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</si>
  <si>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</si>
  <si>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</si>
  <si>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</si>
  <si>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</si>
  <si>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</si>
  <si>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</si>
  <si>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</si>
  <si>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</si>
  <si>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</si>
  <si>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</si>
  <si>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</si>
  <si>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</si>
  <si>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</si>
  <si>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</si>
  <si>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</si>
  <si>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</si>
  <si>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</si>
  <si>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</si>
  <si>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</si>
  <si>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</si>
  <si>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</si>
  <si>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</si>
  <si>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</si>
  <si>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</si>
  <si>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</si>
  <si>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</si>
  <si>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</si>
  <si>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</si>
  <si>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</si>
  <si>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</si>
  <si>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</si>
  <si>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</si>
  <si>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</si>
  <si>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</si>
  <si>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</si>
  <si>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</si>
  <si>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</si>
  <si>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</si>
  <si>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</si>
  <si>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</si>
  <si>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</si>
  <si>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</si>
  <si>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</si>
  <si>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</si>
  <si>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</si>
  <si>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</si>
  <si>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</si>
  <si>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</si>
  <si>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</si>
  <si>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</si>
  <si>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</si>
  <si>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</si>
  <si>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30/01/23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</si>
  <si>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</si>
  <si>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</si>
  <si>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</si>
  <si>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</si>
  <si>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</si>
  <si>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</si>
  <si>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</si>
  <si>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</si>
  <si>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</si>
  <si>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</si>
  <si>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</si>
  <si>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10/01/23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</si>
  <si>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</si>
  <si>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</si>
  <si>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</si>
  <si>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</si>
  <si>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</si>
  <si>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</si>
  <si>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</si>
  <si>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</si>
  <si>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</si>
  <si>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</si>
  <si>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</si>
  <si>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</si>
  <si>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</si>
  <si>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</si>
  <si>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</si>
  <si>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</si>
  <si>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</si>
  <si>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</si>
  <si>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</si>
  <si>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</si>
  <si>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</si>
  <si>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</si>
  <si>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813- בנק ישראל- מק"מ</t>
  </si>
  <si>
    <t>8230815</t>
  </si>
  <si>
    <t>01/09/22</t>
  </si>
  <si>
    <t>סה"כ שחר</t>
  </si>
  <si>
    <t>ממשל שקלית 0347</t>
  </si>
  <si>
    <t>1140193</t>
  </si>
  <si>
    <t>12/01/23</t>
  </si>
  <si>
    <t>ממשל שקלית 1152- האוצר - ממשלתית שקלית</t>
  </si>
  <si>
    <t>1184076</t>
  </si>
  <si>
    <t>ממשלתי 0324- האוצר - ממשלתית שקלית</t>
  </si>
  <si>
    <t>1130848</t>
  </si>
  <si>
    <t>18/10/22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</si>
  <si>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</si>
  <si>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</si>
  <si>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</si>
  <si>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</si>
  <si>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</si>
  <si>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</si>
  <si>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</si>
  <si>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</si>
  <si>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</si>
  <si>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</si>
  <si>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</si>
  <si>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</si>
  <si>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</si>
  <si>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</si>
  <si>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</si>
  <si>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</si>
  <si>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</si>
  <si>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</si>
  <si>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</si>
  <si>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</si>
  <si>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</si>
  <si>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מז טפ הנ אגח 64- מזרחי טפחות הנפ</t>
  </si>
  <si>
    <t>2310555</t>
  </si>
  <si>
    <t>520032046</t>
  </si>
  <si>
    <t>11/04/22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</si>
  <si>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</si>
  <si>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</si>
  <si>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</si>
  <si>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</si>
  <si>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</si>
  <si>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</si>
  <si>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</si>
  <si>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הנפקות  אג"ח 36- פועלים הנפקות</t>
  </si>
  <si>
    <t>1940659</t>
  </si>
  <si>
    <t>520032640</t>
  </si>
  <si>
    <t>19/11/20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</si>
  <si>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</si>
  <si>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</si>
  <si>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</si>
  <si>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</si>
  <si>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</si>
  <si>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</si>
  <si>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</si>
  <si>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</si>
  <si>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</si>
  <si>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</si>
  <si>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</si>
  <si>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אגח ח- עזריאלי קבוצה</t>
  </si>
  <si>
    <t>1178680</t>
  </si>
  <si>
    <t>510960719</t>
  </si>
  <si>
    <t>נדלן מניב בישראל</t>
  </si>
  <si>
    <t>ilAA+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</si>
  <si>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</si>
  <si>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</si>
  <si>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</si>
  <si>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</si>
  <si>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</si>
  <si>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</si>
  <si>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</si>
  <si>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</si>
  <si>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</si>
  <si>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</si>
  <si>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</si>
  <si>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</si>
  <si>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</si>
  <si>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</si>
  <si>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</si>
  <si>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</si>
  <si>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</si>
  <si>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</si>
  <si>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</si>
  <si>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</si>
  <si>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</si>
  <si>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</si>
  <si>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</si>
  <si>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</si>
  <si>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</si>
  <si>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</si>
  <si>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</si>
  <si>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</si>
  <si>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</si>
  <si>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</si>
  <si>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</si>
  <si>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ביג  אגח כ- ביג</t>
  </si>
  <si>
    <t>1186188</t>
  </si>
  <si>
    <t>513623314</t>
  </si>
  <si>
    <t>ilAA-</t>
  </si>
  <si>
    <t>02/05/22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</si>
  <si>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</si>
  <si>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</si>
  <si>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</si>
  <si>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</si>
  <si>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</si>
  <si>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</si>
  <si>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</si>
  <si>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</si>
  <si>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</si>
  <si>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</si>
  <si>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</si>
  <si>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</si>
  <si>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</si>
  <si>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</si>
  <si>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</si>
  <si>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</si>
  <si>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</si>
  <si>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ilA+</t>
  </si>
  <si>
    <t>12/07/21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</si>
  <si>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</si>
  <si>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</si>
  <si>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</si>
  <si>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</si>
  <si>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</si>
  <si>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</si>
  <si>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</si>
  <si>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</si>
  <si>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</si>
  <si>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</si>
  <si>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אפריקה ישראל נכסים בע"מ אג"ח 7</t>
  </si>
  <si>
    <t>1132232</t>
  </si>
  <si>
    <t>510560188</t>
  </si>
  <si>
    <t>אשטרום קב אגח ד- אשטרום קבוצה</t>
  </si>
  <si>
    <t>1182989</t>
  </si>
  <si>
    <t>510381601</t>
  </si>
  <si>
    <t>בנייה</t>
  </si>
  <si>
    <t>ilA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</si>
  <si>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</si>
  <si>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</si>
  <si>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</si>
  <si>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</si>
  <si>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</si>
  <si>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</si>
  <si>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</si>
  <si>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</si>
  <si>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</si>
  <si>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</si>
  <si>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</si>
  <si>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</si>
  <si>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</si>
  <si>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</si>
  <si>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</si>
  <si>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</si>
  <si>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</si>
  <si>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</si>
  <si>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</si>
  <si>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</si>
  <si>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</si>
  <si>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</si>
  <si>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</si>
  <si>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</si>
  <si>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</si>
  <si>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</si>
  <si>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12/09/22</t>
  </si>
  <si>
    <t>נמלי ישראל אג"ח ג- נמלי ישראל</t>
  </si>
  <si>
    <t>1145580</t>
  </si>
  <si>
    <t>513569780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</si>
  <si>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</si>
  <si>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</si>
  <si>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</si>
  <si>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</si>
  <si>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</si>
  <si>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</si>
  <si>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</si>
  <si>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</si>
  <si>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</si>
  <si>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</si>
  <si>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</si>
  <si>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</si>
  <si>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</si>
  <si>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</si>
  <si>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</si>
  <si>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</si>
  <si>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</si>
  <si>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</si>
  <si>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</si>
  <si>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</si>
  <si>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</si>
  <si>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</si>
  <si>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</si>
  <si>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</si>
  <si>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</si>
  <si>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</si>
  <si>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</si>
  <si>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</si>
  <si>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</si>
  <si>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</si>
  <si>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</si>
  <si>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</si>
  <si>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</si>
  <si>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</si>
  <si>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</si>
  <si>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</si>
  <si>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</si>
  <si>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</si>
  <si>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</si>
  <si>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</si>
  <si>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</si>
  <si>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</si>
  <si>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</si>
  <si>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</si>
  <si>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</si>
  <si>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</si>
  <si>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</si>
  <si>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</si>
  <si>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</si>
  <si>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</si>
  <si>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</si>
  <si>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</si>
  <si>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</si>
  <si>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</si>
  <si>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</si>
  <si>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</si>
  <si>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</si>
  <si>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</si>
  <si>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</si>
  <si>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</si>
  <si>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</si>
  <si>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</si>
  <si>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</si>
  <si>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</si>
  <si>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</si>
  <si>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</si>
  <si>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</si>
  <si>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</si>
  <si>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</si>
  <si>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</si>
  <si>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</si>
  <si>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</si>
  <si>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או.פי.סי  אגח ג- או.פי.סי אנרגיה</t>
  </si>
  <si>
    <t>1180355</t>
  </si>
  <si>
    <t>514401702</t>
  </si>
  <si>
    <t>09/09/21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</si>
  <si>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</si>
  <si>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</si>
  <si>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</si>
  <si>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</si>
  <si>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</si>
  <si>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</si>
  <si>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</si>
  <si>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</si>
  <si>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ז- צמח המרמן</t>
  </si>
  <si>
    <t>1186402</t>
  </si>
  <si>
    <t>512531203</t>
  </si>
  <si>
    <t>Baa1.il</t>
  </si>
  <si>
    <t>12/05/22</t>
  </si>
  <si>
    <t>אורון  אגח ב- אורון קבוצה</t>
  </si>
  <si>
    <t>1160571</t>
  </si>
  <si>
    <t>513432765</t>
  </si>
  <si>
    <t>ilBBB</t>
  </si>
  <si>
    <t>17/06/21</t>
  </si>
  <si>
    <t>אלומיי    אגח ה- אלומיי קפיטל</t>
  </si>
  <si>
    <t>1193275</t>
  </si>
  <si>
    <t>520039868</t>
  </si>
  <si>
    <t>אנרגיה מתחדשת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</si>
  <si>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</si>
  <si>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</si>
  <si>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</si>
  <si>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</si>
  <si>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</si>
  <si>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</si>
  <si>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</si>
  <si>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</si>
  <si>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</si>
  <si>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</si>
  <si>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</si>
  <si>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</si>
  <si>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</si>
  <si>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</si>
  <si>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</si>
  <si>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</si>
  <si>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</si>
  <si>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</si>
  <si>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</si>
  <si>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</si>
  <si>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</si>
  <si>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</si>
  <si>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06/09/17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</si>
  <si>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</si>
  <si>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</si>
  <si>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</si>
  <si>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</si>
  <si>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</si>
  <si>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</si>
  <si>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</si>
  <si>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</si>
  <si>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</si>
  <si>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</si>
  <si>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</si>
  <si>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</si>
  <si>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</si>
  <si>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</si>
  <si>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</si>
  <si>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</si>
  <si>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</si>
  <si>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</si>
  <si>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</si>
  <si>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</si>
  <si>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</si>
  <si>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</si>
  <si>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</si>
  <si>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</si>
  <si>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</si>
  <si>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</si>
  <si>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</si>
  <si>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</si>
  <si>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</si>
  <si>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</si>
  <si>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</si>
  <si>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</si>
  <si>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</si>
  <si>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</si>
  <si>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</si>
  <si>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</si>
  <si>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</si>
  <si>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</si>
  <si>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</si>
  <si>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</si>
  <si>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</si>
  <si>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</si>
  <si>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</si>
  <si>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</si>
  <si>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</si>
  <si>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</si>
  <si>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</si>
  <si>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</si>
  <si>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</si>
  <si>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</si>
  <si>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</si>
  <si>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</si>
  <si>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</si>
  <si>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</si>
  <si>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</si>
  <si>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</si>
  <si>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</si>
  <si>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</si>
  <si>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</si>
  <si>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</si>
  <si>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</si>
  <si>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</si>
  <si>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</si>
  <si>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</si>
  <si>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</si>
  <si>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</si>
  <si>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</si>
  <si>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</si>
  <si>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</si>
  <si>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</si>
  <si>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</si>
  <si>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</si>
  <si>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</si>
  <si>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</si>
  <si>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</si>
  <si>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כימיה, גומי ופלסטיק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</si>
  <si>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</si>
  <si>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</si>
  <si>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</si>
  <si>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</si>
  <si>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</si>
  <si>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</si>
  <si>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</si>
  <si>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</si>
  <si>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</si>
  <si>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</si>
  <si>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</si>
  <si>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</si>
  <si>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</si>
  <si>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</si>
  <si>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</si>
  <si>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</si>
  <si>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</si>
  <si>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</si>
  <si>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</si>
  <si>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</si>
  <si>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</si>
  <si>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</si>
  <si>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</si>
  <si>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</si>
  <si>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</si>
  <si>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</si>
  <si>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</si>
  <si>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</si>
  <si>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</si>
  <si>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</si>
  <si>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</si>
  <si>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</si>
  <si>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</si>
  <si>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</si>
  <si>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</si>
  <si>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</si>
  <si>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</si>
  <si>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</si>
  <si>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</si>
  <si>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</si>
  <si>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</si>
  <si>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</si>
  <si>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</si>
  <si>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</si>
  <si>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</si>
  <si>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</si>
  <si>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</si>
  <si>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</si>
  <si>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</si>
  <si>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</si>
  <si>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</si>
  <si>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</si>
  <si>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</si>
  <si>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</si>
  <si>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</si>
  <si>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</si>
  <si>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</si>
  <si>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</si>
  <si>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</si>
  <si>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</si>
  <si>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</si>
  <si>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</si>
  <si>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</si>
  <si>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</si>
  <si>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</si>
  <si>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</si>
  <si>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</si>
  <si>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</si>
  <si>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</si>
  <si>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</si>
  <si>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</si>
  <si>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</si>
  <si>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</si>
  <si>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</si>
  <si>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</si>
  <si>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</si>
  <si>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</si>
  <si>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</si>
  <si>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</si>
  <si>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</si>
  <si>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</si>
  <si>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</si>
  <si>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</si>
  <si>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</si>
  <si>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</si>
  <si>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</si>
  <si>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</si>
  <si>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</si>
  <si>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</si>
  <si>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</si>
  <si>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</si>
  <si>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</si>
  <si>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</si>
  <si>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</si>
  <si>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</si>
  <si>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</si>
  <si>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</si>
  <si>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</si>
  <si>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</si>
  <si>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</si>
  <si>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REE AUTOMOTIVE- REE</t>
  </si>
  <si>
    <t>IL0011786154</t>
  </si>
  <si>
    <t>NASDAQ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</si>
  <si>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</si>
  <si>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</si>
  <si>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</si>
  <si>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</si>
  <si>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</si>
  <si>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</si>
  <si>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</si>
  <si>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</si>
  <si>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</si>
  <si>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</si>
  <si>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</si>
  <si>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</si>
  <si>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</si>
  <si>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</si>
  <si>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</si>
  <si>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</si>
  <si>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</si>
  <si>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</si>
  <si>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</si>
  <si>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</si>
  <si>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</si>
  <si>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</si>
  <si>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</si>
  <si>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</si>
  <si>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</si>
  <si>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</si>
  <si>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</si>
  <si>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</si>
  <si>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</si>
  <si>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</si>
  <si>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</si>
  <si>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</si>
  <si>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</si>
  <si>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סה"כ שמחקות מדדי מניות בחו"ל</t>
  </si>
  <si>
    <t>MTF סל Bluestar Top 10 Us Banks (4D)- מגדל קרנות נאמנ</t>
  </si>
  <si>
    <t>1169796</t>
  </si>
  <si>
    <t>511303661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</si>
  <si>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</si>
  <si>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</si>
  <si>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</si>
  <si>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</si>
  <si>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</si>
  <si>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</si>
  <si>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</si>
  <si>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</si>
  <si>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</si>
  <si>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</si>
  <si>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</si>
  <si>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</si>
  <si>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</si>
  <si>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</si>
  <si>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</si>
  <si>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</si>
  <si>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</si>
  <si>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</si>
  <si>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</si>
  <si>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</si>
  <si>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</si>
  <si>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</si>
  <si>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</si>
  <si>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</si>
  <si>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</si>
  <si>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</si>
  <si>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</si>
  <si>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</si>
  <si>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</si>
  <si>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</si>
  <si>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</si>
  <si>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</si>
  <si>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</si>
  <si>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</si>
  <si>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</si>
  <si>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</si>
  <si>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</si>
  <si>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</si>
  <si>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</si>
  <si>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</si>
  <si>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</si>
  <si>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</si>
  <si>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</si>
  <si>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</si>
  <si>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</si>
  <si>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</si>
  <si>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</si>
  <si>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</si>
  <si>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</si>
  <si>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</si>
  <si>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</si>
  <si>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</si>
  <si>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אג"ח</t>
  </si>
  <si>
    <t>iShares SDIG USD Short Duration ETF- ISHARES</t>
  </si>
  <si>
    <t>IE00BCRY5Y77</t>
  </si>
  <si>
    <t>LSE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</si>
  <si>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</si>
  <si>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</si>
  <si>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</si>
  <si>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</si>
  <si>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</si>
  <si>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</si>
  <si>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</si>
  <si>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</si>
  <si>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</si>
  <si>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</si>
  <si>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</si>
  <si>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</si>
  <si>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</si>
  <si>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</si>
  <si>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</si>
  <si>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</si>
  <si>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</si>
  <si>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</si>
  <si>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</si>
  <si>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</si>
  <si>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</si>
  <si>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</si>
  <si>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</si>
  <si>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</si>
  <si>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</si>
  <si>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</si>
  <si>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</si>
  <si>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</si>
  <si>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</si>
  <si>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</si>
  <si>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</si>
  <si>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</si>
  <si>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</si>
  <si>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</si>
  <si>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</si>
  <si>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</si>
  <si>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</si>
  <si>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</si>
  <si>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</si>
  <si>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</si>
  <si>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</si>
  <si>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</si>
  <si>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</si>
  <si>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</si>
  <si>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</si>
  <si>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RUSSELL2000 -RTYM3- 16/06/23</t>
  </si>
  <si>
    <t>BBG014X5NQY2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</si>
  <si>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</si>
  <si>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</si>
  <si>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</si>
  <si>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</si>
  <si>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</si>
  <si>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</si>
  <si>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</si>
  <si>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</si>
  <si>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</si>
  <si>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</si>
  <si>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</si>
  <si>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</si>
  <si>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</si>
  <si>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</si>
  <si>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</si>
  <si>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</si>
  <si>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</si>
  <si>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</si>
  <si>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</si>
  <si>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</si>
  <si>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</si>
  <si>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</si>
  <si>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</si>
  <si>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</si>
  <si>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</si>
  <si>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</si>
  <si>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</si>
  <si>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</si>
  <si>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</si>
  <si>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</si>
  <si>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</si>
  <si>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</si>
  <si>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</si>
  <si>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</si>
  <si>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</si>
  <si>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</si>
  <si>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</si>
  <si>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</si>
  <si>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</si>
  <si>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</si>
  <si>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</si>
  <si>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</si>
  <si>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</si>
  <si>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</si>
  <si>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</si>
  <si>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</si>
  <si>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</si>
  <si>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</si>
  <si>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</si>
  <si>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</si>
  <si>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</si>
  <si>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</si>
  <si>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</si>
  <si>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</si>
  <si>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</si>
  <si>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</si>
  <si>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</si>
  <si>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</si>
  <si>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</si>
  <si>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</si>
  <si>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</si>
  <si>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</si>
  <si>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</si>
  <si>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</si>
  <si>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</si>
  <si>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</si>
  <si>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</si>
  <si>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</si>
  <si>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</si>
  <si>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First Time 2 קרן- First Time</t>
  </si>
  <si>
    <t>05/01/23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</si>
  <si>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</si>
  <si>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</si>
  <si>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</si>
  <si>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</si>
  <si>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</si>
  <si>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</si>
  <si>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</si>
  <si>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</si>
  <si>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</si>
  <si>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</si>
  <si>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</si>
  <si>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</si>
  <si>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</si>
  <si>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</si>
  <si>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</si>
  <si>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</si>
  <si>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</si>
  <si>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</si>
  <si>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</si>
  <si>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סה"כ קרנות השקעה אחרות</t>
  </si>
  <si>
    <t>קרן גיזה הלוואות מורכבות- קרן גיזה חוב</t>
  </si>
  <si>
    <t>21/03/23</t>
  </si>
  <si>
    <t>קרן להב 3- קרן להב</t>
  </si>
  <si>
    <t>קרן קוגיטו 2- קרן קוגיטו</t>
  </si>
  <si>
    <t>06/02/23</t>
  </si>
  <si>
    <t>קרן ריאלטי חוב 4- קרן ריאלטי חוב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</si>
  <si>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</si>
  <si>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</si>
  <si>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</si>
  <si>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</si>
  <si>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</si>
  <si>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</si>
  <si>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</si>
  <si>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</si>
  <si>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</si>
  <si>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</si>
  <si>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</si>
  <si>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</si>
  <si>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</si>
  <si>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</si>
  <si>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</si>
  <si>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</si>
  <si>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</si>
  <si>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</si>
  <si>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</si>
  <si>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</si>
  <si>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</si>
  <si>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</si>
  <si>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</si>
  <si>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</si>
  <si>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</si>
  <si>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</si>
  <si>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</si>
  <si>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</si>
  <si>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</si>
  <si>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</si>
  <si>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</si>
  <si>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</si>
  <si>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</si>
  <si>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</si>
  <si>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</si>
  <si>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</si>
  <si>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</si>
  <si>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</si>
  <si>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</si>
  <si>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</si>
  <si>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</si>
  <si>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</si>
  <si>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</si>
  <si>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</si>
  <si>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</si>
  <si>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</si>
  <si>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</si>
  <si>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</si>
  <si>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</si>
  <si>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</si>
  <si>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</si>
  <si>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</si>
  <si>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</si>
  <si>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</si>
  <si>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</si>
  <si>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3.6706 24/05/23 154274</t>
  </si>
  <si>
    <t>154274</t>
  </si>
  <si>
    <t>24/01/23</t>
  </si>
  <si>
    <t>פורוורד דולר/שקל 3.3508 24/05/23 154278</t>
  </si>
  <si>
    <t>154278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</si>
  <si>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</si>
  <si>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</si>
  <si>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</si>
  <si>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</si>
  <si>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</si>
  <si>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</si>
  <si>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</si>
  <si>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</si>
  <si>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</si>
  <si>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פורוורד ליש"ט/שקל 4.1379 24/05/23 154277</t>
  </si>
  <si>
    <t>154277</t>
  </si>
  <si>
    <t>פורוורד אירו/דולר 1.09225 24/05/23 154336</t>
  </si>
  <si>
    <t>154336</t>
  </si>
  <si>
    <t>23/03/23</t>
  </si>
  <si>
    <t>פורוורד אירו/דולר 1.0945 24/05/23 154275</t>
  </si>
  <si>
    <t>154275</t>
  </si>
  <si>
    <t>פורוורד ליש"ט/דולר 1.234 24/05/23 154276</t>
  </si>
  <si>
    <t>154276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</si>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</sst>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19073.559019067965</v>
      </c>
      <c r="D11" s="76">
        <f>C11/$C$42</f>
        <v>7.5109970024213032E-2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53145.676638800003</v>
      </c>
      <c r="D13" s="78">
        <f t="shared" ref="D13:D22" si="0">C13/$C$42</f>
        <v>0.20928292277629926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21181.380312965499</v>
      </c>
      <c r="D15" s="78">
        <f t="shared" si="0"/>
        <v>8.3410381816410264E-2</v>
      </c>
    </row>
    <row r="16" spans="1:36">
      <c r="A16" s="10" t="s">
        <v>13</v>
      </c>
      <c r="B16" s="70" t="s">
        <v>19</v>
      </c>
      <c r="C16" s="77">
        <v>36730.9440244125</v>
      </c>
      <c r="D16" s="78">
        <f t="shared" si="0"/>
        <v>0.14464317340442959</v>
      </c>
    </row>
    <row r="17" spans="1:4">
      <c r="A17" s="10" t="s">
        <v>13</v>
      </c>
      <c r="B17" s="70" t="s">
        <v>195</v>
      </c>
      <c r="C17" s="77">
        <v>36311.004592063997</v>
      </c>
      <c r="D17" s="78">
        <f t="shared" si="0"/>
        <v>0.1429894894671975</v>
      </c>
    </row>
    <row r="18" spans="1:4">
      <c r="A18" s="10" t="s">
        <v>13</v>
      </c>
      <c r="B18" s="70" t="s">
        <v>20</v>
      </c>
      <c r="C18" s="77">
        <v>2333.8510671150002</v>
      </c>
      <c r="D18" s="78">
        <f t="shared" si="0"/>
        <v>9.190496829497902E-3</v>
      </c>
    </row>
    <row r="19" spans="1:4">
      <c r="A19" s="10" t="s">
        <v>13</v>
      </c>
      <c r="B19" s="70" t="s">
        <v>21</v>
      </c>
      <c r="C19" s="77">
        <v>149.96717000000001</v>
      </c>
      <c r="D19" s="78">
        <f t="shared" si="0"/>
        <v>5.9055730669118093E-4</v>
      </c>
    </row>
    <row r="20" spans="1:4">
      <c r="A20" s="10" t="s">
        <v>13</v>
      </c>
      <c r="B20" s="70" t="s">
        <v>22</v>
      </c>
      <c r="C20" s="77">
        <v>28.923300000000001</v>
      </c>
      <c r="D20" s="78">
        <f t="shared" si="0"/>
        <v>1.138973693283739E-4</v>
      </c>
    </row>
    <row r="21" spans="1:4">
      <c r="A21" s="10" t="s">
        <v>13</v>
      </c>
      <c r="B21" s="70" t="s">
        <v>23</v>
      </c>
      <c r="C21" s="77">
        <v>2580.6387623820374</v>
      </c>
      <c r="D21" s="78">
        <f t="shared" si="0"/>
        <v>1.0162324707835711E-2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1593.5468010520001</v>
      </c>
      <c r="D26" s="78">
        <f t="shared" si="1"/>
        <v>6.2752448213540084E-3</v>
      </c>
    </row>
    <row r="27" spans="1:4">
      <c r="A27" s="10" t="s">
        <v>13</v>
      </c>
      <c r="B27" s="70" t="s">
        <v>28</v>
      </c>
      <c r="C27" s="77">
        <v>15057.974159856743</v>
      </c>
      <c r="D27" s="78">
        <f t="shared" si="1"/>
        <v>5.9296955887547895E-2</v>
      </c>
    </row>
    <row r="28" spans="1:4">
      <c r="A28" s="10" t="s">
        <v>13</v>
      </c>
      <c r="B28" s="70" t="s">
        <v>29</v>
      </c>
      <c r="C28" s="77">
        <v>61354.845349255636</v>
      </c>
      <c r="D28" s="78">
        <f t="shared" si="1"/>
        <v>0.24160989516512404</v>
      </c>
    </row>
    <row r="29" spans="1:4">
      <c r="A29" s="10" t="s">
        <v>13</v>
      </c>
      <c r="B29" s="70" t="s">
        <v>30</v>
      </c>
      <c r="C29" s="77">
        <v>209.20431437611501</v>
      </c>
      <c r="D29" s="78">
        <f t="shared" si="1"/>
        <v>8.2382788477060396E-4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-3803.3904774437005</v>
      </c>
      <c r="D31" s="78">
        <f t="shared" si="1"/>
        <v>-1.4977411633853173E-2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2739.1743863598549</v>
      </c>
      <c r="D33" s="78">
        <f t="shared" si="1"/>
        <v>1.0786623820174403E-2</v>
      </c>
    </row>
    <row r="34" spans="1:4">
      <c r="A34" s="10" t="s">
        <v>13</v>
      </c>
      <c r="B34" s="69" t="s">
        <v>35</v>
      </c>
      <c r="C34" s="77">
        <v>2469.8111430135132</v>
      </c>
      <c r="D34" s="78">
        <f t="shared" si="1"/>
        <v>9.7258954520107795E-3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2784.6632507620002</v>
      </c>
      <c r="D37" s="78">
        <f t="shared" si="1"/>
        <v>1.0965754900968761E-2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253941.77381403913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16162.269565600001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201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19073.559019067965</v>
      </c>
      <c r="K11" s="76">
        <f>J11/$J$11</f>
        <v>1</v>
      </c>
      <c r="L11" s="76">
        <f>J11/'סכום נכסי הקרן'!$C$42</f>
        <v>7.5109970024213032E-2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19073.559019067965</v>
      </c>
      <c r="K12" s="80">
        <f t="shared" ref="K12:K35" si="0">J12/$J$11</f>
        <v>1</v>
      </c>
      <c r="L12" s="80">
        <f>J12/'סכום נכסי הקרן'!$C$42</f>
        <v>7.5109970024213032E-2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8579.6538399999627</v>
      </c>
      <c r="K13" s="80">
        <f t="shared" si="0"/>
        <v>0.44981924094097098</v>
      </c>
      <c r="L13" s="80">
        <f>J13/'סכום נכסי הקרן'!$C$42</f>
        <v>3.3785909703390592E-2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71.922520000000006</v>
      </c>
      <c r="K14" s="78">
        <f t="shared" si="0"/>
        <v>3.7707970456954875E-3</v>
      </c>
      <c r="L14" s="78">
        <f>J14/'סכום נכסי הקרן'!$C$42</f>
        <v>2.8322445306957914E-4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8789.68664-281.955320000037</f>
        <v>8507.7313199999626</v>
      </c>
      <c r="K15" s="78">
        <f t="shared" si="0"/>
        <v>0.44604844389527548</v>
      </c>
      <c r="L15" s="78">
        <f>J15/'סכום נכסי הקרן'!$C$42</f>
        <v>3.3502685250321011E-2</v>
      </c>
    </row>
    <row r="16" spans="2:13">
      <c r="B16" s="79" t="s">
        <v>212</v>
      </c>
      <c r="D16" s="16"/>
      <c r="I16" s="80">
        <v>0</v>
      </c>
      <c r="J16" s="81">
        <v>10493.905179068001</v>
      </c>
      <c r="K16" s="80">
        <f t="shared" si="0"/>
        <v>0.55018075905902897</v>
      </c>
      <c r="L16" s="80">
        <f>J16/'סכום נכסי הקרן'!$C$42</f>
        <v>4.1324060320822434E-2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196.12582821399999</v>
      </c>
      <c r="K17" s="78">
        <f t="shared" si="0"/>
        <v>1.0282602634250466E-2</v>
      </c>
      <c r="L17" s="78">
        <f>J17/'סכום נכסי הקרן'!$C$42</f>
        <v>7.7232597562944651E-4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147.1253667</v>
      </c>
      <c r="K18" s="78">
        <f t="shared" si="0"/>
        <v>7.7135770284359507E-3</v>
      </c>
      <c r="L18" s="78">
        <f>J18/'סכום נכסי הקרן'!$C$42</f>
        <v>5.7936653938528253E-4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9917.1095722499995</v>
      </c>
      <c r="K19" s="78">
        <f t="shared" si="0"/>
        <v>0.51994017279815463</v>
      </c>
      <c r="L19" s="78">
        <f>J19/'סכום נכסי הקרן'!$C$42</f>
        <v>3.905269079325354E-2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233.54441190399999</v>
      </c>
      <c r="K20" s="78">
        <f t="shared" si="0"/>
        <v>1.2244406598187789E-2</v>
      </c>
      <c r="L20" s="78">
        <f>J20/'סכום נכסי הקרן'!$C$42</f>
        <v>9.1967701255416098E-4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2.67</v>
      </c>
      <c r="I11" s="7"/>
      <c r="J11" s="7"/>
      <c r="K11" s="76">
        <v>2.8899999999999999E-2</v>
      </c>
      <c r="L11" s="75">
        <v>49905614</v>
      </c>
      <c r="M11" s="7"/>
      <c r="N11" s="75">
        <v>0</v>
      </c>
      <c r="O11" s="75">
        <v>53145.676638800003</v>
      </c>
      <c r="P11" s="7"/>
      <c r="Q11" s="76">
        <v>1</v>
      </c>
      <c r="R11" s="76">
        <v>0.20910000000000001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2.67</v>
      </c>
      <c r="K12" s="80">
        <v>2.8899999999999999E-2</v>
      </c>
      <c r="L12" s="81">
        <v>49905614</v>
      </c>
      <c r="N12" s="81">
        <v>0</v>
      </c>
      <c r="O12" s="81">
        <v>53145.676638800003</v>
      </c>
      <c r="Q12" s="80">
        <v>1</v>
      </c>
      <c r="R12" s="80">
        <v>0.20910000000000001</v>
      </c>
    </row>
    <row r="13" spans="2:53">
      <c r="B13" s="79" t="s">
        <v>230</v>
      </c>
      <c r="C13" s="16"/>
      <c r="D13" s="16"/>
      <c r="H13" s="81">
        <v>2.52</v>
      </c>
      <c r="K13" s="80">
        <v>9.9000000000000008E-3</v>
      </c>
      <c r="L13" s="81">
        <v>20261046</v>
      </c>
      <c r="N13" s="81">
        <v>0</v>
      </c>
      <c r="O13" s="81">
        <v>24103.103811600002</v>
      </c>
      <c r="Q13" s="80">
        <v>0.45350000000000001</v>
      </c>
      <c r="R13" s="80">
        <v>9.4799999999999995E-2</v>
      </c>
    </row>
    <row r="14" spans="2:53">
      <c r="B14" s="79" t="s">
        <v>231</v>
      </c>
      <c r="C14" s="16"/>
      <c r="D14" s="16"/>
      <c r="H14" s="81">
        <v>2.52</v>
      </c>
      <c r="K14" s="80">
        <v>9.9000000000000008E-3</v>
      </c>
      <c r="L14" s="81">
        <v>20261046</v>
      </c>
      <c r="N14" s="81">
        <v>0</v>
      </c>
      <c r="O14" s="81">
        <v>24103.103811600002</v>
      </c>
      <c r="Q14" s="80">
        <v>0.45350000000000001</v>
      </c>
      <c r="R14" s="80">
        <v>9.4799999999999995E-2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5951922</v>
      </c>
      <c r="M15" s="77">
        <v>143.41999999999999</v>
      </c>
      <c r="N15" s="77">
        <v>0</v>
      </c>
      <c r="O15" s="77">
        <v>8536.2465324000004</v>
      </c>
      <c r="P15" s="78">
        <v>4.0000000000000002E-4</v>
      </c>
      <c r="Q15" s="78">
        <v>0.16059999999999999</v>
      </c>
      <c r="R15" s="78">
        <v>3.3599999999999998E-2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1916102</v>
      </c>
      <c r="M16" s="77">
        <v>112.65</v>
      </c>
      <c r="N16" s="77">
        <v>0</v>
      </c>
      <c r="O16" s="77">
        <v>2158.4889029999999</v>
      </c>
      <c r="P16" s="78">
        <v>1E-4</v>
      </c>
      <c r="Q16" s="78">
        <v>4.0599999999999997E-2</v>
      </c>
      <c r="R16" s="78">
        <v>8.5000000000000006E-3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3787423</v>
      </c>
      <c r="M17" s="77">
        <v>106.67</v>
      </c>
      <c r="N17" s="77">
        <v>0</v>
      </c>
      <c r="O17" s="77">
        <v>4040.0441141000001</v>
      </c>
      <c r="P17" s="78">
        <v>2.0000000000000001E-4</v>
      </c>
      <c r="Q17" s="78">
        <v>7.5999999999999998E-2</v>
      </c>
      <c r="R17" s="78">
        <v>1.5900000000000001E-2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3.33</v>
      </c>
      <c r="I18" t="s">
        <v>102</v>
      </c>
      <c r="J18" s="78">
        <v>1E-3</v>
      </c>
      <c r="K18" s="78">
        <v>1.01E-2</v>
      </c>
      <c r="L18" s="77">
        <v>135356</v>
      </c>
      <c r="M18" s="77">
        <v>105.93</v>
      </c>
      <c r="N18" s="77">
        <v>0</v>
      </c>
      <c r="O18" s="77">
        <v>143.38261080000001</v>
      </c>
      <c r="P18" s="78">
        <v>0</v>
      </c>
      <c r="Q18" s="78">
        <v>2.7000000000000001E-3</v>
      </c>
      <c r="R18" s="78">
        <v>5.9999999999999995E-4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8470243</v>
      </c>
      <c r="M19" s="77">
        <v>108.91</v>
      </c>
      <c r="N19" s="77">
        <v>0</v>
      </c>
      <c r="O19" s="77">
        <v>9224.9416512999996</v>
      </c>
      <c r="P19" s="78">
        <v>4.0000000000000002E-4</v>
      </c>
      <c r="Q19" s="78">
        <v>0.1736</v>
      </c>
      <c r="R19" s="78">
        <v>3.6299999999999999E-2</v>
      </c>
    </row>
    <row r="20" spans="2:18">
      <c r="B20" s="79" t="s">
        <v>248</v>
      </c>
      <c r="C20" s="16"/>
      <c r="D20" s="16"/>
      <c r="H20" s="81">
        <v>2.8</v>
      </c>
      <c r="K20" s="80">
        <v>4.4600000000000001E-2</v>
      </c>
      <c r="L20" s="81">
        <v>29644568</v>
      </c>
      <c r="N20" s="81">
        <v>0</v>
      </c>
      <c r="O20" s="81">
        <v>29042.572827200001</v>
      </c>
      <c r="Q20" s="80">
        <v>0.54649999999999999</v>
      </c>
      <c r="R20" s="80">
        <v>0.1142</v>
      </c>
    </row>
    <row r="21" spans="2:18">
      <c r="B21" s="79" t="s">
        <v>249</v>
      </c>
      <c r="C21" s="16"/>
      <c r="D21" s="16"/>
      <c r="H21" s="81">
        <v>0.62</v>
      </c>
      <c r="K21" s="80">
        <v>4.5499999999999999E-2</v>
      </c>
      <c r="L21" s="81">
        <v>24215459</v>
      </c>
      <c r="N21" s="81">
        <v>0</v>
      </c>
      <c r="O21" s="81">
        <v>23552.086870300001</v>
      </c>
      <c r="Q21" s="80">
        <v>0.44319999999999998</v>
      </c>
      <c r="R21" s="80">
        <v>9.2600000000000002E-2</v>
      </c>
    </row>
    <row r="22" spans="2:18">
      <c r="B22" t="s">
        <v>250</v>
      </c>
      <c r="C22" t="s">
        <v>251</v>
      </c>
      <c r="D22" t="s">
        <v>100</v>
      </c>
      <c r="E22" t="s">
        <v>234</v>
      </c>
      <c r="G22" t="s">
        <v>252</v>
      </c>
      <c r="H22" s="77">
        <v>0.44</v>
      </c>
      <c r="I22" t="s">
        <v>102</v>
      </c>
      <c r="J22" s="78">
        <v>0</v>
      </c>
      <c r="K22" s="78">
        <v>4.4999999999999998E-2</v>
      </c>
      <c r="L22" s="77">
        <v>4298092</v>
      </c>
      <c r="M22" s="77">
        <v>98.1</v>
      </c>
      <c r="N22" s="77">
        <v>0</v>
      </c>
      <c r="O22" s="77">
        <v>4216.4282519999997</v>
      </c>
      <c r="P22" s="78">
        <v>2.9999999999999997E-4</v>
      </c>
      <c r="Q22" s="78">
        <v>7.9299999999999995E-2</v>
      </c>
      <c r="R22" s="78">
        <v>1.66E-2</v>
      </c>
    </row>
    <row r="23" spans="2:18">
      <c r="B23" t="s">
        <v>253</v>
      </c>
      <c r="C23" t="s">
        <v>254</v>
      </c>
      <c r="D23" t="s">
        <v>100</v>
      </c>
      <c r="E23" t="s">
        <v>234</v>
      </c>
      <c r="G23" t="s">
        <v>255</v>
      </c>
      <c r="H23" s="77">
        <v>0.53</v>
      </c>
      <c r="I23" t="s">
        <v>102</v>
      </c>
      <c r="J23" s="78">
        <v>0</v>
      </c>
      <c r="K23" s="78">
        <v>4.5400000000000003E-2</v>
      </c>
      <c r="L23" s="77">
        <v>834569</v>
      </c>
      <c r="M23" s="77">
        <v>97.67</v>
      </c>
      <c r="N23" s="77">
        <v>0</v>
      </c>
      <c r="O23" s="77">
        <v>815.12354230000005</v>
      </c>
      <c r="P23" s="78">
        <v>1E-4</v>
      </c>
      <c r="Q23" s="78">
        <v>1.5299999999999999E-2</v>
      </c>
      <c r="R23" s="78">
        <v>3.2000000000000002E-3</v>
      </c>
    </row>
    <row r="24" spans="2:18">
      <c r="B24" t="s">
        <v>256</v>
      </c>
      <c r="C24" t="s">
        <v>257</v>
      </c>
      <c r="D24" t="s">
        <v>100</v>
      </c>
      <c r="E24" t="s">
        <v>234</v>
      </c>
      <c r="G24" t="s">
        <v>258</v>
      </c>
      <c r="H24" s="77">
        <v>0.68</v>
      </c>
      <c r="I24" t="s">
        <v>102</v>
      </c>
      <c r="J24" s="78">
        <v>0</v>
      </c>
      <c r="K24" s="78">
        <v>4.5900000000000003E-2</v>
      </c>
      <c r="L24" s="77">
        <v>7312497</v>
      </c>
      <c r="M24" s="77">
        <v>96.97</v>
      </c>
      <c r="N24" s="77">
        <v>0</v>
      </c>
      <c r="O24" s="77">
        <v>7090.9283409</v>
      </c>
      <c r="P24" s="78">
        <v>2.0000000000000001E-4</v>
      </c>
      <c r="Q24" s="78">
        <v>0.13339999999999999</v>
      </c>
      <c r="R24" s="78">
        <v>2.7900000000000001E-2</v>
      </c>
    </row>
    <row r="25" spans="2:18">
      <c r="B25" t="s">
        <v>259</v>
      </c>
      <c r="C25" t="s">
        <v>260</v>
      </c>
      <c r="D25" t="s">
        <v>100</v>
      </c>
      <c r="E25" t="s">
        <v>234</v>
      </c>
      <c r="G25" t="s">
        <v>241</v>
      </c>
      <c r="H25" s="77">
        <v>0.86</v>
      </c>
      <c r="I25" t="s">
        <v>102</v>
      </c>
      <c r="J25" s="78">
        <v>0</v>
      </c>
      <c r="K25" s="78">
        <v>4.5600000000000002E-2</v>
      </c>
      <c r="L25" s="77">
        <v>1328912</v>
      </c>
      <c r="M25" s="77">
        <v>96.25</v>
      </c>
      <c r="N25" s="77">
        <v>0</v>
      </c>
      <c r="O25" s="77">
        <v>1279.0778</v>
      </c>
      <c r="P25" s="78">
        <v>0</v>
      </c>
      <c r="Q25" s="78">
        <v>2.41E-2</v>
      </c>
      <c r="R25" s="78">
        <v>5.0000000000000001E-3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0.61</v>
      </c>
      <c r="I26" t="s">
        <v>102</v>
      </c>
      <c r="J26" s="78">
        <v>0</v>
      </c>
      <c r="K26" s="78">
        <v>4.5900000000000003E-2</v>
      </c>
      <c r="L26" s="77">
        <v>2728737</v>
      </c>
      <c r="M26" s="77">
        <v>97.31</v>
      </c>
      <c r="N26" s="77">
        <v>0</v>
      </c>
      <c r="O26" s="77">
        <v>2655.3339747</v>
      </c>
      <c r="P26" s="78">
        <v>1E-4</v>
      </c>
      <c r="Q26" s="78">
        <v>0.05</v>
      </c>
      <c r="R26" s="78">
        <v>1.04E-2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266</v>
      </c>
      <c r="H27" s="77">
        <v>0.76</v>
      </c>
      <c r="I27" t="s">
        <v>102</v>
      </c>
      <c r="J27" s="78">
        <v>0</v>
      </c>
      <c r="K27" s="78">
        <v>4.5600000000000002E-2</v>
      </c>
      <c r="L27" s="77">
        <v>4656904</v>
      </c>
      <c r="M27" s="77">
        <v>96.66</v>
      </c>
      <c r="N27" s="77">
        <v>0</v>
      </c>
      <c r="O27" s="77">
        <v>4501.3634063999998</v>
      </c>
      <c r="P27" s="78">
        <v>1E-4</v>
      </c>
      <c r="Q27" s="78">
        <v>8.4699999999999998E-2</v>
      </c>
      <c r="R27" s="78">
        <v>1.77E-2</v>
      </c>
    </row>
    <row r="28" spans="2:18">
      <c r="B28" t="s">
        <v>267</v>
      </c>
      <c r="C28" t="s">
        <v>268</v>
      </c>
      <c r="D28" t="s">
        <v>100</v>
      </c>
      <c r="E28" t="s">
        <v>234</v>
      </c>
      <c r="G28" t="s">
        <v>269</v>
      </c>
      <c r="H28" s="77">
        <v>0.93</v>
      </c>
      <c r="I28" t="s">
        <v>102</v>
      </c>
      <c r="J28" s="78">
        <v>0</v>
      </c>
      <c r="K28" s="78">
        <v>4.5499999999999999E-2</v>
      </c>
      <c r="L28" s="77">
        <v>662932</v>
      </c>
      <c r="M28" s="77">
        <v>95.93</v>
      </c>
      <c r="N28" s="77">
        <v>0</v>
      </c>
      <c r="O28" s="77">
        <v>635.95066759999997</v>
      </c>
      <c r="P28" s="78">
        <v>0</v>
      </c>
      <c r="Q28" s="78">
        <v>1.2E-2</v>
      </c>
      <c r="R28" s="78">
        <v>2.5000000000000001E-3</v>
      </c>
    </row>
    <row r="29" spans="2:18">
      <c r="B29" t="s">
        <v>270</v>
      </c>
      <c r="C29" t="s">
        <v>271</v>
      </c>
      <c r="D29" t="s">
        <v>100</v>
      </c>
      <c r="E29" t="s">
        <v>234</v>
      </c>
      <c r="G29" t="s">
        <v>272</v>
      </c>
      <c r="H29" s="77">
        <v>0.34</v>
      </c>
      <c r="I29" t="s">
        <v>102</v>
      </c>
      <c r="J29" s="78">
        <v>0</v>
      </c>
      <c r="K29" s="78">
        <v>4.4200000000000003E-2</v>
      </c>
      <c r="L29" s="77">
        <v>2392816</v>
      </c>
      <c r="M29" s="77">
        <v>98.54</v>
      </c>
      <c r="N29" s="77">
        <v>0</v>
      </c>
      <c r="O29" s="77">
        <v>2357.8808863999998</v>
      </c>
      <c r="P29" s="78">
        <v>2.0000000000000001E-4</v>
      </c>
      <c r="Q29" s="78">
        <v>4.4400000000000002E-2</v>
      </c>
      <c r="R29" s="78">
        <v>9.2999999999999992E-3</v>
      </c>
    </row>
    <row r="30" spans="2:18">
      <c r="B30" s="79" t="s">
        <v>273</v>
      </c>
      <c r="C30" s="16"/>
      <c r="D30" s="16"/>
      <c r="H30" s="81">
        <v>12.12</v>
      </c>
      <c r="K30" s="80">
        <v>4.0599999999999997E-2</v>
      </c>
      <c r="L30" s="81">
        <v>5429109</v>
      </c>
      <c r="N30" s="81">
        <v>0</v>
      </c>
      <c r="O30" s="81">
        <v>5490.4859569</v>
      </c>
      <c r="Q30" s="80">
        <v>0.1033</v>
      </c>
      <c r="R30" s="80">
        <v>2.1600000000000001E-2</v>
      </c>
    </row>
    <row r="31" spans="2:18">
      <c r="B31" t="s">
        <v>274</v>
      </c>
      <c r="C31" t="s">
        <v>275</v>
      </c>
      <c r="D31" t="s">
        <v>100</v>
      </c>
      <c r="E31" t="s">
        <v>234</v>
      </c>
      <c r="G31" t="s">
        <v>276</v>
      </c>
      <c r="H31" s="77">
        <v>16.059999999999999</v>
      </c>
      <c r="I31" t="s">
        <v>102</v>
      </c>
      <c r="J31" s="78">
        <v>3.7499999999999999E-2</v>
      </c>
      <c r="K31" s="78">
        <v>4.0300000000000002E-2</v>
      </c>
      <c r="L31" s="77">
        <v>1380937</v>
      </c>
      <c r="M31" s="77">
        <v>95.77</v>
      </c>
      <c r="N31" s="77">
        <v>0</v>
      </c>
      <c r="O31" s="77">
        <v>1322.5233648999999</v>
      </c>
      <c r="P31" s="78">
        <v>1E-4</v>
      </c>
      <c r="Q31" s="78">
        <v>2.4899999999999999E-2</v>
      </c>
      <c r="R31" s="78">
        <v>5.1999999999999998E-3</v>
      </c>
    </row>
    <row r="32" spans="2:18">
      <c r="B32" t="s">
        <v>277</v>
      </c>
      <c r="C32" t="s">
        <v>278</v>
      </c>
      <c r="D32" t="s">
        <v>100</v>
      </c>
      <c r="E32" t="s">
        <v>234</v>
      </c>
      <c r="G32" t="s">
        <v>235</v>
      </c>
      <c r="H32" s="77">
        <v>18.97</v>
      </c>
      <c r="I32" t="s">
        <v>102</v>
      </c>
      <c r="J32" s="78">
        <v>2.8000000000000001E-2</v>
      </c>
      <c r="K32" s="78">
        <v>4.0899999999999999E-2</v>
      </c>
      <c r="L32" s="77">
        <v>1146869</v>
      </c>
      <c r="M32" s="77">
        <v>79</v>
      </c>
      <c r="N32" s="77">
        <v>0</v>
      </c>
      <c r="O32" s="77">
        <v>906.02651000000003</v>
      </c>
      <c r="P32" s="78">
        <v>2.0000000000000001E-4</v>
      </c>
      <c r="Q32" s="78">
        <v>1.7000000000000001E-2</v>
      </c>
      <c r="R32" s="78">
        <v>3.5999999999999999E-3</v>
      </c>
    </row>
    <row r="33" spans="2:18">
      <c r="B33" t="s">
        <v>279</v>
      </c>
      <c r="C33" t="s">
        <v>280</v>
      </c>
      <c r="D33" t="s">
        <v>100</v>
      </c>
      <c r="E33" t="s">
        <v>234</v>
      </c>
      <c r="G33" t="s">
        <v>281</v>
      </c>
      <c r="H33" s="77">
        <v>1</v>
      </c>
      <c r="I33" t="s">
        <v>102</v>
      </c>
      <c r="J33" s="78">
        <v>3.7499999999999999E-2</v>
      </c>
      <c r="K33" s="78">
        <v>4.2599999999999999E-2</v>
      </c>
      <c r="L33" s="77">
        <v>1149133</v>
      </c>
      <c r="M33" s="77">
        <v>99.5</v>
      </c>
      <c r="N33" s="77">
        <v>0</v>
      </c>
      <c r="O33" s="77">
        <v>1143.3873349999999</v>
      </c>
      <c r="P33" s="78">
        <v>1E-4</v>
      </c>
      <c r="Q33" s="78">
        <v>2.1499999999999998E-2</v>
      </c>
      <c r="R33" s="78">
        <v>4.4999999999999997E-3</v>
      </c>
    </row>
    <row r="34" spans="2:18">
      <c r="B34" t="s">
        <v>282</v>
      </c>
      <c r="C34" t="s">
        <v>283</v>
      </c>
      <c r="D34" t="s">
        <v>100</v>
      </c>
      <c r="E34" t="s">
        <v>234</v>
      </c>
      <c r="G34" t="s">
        <v>276</v>
      </c>
      <c r="H34" s="77">
        <v>12.73</v>
      </c>
      <c r="I34" t="s">
        <v>102</v>
      </c>
      <c r="J34" s="78">
        <v>5.5E-2</v>
      </c>
      <c r="K34" s="78">
        <v>3.9699999999999999E-2</v>
      </c>
      <c r="L34" s="77">
        <v>1752170</v>
      </c>
      <c r="M34" s="77">
        <v>120.91</v>
      </c>
      <c r="N34" s="77">
        <v>0</v>
      </c>
      <c r="O34" s="77">
        <v>2118.5487469999998</v>
      </c>
      <c r="P34" s="78">
        <v>1E-4</v>
      </c>
      <c r="Q34" s="78">
        <v>3.9899999999999998E-2</v>
      </c>
      <c r="R34" s="78">
        <v>8.3000000000000001E-3</v>
      </c>
    </row>
    <row r="35" spans="2:18">
      <c r="B35" s="79" t="s">
        <v>284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287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288</v>
      </c>
      <c r="C44" s="16"/>
      <c r="D44" s="16"/>
    </row>
    <row r="45" spans="2:18">
      <c r="B45" t="s">
        <v>289</v>
      </c>
      <c r="C45" s="16"/>
      <c r="D45" s="16"/>
    </row>
    <row r="46" spans="2:18">
      <c r="B46" t="s">
        <v>290</v>
      </c>
      <c r="C46" s="16"/>
      <c r="D46" s="16"/>
    </row>
    <row r="47" spans="2:18">
      <c r="B47" t="s">
        <v>291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3.94</v>
      </c>
      <c r="L11" s="7"/>
      <c r="M11" s="7"/>
      <c r="N11" s="76">
        <v>2.3800000000000002E-2</v>
      </c>
      <c r="O11" s="75">
        <v>19997475.210000001</v>
      </c>
      <c r="P11" s="33"/>
      <c r="Q11" s="75">
        <v>130.88648000000001</v>
      </c>
      <c r="R11" s="75">
        <v>21181.380312965499</v>
      </c>
      <c r="S11" s="7"/>
      <c r="T11" s="76">
        <v>1</v>
      </c>
      <c r="U11" s="76">
        <v>8.3299999999999999E-2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3.88</v>
      </c>
      <c r="N12" s="80">
        <v>2.1499999999999998E-2</v>
      </c>
      <c r="O12" s="81">
        <v>19683475.210000001</v>
      </c>
      <c r="Q12" s="81">
        <v>130.88648000000001</v>
      </c>
      <c r="R12" s="81">
        <v>20054.358595303001</v>
      </c>
      <c r="T12" s="80">
        <v>0.94679999999999997</v>
      </c>
      <c r="U12" s="80">
        <v>7.8899999999999998E-2</v>
      </c>
    </row>
    <row r="13" spans="2:66">
      <c r="B13" s="79" t="s">
        <v>292</v>
      </c>
      <c r="C13" s="16"/>
      <c r="D13" s="16"/>
      <c r="E13" s="16"/>
      <c r="F13" s="16"/>
      <c r="K13" s="81">
        <v>4.5199999999999996</v>
      </c>
      <c r="N13" s="80">
        <v>3.5099999999999999E-2</v>
      </c>
      <c r="O13" s="81">
        <v>12148144.23</v>
      </c>
      <c r="Q13" s="81">
        <v>130.88648000000001</v>
      </c>
      <c r="R13" s="81">
        <v>12608.155405791</v>
      </c>
      <c r="T13" s="80">
        <v>0.59519999999999995</v>
      </c>
      <c r="U13" s="80">
        <v>4.9599999999999998E-2</v>
      </c>
    </row>
    <row r="14" spans="2:66">
      <c r="B14" t="s">
        <v>296</v>
      </c>
      <c r="C14" t="s">
        <v>297</v>
      </c>
      <c r="D14" t="s">
        <v>100</v>
      </c>
      <c r="E14" t="s">
        <v>123</v>
      </c>
      <c r="F14" t="s">
        <v>298</v>
      </c>
      <c r="G14" t="s">
        <v>299</v>
      </c>
      <c r="H14" t="s">
        <v>207</v>
      </c>
      <c r="I14" t="s">
        <v>208</v>
      </c>
      <c r="J14" t="s">
        <v>300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321522</v>
      </c>
      <c r="P14" s="77">
        <v>107.19</v>
      </c>
      <c r="Q14" s="77">
        <v>0</v>
      </c>
      <c r="R14" s="77">
        <v>344.63943180000001</v>
      </c>
      <c r="S14" s="78">
        <v>1E-4</v>
      </c>
      <c r="T14" s="78">
        <v>1.6299999999999999E-2</v>
      </c>
      <c r="U14" s="78">
        <v>1.4E-3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298</v>
      </c>
      <c r="G15" t="s">
        <v>299</v>
      </c>
      <c r="H15" t="s">
        <v>207</v>
      </c>
      <c r="I15" t="s">
        <v>208</v>
      </c>
      <c r="J15" t="s">
        <v>247</v>
      </c>
      <c r="K15" s="77">
        <v>4.6500000000000004</v>
      </c>
      <c r="L15" t="s">
        <v>102</v>
      </c>
      <c r="M15" s="78">
        <v>1E-3</v>
      </c>
      <c r="N15" s="78">
        <v>1.9E-2</v>
      </c>
      <c r="O15" s="77">
        <v>744100</v>
      </c>
      <c r="P15" s="77">
        <v>97.91</v>
      </c>
      <c r="Q15" s="77">
        <v>0</v>
      </c>
      <c r="R15" s="77">
        <v>728.54831000000001</v>
      </c>
      <c r="S15" s="78">
        <v>2.0000000000000001E-4</v>
      </c>
      <c r="T15" s="78">
        <v>3.44E-2</v>
      </c>
      <c r="U15" s="78">
        <v>2.8999999999999998E-3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299</v>
      </c>
      <c r="H16" t="s">
        <v>207</v>
      </c>
      <c r="I16" t="s">
        <v>208</v>
      </c>
      <c r="J16" t="s">
        <v>306</v>
      </c>
      <c r="K16" s="77">
        <v>3.91</v>
      </c>
      <c r="L16" t="s">
        <v>102</v>
      </c>
      <c r="M16" s="78">
        <v>1E-3</v>
      </c>
      <c r="N16" s="78">
        <v>1.8800000000000001E-2</v>
      </c>
      <c r="O16" s="77">
        <v>648000</v>
      </c>
      <c r="P16" s="77">
        <v>98.19</v>
      </c>
      <c r="Q16" s="77">
        <v>0</v>
      </c>
      <c r="R16" s="77">
        <v>636.27120000000002</v>
      </c>
      <c r="S16" s="78">
        <v>5.9999999999999995E-4</v>
      </c>
      <c r="T16" s="78">
        <v>0.03</v>
      </c>
      <c r="U16" s="78">
        <v>2.5000000000000001E-3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299</v>
      </c>
      <c r="H17" t="s">
        <v>207</v>
      </c>
      <c r="I17" t="s">
        <v>208</v>
      </c>
      <c r="J17" t="s">
        <v>310</v>
      </c>
      <c r="K17" s="77">
        <v>4.57</v>
      </c>
      <c r="L17" t="s">
        <v>102</v>
      </c>
      <c r="M17" s="78">
        <v>1E-3</v>
      </c>
      <c r="N17" s="78">
        <v>1.9E-2</v>
      </c>
      <c r="O17" s="77">
        <v>675000</v>
      </c>
      <c r="P17" s="77">
        <v>97.94</v>
      </c>
      <c r="Q17" s="77">
        <v>0</v>
      </c>
      <c r="R17" s="77">
        <v>661.09500000000003</v>
      </c>
      <c r="S17" s="78">
        <v>2.0000000000000001E-4</v>
      </c>
      <c r="T17" s="78">
        <v>3.1199999999999999E-2</v>
      </c>
      <c r="U17" s="78">
        <v>2.5999999999999999E-3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299</v>
      </c>
      <c r="H18" t="s">
        <v>207</v>
      </c>
      <c r="I18" t="s">
        <v>208</v>
      </c>
      <c r="J18" t="s">
        <v>313</v>
      </c>
      <c r="K18" s="77">
        <v>4.91</v>
      </c>
      <c r="L18" t="s">
        <v>102</v>
      </c>
      <c r="M18" s="78">
        <v>1.3899999999999999E-2</v>
      </c>
      <c r="N18" s="78">
        <v>1.83E-2</v>
      </c>
      <c r="O18" s="77">
        <v>380000</v>
      </c>
      <c r="P18" s="77">
        <v>99.5</v>
      </c>
      <c r="Q18" s="77">
        <v>0</v>
      </c>
      <c r="R18" s="77">
        <v>378.1</v>
      </c>
      <c r="S18" s="78">
        <v>2.0000000000000001E-4</v>
      </c>
      <c r="T18" s="78">
        <v>1.7899999999999999E-2</v>
      </c>
      <c r="U18" s="78">
        <v>1.5E-3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316</v>
      </c>
      <c r="G19" t="s">
        <v>299</v>
      </c>
      <c r="H19" t="s">
        <v>207</v>
      </c>
      <c r="I19" t="s">
        <v>208</v>
      </c>
      <c r="J19" t="s">
        <v>317</v>
      </c>
      <c r="K19" s="77">
        <v>4.0999999999999996</v>
      </c>
      <c r="L19" t="s">
        <v>102</v>
      </c>
      <c r="M19" s="78">
        <v>1.7500000000000002E-2</v>
      </c>
      <c r="N19" s="78">
        <v>-8.9999999999999998E-4</v>
      </c>
      <c r="O19" s="77">
        <v>193732.06</v>
      </c>
      <c r="P19" s="77">
        <v>108.29</v>
      </c>
      <c r="Q19" s="77">
        <v>0</v>
      </c>
      <c r="R19" s="77">
        <v>209.79244777400001</v>
      </c>
      <c r="S19" s="78">
        <v>1E-4</v>
      </c>
      <c r="T19" s="78">
        <v>9.9000000000000008E-3</v>
      </c>
      <c r="U19" s="78">
        <v>8.0000000000000004E-4</v>
      </c>
    </row>
    <row r="20" spans="2:21">
      <c r="B20" t="s">
        <v>318</v>
      </c>
      <c r="C20" t="s">
        <v>319</v>
      </c>
      <c r="D20" t="s">
        <v>100</v>
      </c>
      <c r="E20" t="s">
        <v>123</v>
      </c>
      <c r="F20" t="s">
        <v>320</v>
      </c>
      <c r="G20" t="s">
        <v>321</v>
      </c>
      <c r="H20" t="s">
        <v>322</v>
      </c>
      <c r="I20" t="s">
        <v>150</v>
      </c>
      <c r="J20" t="s">
        <v>323</v>
      </c>
      <c r="K20" s="77">
        <v>2.31</v>
      </c>
      <c r="L20" t="s">
        <v>102</v>
      </c>
      <c r="M20" s="78">
        <v>4.4999999999999998E-2</v>
      </c>
      <c r="N20" s="78">
        <v>1.9300000000000001E-2</v>
      </c>
      <c r="O20" s="77">
        <v>554055</v>
      </c>
      <c r="P20" s="77">
        <v>117.6</v>
      </c>
      <c r="Q20" s="77">
        <v>0</v>
      </c>
      <c r="R20" s="77">
        <v>651.56867999999997</v>
      </c>
      <c r="S20" s="78">
        <v>2.0000000000000001E-4</v>
      </c>
      <c r="T20" s="78">
        <v>3.0800000000000001E-2</v>
      </c>
      <c r="U20" s="78">
        <v>2.5999999999999999E-3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320</v>
      </c>
      <c r="G21" t="s">
        <v>321</v>
      </c>
      <c r="H21" t="s">
        <v>322</v>
      </c>
      <c r="I21" t="s">
        <v>150</v>
      </c>
      <c r="J21" t="s">
        <v>326</v>
      </c>
      <c r="K21" s="77">
        <v>7.13</v>
      </c>
      <c r="L21" t="s">
        <v>102</v>
      </c>
      <c r="M21" s="78">
        <v>2.3900000000000001E-2</v>
      </c>
      <c r="N21" s="78">
        <v>1.24E-2</v>
      </c>
      <c r="O21" s="77">
        <v>453000</v>
      </c>
      <c r="P21" s="77">
        <v>108.57</v>
      </c>
      <c r="Q21" s="77">
        <v>0</v>
      </c>
      <c r="R21" s="77">
        <v>491.82209999999998</v>
      </c>
      <c r="S21" s="78">
        <v>1E-4</v>
      </c>
      <c r="T21" s="78">
        <v>2.3199999999999998E-2</v>
      </c>
      <c r="U21" s="78">
        <v>1.9E-3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320</v>
      </c>
      <c r="G22" t="s">
        <v>321</v>
      </c>
      <c r="H22" t="s">
        <v>322</v>
      </c>
      <c r="I22" t="s">
        <v>150</v>
      </c>
      <c r="J22" t="s">
        <v>247</v>
      </c>
      <c r="K22" s="77">
        <v>4.71</v>
      </c>
      <c r="L22" t="s">
        <v>102</v>
      </c>
      <c r="M22" s="78">
        <v>3.85E-2</v>
      </c>
      <c r="N22" s="78">
        <v>1.7899999999999999E-2</v>
      </c>
      <c r="O22" s="77">
        <v>585956.39</v>
      </c>
      <c r="P22" s="77">
        <v>120.6</v>
      </c>
      <c r="Q22" s="77">
        <v>6.9135999999999997</v>
      </c>
      <c r="R22" s="77">
        <v>713.57700634000003</v>
      </c>
      <c r="S22" s="78">
        <v>2.0000000000000001E-4</v>
      </c>
      <c r="T22" s="78">
        <v>3.3700000000000001E-2</v>
      </c>
      <c r="U22" s="78">
        <v>2.8E-3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331</v>
      </c>
      <c r="G23" t="s">
        <v>332</v>
      </c>
      <c r="H23" t="s">
        <v>333</v>
      </c>
      <c r="I23" t="s">
        <v>208</v>
      </c>
      <c r="J23" t="s">
        <v>334</v>
      </c>
      <c r="K23" s="77">
        <v>11.59</v>
      </c>
      <c r="L23" t="s">
        <v>102</v>
      </c>
      <c r="M23" s="78">
        <v>1.6899999999999998E-2</v>
      </c>
      <c r="N23" s="78">
        <v>3.1800000000000002E-2</v>
      </c>
      <c r="O23" s="77">
        <v>620947</v>
      </c>
      <c r="P23" s="77">
        <v>91.02</v>
      </c>
      <c r="Q23" s="77">
        <v>0</v>
      </c>
      <c r="R23" s="77">
        <v>565.1859594</v>
      </c>
      <c r="S23" s="78">
        <v>2.0000000000000001E-4</v>
      </c>
      <c r="T23" s="78">
        <v>2.6700000000000002E-2</v>
      </c>
      <c r="U23" s="78">
        <v>2.2000000000000001E-3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337</v>
      </c>
      <c r="G24" t="s">
        <v>338</v>
      </c>
      <c r="H24" t="s">
        <v>339</v>
      </c>
      <c r="I24" t="s">
        <v>208</v>
      </c>
      <c r="J24" t="s">
        <v>340</v>
      </c>
      <c r="K24" s="77">
        <v>4.3899999999999997</v>
      </c>
      <c r="L24" t="s">
        <v>102</v>
      </c>
      <c r="M24" s="78">
        <v>5.0000000000000001E-3</v>
      </c>
      <c r="N24" s="78">
        <v>3.8699999999999998E-2</v>
      </c>
      <c r="O24" s="77">
        <v>523000</v>
      </c>
      <c r="P24" s="77">
        <v>91.94</v>
      </c>
      <c r="Q24" s="77">
        <v>1.39005</v>
      </c>
      <c r="R24" s="77">
        <v>482.23624999999998</v>
      </c>
      <c r="S24" s="78">
        <v>8.9999999999999998E-4</v>
      </c>
      <c r="T24" s="78">
        <v>2.2800000000000001E-2</v>
      </c>
      <c r="U24" s="78">
        <v>1.9E-3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332</v>
      </c>
      <c r="H25" t="s">
        <v>339</v>
      </c>
      <c r="I25" t="s">
        <v>208</v>
      </c>
      <c r="J25" t="s">
        <v>344</v>
      </c>
      <c r="K25" s="77">
        <v>6.6</v>
      </c>
      <c r="L25" t="s">
        <v>102</v>
      </c>
      <c r="M25" s="78">
        <v>5.8999999999999999E-3</v>
      </c>
      <c r="N25" s="78">
        <v>3.09E-2</v>
      </c>
      <c r="O25" s="77">
        <v>331331</v>
      </c>
      <c r="P25" s="77">
        <v>89.97</v>
      </c>
      <c r="Q25" s="77">
        <v>0</v>
      </c>
      <c r="R25" s="77">
        <v>298.09850069999999</v>
      </c>
      <c r="S25" s="78">
        <v>2.9999999999999997E-4</v>
      </c>
      <c r="T25" s="78">
        <v>1.41E-2</v>
      </c>
      <c r="U25" s="78">
        <v>1.1999999999999999E-3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332</v>
      </c>
      <c r="H26" t="s">
        <v>339</v>
      </c>
      <c r="I26" t="s">
        <v>208</v>
      </c>
      <c r="J26" t="s">
        <v>348</v>
      </c>
      <c r="K26" s="77">
        <v>4.5599999999999996</v>
      </c>
      <c r="L26" t="s">
        <v>102</v>
      </c>
      <c r="M26" s="78">
        <v>2.81E-2</v>
      </c>
      <c r="N26" s="78">
        <v>2.5499999999999998E-2</v>
      </c>
      <c r="O26" s="77">
        <v>14845.6</v>
      </c>
      <c r="P26" s="77">
        <v>111.05</v>
      </c>
      <c r="Q26" s="77">
        <v>0</v>
      </c>
      <c r="R26" s="77">
        <v>16.486038799999999</v>
      </c>
      <c r="S26" s="78">
        <v>0</v>
      </c>
      <c r="T26" s="78">
        <v>8.0000000000000004E-4</v>
      </c>
      <c r="U26" s="78">
        <v>1E-4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332</v>
      </c>
      <c r="H27" t="s">
        <v>339</v>
      </c>
      <c r="I27" t="s">
        <v>208</v>
      </c>
      <c r="J27" t="s">
        <v>352</v>
      </c>
      <c r="K27" s="77">
        <v>6.33</v>
      </c>
      <c r="L27" t="s">
        <v>102</v>
      </c>
      <c r="M27" s="78">
        <v>2.5000000000000001E-3</v>
      </c>
      <c r="N27" s="78">
        <v>2.9000000000000001E-2</v>
      </c>
      <c r="O27" s="77">
        <v>59231.519999999997</v>
      </c>
      <c r="P27" s="77">
        <v>90.61</v>
      </c>
      <c r="Q27" s="77">
        <v>0</v>
      </c>
      <c r="R27" s="77">
        <v>53.669680272000001</v>
      </c>
      <c r="S27" s="78">
        <v>0</v>
      </c>
      <c r="T27" s="78">
        <v>2.5000000000000001E-3</v>
      </c>
      <c r="U27" s="78">
        <v>2.0000000000000001E-4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316</v>
      </c>
      <c r="G28" t="s">
        <v>299</v>
      </c>
      <c r="H28" t="s">
        <v>339</v>
      </c>
      <c r="I28" t="s">
        <v>208</v>
      </c>
      <c r="J28" t="s">
        <v>355</v>
      </c>
      <c r="K28" s="77">
        <v>0.08</v>
      </c>
      <c r="L28" t="s">
        <v>102</v>
      </c>
      <c r="M28" s="78">
        <v>1.4200000000000001E-2</v>
      </c>
      <c r="N28" s="78">
        <v>8.3400000000000002E-2</v>
      </c>
      <c r="O28" s="77">
        <v>9</v>
      </c>
      <c r="P28" s="77">
        <v>5556000</v>
      </c>
      <c r="Q28" s="77">
        <v>0</v>
      </c>
      <c r="R28" s="77">
        <v>500.04</v>
      </c>
      <c r="S28" s="78">
        <v>0</v>
      </c>
      <c r="T28" s="78">
        <v>2.3599999999999999E-2</v>
      </c>
      <c r="U28" s="78">
        <v>2E-3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358</v>
      </c>
      <c r="G29" t="s">
        <v>332</v>
      </c>
      <c r="H29" t="s">
        <v>339</v>
      </c>
      <c r="I29" t="s">
        <v>208</v>
      </c>
      <c r="J29" t="s">
        <v>359</v>
      </c>
      <c r="K29" s="77">
        <v>0.97</v>
      </c>
      <c r="L29" t="s">
        <v>102</v>
      </c>
      <c r="M29" s="78">
        <v>0.04</v>
      </c>
      <c r="N29" s="78">
        <v>1.8499999999999999E-2</v>
      </c>
      <c r="O29" s="77">
        <v>39812.15</v>
      </c>
      <c r="P29" s="77">
        <v>111.11</v>
      </c>
      <c r="Q29" s="77">
        <v>0</v>
      </c>
      <c r="R29" s="77">
        <v>44.235279865000003</v>
      </c>
      <c r="S29" s="78">
        <v>2.0000000000000001E-4</v>
      </c>
      <c r="T29" s="78">
        <v>2.0999999999999999E-3</v>
      </c>
      <c r="U29" s="78">
        <v>2.0000000000000001E-4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363</v>
      </c>
      <c r="H30" t="s">
        <v>339</v>
      </c>
      <c r="I30" t="s">
        <v>208</v>
      </c>
      <c r="J30" t="s">
        <v>364</v>
      </c>
      <c r="K30" s="77">
        <v>2.85</v>
      </c>
      <c r="L30" t="s">
        <v>102</v>
      </c>
      <c r="M30" s="78">
        <v>4.2999999999999997E-2</v>
      </c>
      <c r="N30" s="78">
        <v>2.4E-2</v>
      </c>
      <c r="O30" s="77">
        <v>185511.43</v>
      </c>
      <c r="P30" s="77">
        <v>117.08</v>
      </c>
      <c r="Q30" s="77">
        <v>0</v>
      </c>
      <c r="R30" s="77">
        <v>217.19678224399999</v>
      </c>
      <c r="S30" s="78">
        <v>2.9999999999999997E-4</v>
      </c>
      <c r="T30" s="78">
        <v>1.03E-2</v>
      </c>
      <c r="U30" s="78">
        <v>8.9999999999999998E-4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332</v>
      </c>
      <c r="H31" t="s">
        <v>368</v>
      </c>
      <c r="I31" t="s">
        <v>208</v>
      </c>
      <c r="J31" t="s">
        <v>369</v>
      </c>
      <c r="K31" s="77">
        <v>5.78</v>
      </c>
      <c r="L31" t="s">
        <v>102</v>
      </c>
      <c r="M31" s="78">
        <v>1.8700000000000001E-2</v>
      </c>
      <c r="N31" s="78">
        <v>3.9300000000000002E-2</v>
      </c>
      <c r="O31" s="77">
        <v>390000</v>
      </c>
      <c r="P31" s="77">
        <v>93.72</v>
      </c>
      <c r="Q31" s="77">
        <v>0</v>
      </c>
      <c r="R31" s="77">
        <v>365.50799999999998</v>
      </c>
      <c r="S31" s="78">
        <v>6.9999999999999999E-4</v>
      </c>
      <c r="T31" s="78">
        <v>1.7299999999999999E-2</v>
      </c>
      <c r="U31" s="78">
        <v>1.4E-3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332</v>
      </c>
      <c r="H32" t="s">
        <v>373</v>
      </c>
      <c r="I32" t="s">
        <v>150</v>
      </c>
      <c r="J32" t="s">
        <v>374</v>
      </c>
      <c r="K32" s="77">
        <v>4.3</v>
      </c>
      <c r="L32" t="s">
        <v>102</v>
      </c>
      <c r="M32" s="78">
        <v>1.9599999999999999E-2</v>
      </c>
      <c r="N32" s="78">
        <v>2.9100000000000001E-2</v>
      </c>
      <c r="O32" s="77">
        <v>28916</v>
      </c>
      <c r="P32" s="77">
        <v>106.31</v>
      </c>
      <c r="Q32" s="77">
        <v>0</v>
      </c>
      <c r="R32" s="77">
        <v>30.740599599999999</v>
      </c>
      <c r="S32" s="78">
        <v>0</v>
      </c>
      <c r="T32" s="78">
        <v>1.5E-3</v>
      </c>
      <c r="U32" s="78">
        <v>1E-4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332</v>
      </c>
      <c r="H33" t="s">
        <v>368</v>
      </c>
      <c r="I33" t="s">
        <v>208</v>
      </c>
      <c r="J33" t="s">
        <v>378</v>
      </c>
      <c r="K33" s="77">
        <v>2.64</v>
      </c>
      <c r="L33" t="s">
        <v>102</v>
      </c>
      <c r="M33" s="78">
        <v>2.1499999999999998E-2</v>
      </c>
      <c r="N33" s="78">
        <v>3.61E-2</v>
      </c>
      <c r="O33" s="77">
        <v>390606.3</v>
      </c>
      <c r="P33" s="77">
        <v>107.2</v>
      </c>
      <c r="Q33" s="77">
        <v>0</v>
      </c>
      <c r="R33" s="77">
        <v>418.72995359999999</v>
      </c>
      <c r="S33" s="78">
        <v>2.0000000000000001E-4</v>
      </c>
      <c r="T33" s="78">
        <v>1.9800000000000002E-2</v>
      </c>
      <c r="U33" s="78">
        <v>1.6000000000000001E-3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332</v>
      </c>
      <c r="H34" t="s">
        <v>382</v>
      </c>
      <c r="I34" t="s">
        <v>150</v>
      </c>
      <c r="J34" t="s">
        <v>383</v>
      </c>
      <c r="K34" s="77">
        <v>7.19</v>
      </c>
      <c r="L34" t="s">
        <v>102</v>
      </c>
      <c r="M34" s="78">
        <v>3.8999999999999998E-3</v>
      </c>
      <c r="N34" s="78">
        <v>4.19E-2</v>
      </c>
      <c r="O34" s="77">
        <v>628325.14</v>
      </c>
      <c r="P34" s="77">
        <v>80.430000000000007</v>
      </c>
      <c r="Q34" s="77">
        <v>0</v>
      </c>
      <c r="R34" s="77">
        <v>505.36191010200002</v>
      </c>
      <c r="S34" s="78">
        <v>2.7000000000000001E-3</v>
      </c>
      <c r="T34" s="78">
        <v>2.3900000000000001E-2</v>
      </c>
      <c r="U34" s="78">
        <v>2E-3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332</v>
      </c>
      <c r="H35" t="s">
        <v>387</v>
      </c>
      <c r="I35" t="s">
        <v>208</v>
      </c>
      <c r="J35" t="s">
        <v>388</v>
      </c>
      <c r="K35" s="77">
        <v>6.54</v>
      </c>
      <c r="L35" t="s">
        <v>102</v>
      </c>
      <c r="M35" s="78">
        <v>5.0000000000000001E-3</v>
      </c>
      <c r="N35" s="78">
        <v>3.7900000000000003E-2</v>
      </c>
      <c r="O35" s="77">
        <v>422725</v>
      </c>
      <c r="P35" s="77">
        <v>86.66</v>
      </c>
      <c r="Q35" s="77">
        <v>0</v>
      </c>
      <c r="R35" s="77">
        <v>366.333485</v>
      </c>
      <c r="S35" s="78">
        <v>2.3E-3</v>
      </c>
      <c r="T35" s="78">
        <v>1.7299999999999999E-2</v>
      </c>
      <c r="U35" s="78">
        <v>1.4E-3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391</v>
      </c>
      <c r="G36" t="s">
        <v>321</v>
      </c>
      <c r="H36" t="s">
        <v>387</v>
      </c>
      <c r="I36" t="s">
        <v>208</v>
      </c>
      <c r="J36" t="s">
        <v>317</v>
      </c>
      <c r="K36" s="77">
        <v>4.01</v>
      </c>
      <c r="L36" t="s">
        <v>102</v>
      </c>
      <c r="M36" s="78">
        <v>1.23E-2</v>
      </c>
      <c r="N36" s="78">
        <v>2.6200000000000001E-2</v>
      </c>
      <c r="O36" s="77">
        <v>305264.83</v>
      </c>
      <c r="P36" s="77">
        <v>104.15</v>
      </c>
      <c r="Q36" s="77">
        <v>0</v>
      </c>
      <c r="R36" s="77">
        <v>317.93332044499999</v>
      </c>
      <c r="S36" s="78">
        <v>2.0000000000000001E-4</v>
      </c>
      <c r="T36" s="78">
        <v>1.4999999999999999E-2</v>
      </c>
      <c r="U36" s="78">
        <v>1.2999999999999999E-3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338</v>
      </c>
      <c r="H37" t="s">
        <v>395</v>
      </c>
      <c r="I37" t="s">
        <v>150</v>
      </c>
      <c r="J37" t="s">
        <v>317</v>
      </c>
      <c r="K37" s="77">
        <v>1.2</v>
      </c>
      <c r="L37" t="s">
        <v>102</v>
      </c>
      <c r="M37" s="78">
        <v>4.65E-2</v>
      </c>
      <c r="N37" s="78">
        <v>5.1200000000000002E-2</v>
      </c>
      <c r="O37" s="77">
        <v>239524.2</v>
      </c>
      <c r="P37" s="77">
        <v>110.23</v>
      </c>
      <c r="Q37" s="77">
        <v>0</v>
      </c>
      <c r="R37" s="77">
        <v>264.02752565999998</v>
      </c>
      <c r="S37" s="78">
        <v>5.9999999999999995E-4</v>
      </c>
      <c r="T37" s="78">
        <v>1.2500000000000001E-2</v>
      </c>
      <c r="U37" s="78">
        <v>1E-3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394</v>
      </c>
      <c r="G38" t="s">
        <v>338</v>
      </c>
      <c r="H38" t="s">
        <v>395</v>
      </c>
      <c r="I38" t="s">
        <v>150</v>
      </c>
      <c r="J38" t="s">
        <v>398</v>
      </c>
      <c r="K38" s="77">
        <v>5.45</v>
      </c>
      <c r="L38" t="s">
        <v>102</v>
      </c>
      <c r="M38" s="78">
        <v>4.3E-3</v>
      </c>
      <c r="N38" s="78">
        <v>6.3E-2</v>
      </c>
      <c r="O38" s="77">
        <v>719000</v>
      </c>
      <c r="P38" s="77">
        <v>77.650000000000006</v>
      </c>
      <c r="Q38" s="77">
        <v>0</v>
      </c>
      <c r="R38" s="77">
        <v>558.30349999999999</v>
      </c>
      <c r="S38" s="78">
        <v>1.9E-3</v>
      </c>
      <c r="T38" s="78">
        <v>2.64E-2</v>
      </c>
      <c r="U38" s="78">
        <v>2.2000000000000001E-3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338</v>
      </c>
      <c r="H39" t="s">
        <v>395</v>
      </c>
      <c r="I39" t="s">
        <v>150</v>
      </c>
      <c r="J39" t="s">
        <v>317</v>
      </c>
      <c r="K39" s="77">
        <v>0.08</v>
      </c>
      <c r="L39" t="s">
        <v>102</v>
      </c>
      <c r="M39" s="78">
        <v>3.6999999999999998E-2</v>
      </c>
      <c r="N39" s="78">
        <v>2.1700000000000001E-2</v>
      </c>
      <c r="O39" s="77">
        <v>143833.60000000001</v>
      </c>
      <c r="P39" s="77">
        <v>111.11</v>
      </c>
      <c r="Q39" s="77">
        <v>0</v>
      </c>
      <c r="R39" s="77">
        <v>159.81351296</v>
      </c>
      <c r="S39" s="78">
        <v>5.9999999999999995E-4</v>
      </c>
      <c r="T39" s="78">
        <v>7.4999999999999997E-3</v>
      </c>
      <c r="U39" s="78">
        <v>5.9999999999999995E-4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405</v>
      </c>
      <c r="H40" t="s">
        <v>406</v>
      </c>
      <c r="I40" t="s">
        <v>208</v>
      </c>
      <c r="J40" t="s">
        <v>407</v>
      </c>
      <c r="K40" s="77">
        <v>4.71</v>
      </c>
      <c r="L40" t="s">
        <v>102</v>
      </c>
      <c r="M40" s="78">
        <v>7.4999999999999997E-3</v>
      </c>
      <c r="N40" s="78">
        <v>3.8399999999999997E-2</v>
      </c>
      <c r="O40" s="77">
        <v>282000</v>
      </c>
      <c r="P40" s="77">
        <v>92.39</v>
      </c>
      <c r="Q40" s="77">
        <v>0</v>
      </c>
      <c r="R40" s="77">
        <v>260.53980000000001</v>
      </c>
      <c r="S40" s="78">
        <v>2.0000000000000001E-4</v>
      </c>
      <c r="T40" s="78">
        <v>1.23E-2</v>
      </c>
      <c r="U40" s="78">
        <v>1E-3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332</v>
      </c>
      <c r="H41" t="s">
        <v>406</v>
      </c>
      <c r="I41" t="s">
        <v>208</v>
      </c>
      <c r="J41" t="s">
        <v>411</v>
      </c>
      <c r="K41" s="77">
        <v>5.09</v>
      </c>
      <c r="L41" t="s">
        <v>102</v>
      </c>
      <c r="M41" s="78">
        <v>3.6200000000000003E-2</v>
      </c>
      <c r="N41" s="78">
        <v>4.6199999999999998E-2</v>
      </c>
      <c r="O41" s="77">
        <v>332000</v>
      </c>
      <c r="P41" s="77">
        <v>96.18</v>
      </c>
      <c r="Q41" s="77">
        <v>0</v>
      </c>
      <c r="R41" s="77">
        <v>319.31760000000003</v>
      </c>
      <c r="S41" s="78">
        <v>2.9999999999999997E-4</v>
      </c>
      <c r="T41" s="78">
        <v>1.5100000000000001E-2</v>
      </c>
      <c r="U41" s="78">
        <v>1.2999999999999999E-3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405</v>
      </c>
      <c r="H42" t="s">
        <v>406</v>
      </c>
      <c r="I42" t="s">
        <v>208</v>
      </c>
      <c r="J42" t="s">
        <v>344</v>
      </c>
      <c r="K42" s="77">
        <v>4.9000000000000004</v>
      </c>
      <c r="L42" t="s">
        <v>102</v>
      </c>
      <c r="M42" s="78">
        <v>3.2500000000000001E-2</v>
      </c>
      <c r="N42" s="78">
        <v>7.3899999999999993E-2</v>
      </c>
      <c r="O42" s="77">
        <v>311744.68</v>
      </c>
      <c r="P42" s="77">
        <v>89.95</v>
      </c>
      <c r="Q42" s="77">
        <v>0</v>
      </c>
      <c r="R42" s="77">
        <v>280.41433966</v>
      </c>
      <c r="S42" s="78">
        <v>8.0000000000000004E-4</v>
      </c>
      <c r="T42" s="78">
        <v>1.32E-2</v>
      </c>
      <c r="U42" s="78">
        <v>1.1000000000000001E-3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414</v>
      </c>
      <c r="G43" t="s">
        <v>405</v>
      </c>
      <c r="H43" t="s">
        <v>406</v>
      </c>
      <c r="I43" t="s">
        <v>208</v>
      </c>
      <c r="J43" t="s">
        <v>417</v>
      </c>
      <c r="K43" s="77">
        <v>1.46</v>
      </c>
      <c r="L43" t="s">
        <v>102</v>
      </c>
      <c r="M43" s="78">
        <v>4.3400000000000001E-2</v>
      </c>
      <c r="N43" s="78">
        <v>7.0800000000000002E-2</v>
      </c>
      <c r="O43" s="77">
        <v>211245.33</v>
      </c>
      <c r="P43" s="77">
        <v>104.93</v>
      </c>
      <c r="Q43" s="77">
        <v>122.58283</v>
      </c>
      <c r="R43" s="77">
        <v>344.24255476899998</v>
      </c>
      <c r="S43" s="78">
        <v>2.0000000000000001E-4</v>
      </c>
      <c r="T43" s="78">
        <v>1.6299999999999999E-2</v>
      </c>
      <c r="U43" s="78">
        <v>1.4E-3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414</v>
      </c>
      <c r="G44" t="s">
        <v>405</v>
      </c>
      <c r="H44" t="s">
        <v>406</v>
      </c>
      <c r="I44" t="s">
        <v>208</v>
      </c>
      <c r="J44" t="s">
        <v>420</v>
      </c>
      <c r="K44" s="77">
        <v>3.78</v>
      </c>
      <c r="L44" t="s">
        <v>102</v>
      </c>
      <c r="M44" s="78">
        <v>3.9E-2</v>
      </c>
      <c r="N44" s="78">
        <v>7.3800000000000004E-2</v>
      </c>
      <c r="O44" s="77">
        <v>313296</v>
      </c>
      <c r="P44" s="77">
        <v>98.13</v>
      </c>
      <c r="Q44" s="77">
        <v>0</v>
      </c>
      <c r="R44" s="77">
        <v>307.43736480000001</v>
      </c>
      <c r="S44" s="78">
        <v>2.0000000000000001E-4</v>
      </c>
      <c r="T44" s="78">
        <v>1.4500000000000001E-2</v>
      </c>
      <c r="U44" s="78">
        <v>1.1999999999999999E-3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321</v>
      </c>
      <c r="H45" t="s">
        <v>424</v>
      </c>
      <c r="I45" t="s">
        <v>150</v>
      </c>
      <c r="J45" t="s">
        <v>425</v>
      </c>
      <c r="K45" s="77">
        <v>4.47</v>
      </c>
      <c r="L45" t="s">
        <v>102</v>
      </c>
      <c r="M45" s="78">
        <v>1.7999999999999999E-2</v>
      </c>
      <c r="N45" s="78">
        <v>3.4799999999999998E-2</v>
      </c>
      <c r="O45" s="77">
        <v>785610</v>
      </c>
      <c r="P45" s="77">
        <v>101.52</v>
      </c>
      <c r="Q45" s="77">
        <v>0</v>
      </c>
      <c r="R45" s="77">
        <v>797.55127200000004</v>
      </c>
      <c r="S45" s="78">
        <v>6.9999999999999999E-4</v>
      </c>
      <c r="T45" s="78">
        <v>3.7699999999999997E-2</v>
      </c>
      <c r="U45" s="78">
        <v>3.0999999999999999E-3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332</v>
      </c>
      <c r="H46" t="s">
        <v>429</v>
      </c>
      <c r="I46" t="s">
        <v>208</v>
      </c>
      <c r="J46" t="s">
        <v>430</v>
      </c>
      <c r="K46" s="77">
        <v>3.19</v>
      </c>
      <c r="L46" t="s">
        <v>102</v>
      </c>
      <c r="M46" s="78">
        <v>3.3000000000000002E-2</v>
      </c>
      <c r="N46" s="78">
        <v>5.7599999999999998E-2</v>
      </c>
      <c r="O46" s="77">
        <v>314000</v>
      </c>
      <c r="P46" s="77">
        <v>101.7</v>
      </c>
      <c r="Q46" s="77">
        <v>0</v>
      </c>
      <c r="R46" s="77">
        <v>319.33800000000002</v>
      </c>
      <c r="S46" s="78">
        <v>5.0000000000000001E-4</v>
      </c>
      <c r="T46" s="78">
        <v>1.5100000000000001E-2</v>
      </c>
      <c r="U46" s="78">
        <v>1.2999999999999999E-3</v>
      </c>
    </row>
    <row r="47" spans="2:21">
      <c r="B47" s="79" t="s">
        <v>248</v>
      </c>
      <c r="C47" s="16"/>
      <c r="D47" s="16"/>
      <c r="E47" s="16"/>
      <c r="F47" s="16"/>
      <c r="K47" s="81">
        <v>3.19</v>
      </c>
      <c r="N47" s="80">
        <v>-5.5300000000000002E-2</v>
      </c>
      <c r="O47" s="81">
        <v>4407165.33</v>
      </c>
      <c r="Q47" s="81">
        <v>0</v>
      </c>
      <c r="R47" s="81">
        <v>4549.4842772809998</v>
      </c>
      <c r="T47" s="80">
        <v>0.21479999999999999</v>
      </c>
      <c r="U47" s="80">
        <v>1.7899999999999999E-2</v>
      </c>
    </row>
    <row r="48" spans="2:21">
      <c r="B48" t="s">
        <v>431</v>
      </c>
      <c r="C48" t="s">
        <v>432</v>
      </c>
      <c r="D48" t="s">
        <v>100</v>
      </c>
      <c r="E48" t="s">
        <v>123</v>
      </c>
      <c r="F48" t="s">
        <v>298</v>
      </c>
      <c r="G48" t="s">
        <v>299</v>
      </c>
      <c r="H48" t="s">
        <v>207</v>
      </c>
      <c r="I48" t="s">
        <v>208</v>
      </c>
      <c r="J48" t="s">
        <v>433</v>
      </c>
      <c r="K48" s="77">
        <v>0.45</v>
      </c>
      <c r="L48" t="s">
        <v>102</v>
      </c>
      <c r="M48" s="78">
        <v>4.5499999999999999E-2</v>
      </c>
      <c r="N48" s="78">
        <v>-0.98140000000000005</v>
      </c>
      <c r="O48" s="77">
        <v>49200</v>
      </c>
      <c r="P48" s="77">
        <v>1019.7</v>
      </c>
      <c r="Q48" s="77">
        <v>0</v>
      </c>
      <c r="R48" s="77">
        <v>501.69240000000002</v>
      </c>
      <c r="S48" s="78">
        <v>0</v>
      </c>
      <c r="T48" s="78">
        <v>2.3699999999999999E-2</v>
      </c>
      <c r="U48" s="78">
        <v>2E-3</v>
      </c>
    </row>
    <row r="49" spans="2:21">
      <c r="B49" t="s">
        <v>434</v>
      </c>
      <c r="C49" t="s">
        <v>435</v>
      </c>
      <c r="D49" t="s">
        <v>100</v>
      </c>
      <c r="E49" t="s">
        <v>123</v>
      </c>
      <c r="F49" t="s">
        <v>436</v>
      </c>
      <c r="G49" t="s">
        <v>332</v>
      </c>
      <c r="H49" t="s">
        <v>207</v>
      </c>
      <c r="I49" t="s">
        <v>208</v>
      </c>
      <c r="J49" t="s">
        <v>437</v>
      </c>
      <c r="K49" s="77">
        <v>1.23</v>
      </c>
      <c r="L49" t="s">
        <v>102</v>
      </c>
      <c r="M49" s="78">
        <v>1.6299999999999999E-2</v>
      </c>
      <c r="N49" s="78">
        <v>4.5199999999999997E-2</v>
      </c>
      <c r="O49" s="77">
        <v>163199</v>
      </c>
      <c r="P49" s="77">
        <v>96.97</v>
      </c>
      <c r="Q49" s="77">
        <v>0</v>
      </c>
      <c r="R49" s="77">
        <v>158.2540703</v>
      </c>
      <c r="S49" s="78">
        <v>8.0000000000000004E-4</v>
      </c>
      <c r="T49" s="78">
        <v>7.4999999999999997E-3</v>
      </c>
      <c r="U49" s="78">
        <v>5.9999999999999995E-4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309</v>
      </c>
      <c r="G50" t="s">
        <v>299</v>
      </c>
      <c r="H50" t="s">
        <v>207</v>
      </c>
      <c r="I50" t="s">
        <v>208</v>
      </c>
      <c r="J50" t="s">
        <v>313</v>
      </c>
      <c r="K50" s="77">
        <v>2.0699999999999998</v>
      </c>
      <c r="L50" t="s">
        <v>102</v>
      </c>
      <c r="M50" s="78">
        <v>3.7600000000000001E-2</v>
      </c>
      <c r="N50" s="78">
        <v>4.4299999999999999E-2</v>
      </c>
      <c r="O50" s="77">
        <v>380000</v>
      </c>
      <c r="P50" s="77">
        <v>99.98</v>
      </c>
      <c r="Q50" s="77">
        <v>0</v>
      </c>
      <c r="R50" s="77">
        <v>379.92399999999998</v>
      </c>
      <c r="S50" s="78">
        <v>2.9999999999999997E-4</v>
      </c>
      <c r="T50" s="78">
        <v>1.7899999999999999E-2</v>
      </c>
      <c r="U50" s="78">
        <v>1.5E-3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442</v>
      </c>
      <c r="G51" t="s">
        <v>443</v>
      </c>
      <c r="H51" t="s">
        <v>339</v>
      </c>
      <c r="I51" t="s">
        <v>208</v>
      </c>
      <c r="J51" t="s">
        <v>300</v>
      </c>
      <c r="K51" s="77">
        <v>3.04</v>
      </c>
      <c r="L51" t="s">
        <v>102</v>
      </c>
      <c r="M51" s="78">
        <v>1.0800000000000001E-2</v>
      </c>
      <c r="N51" s="78">
        <v>4.7300000000000002E-2</v>
      </c>
      <c r="O51" s="77">
        <v>74468</v>
      </c>
      <c r="P51" s="77">
        <v>89.8</v>
      </c>
      <c r="Q51" s="77">
        <v>0</v>
      </c>
      <c r="R51" s="77">
        <v>66.872264000000001</v>
      </c>
      <c r="S51" s="78">
        <v>1E-4</v>
      </c>
      <c r="T51" s="78">
        <v>3.2000000000000002E-3</v>
      </c>
      <c r="U51" s="78">
        <v>2.9999999999999997E-4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332</v>
      </c>
      <c r="H52" t="s">
        <v>339</v>
      </c>
      <c r="I52" t="s">
        <v>208</v>
      </c>
      <c r="J52" t="s">
        <v>447</v>
      </c>
      <c r="K52" s="77">
        <v>6.6</v>
      </c>
      <c r="L52" t="s">
        <v>102</v>
      </c>
      <c r="M52" s="78">
        <v>2.4400000000000002E-2</v>
      </c>
      <c r="N52" s="78">
        <v>5.5100000000000003E-2</v>
      </c>
      <c r="O52" s="77">
        <v>409518</v>
      </c>
      <c r="P52" s="77">
        <v>82.59</v>
      </c>
      <c r="Q52" s="77">
        <v>0</v>
      </c>
      <c r="R52" s="77">
        <v>338.22091619999998</v>
      </c>
      <c r="S52" s="78">
        <v>4.0000000000000002E-4</v>
      </c>
      <c r="T52" s="78">
        <v>1.6E-2</v>
      </c>
      <c r="U52" s="78">
        <v>1.2999999999999999E-3</v>
      </c>
    </row>
    <row r="53" spans="2:21">
      <c r="B53" t="s">
        <v>448</v>
      </c>
      <c r="C53" t="s">
        <v>449</v>
      </c>
      <c r="D53" t="s">
        <v>100</v>
      </c>
      <c r="E53" t="s">
        <v>123</v>
      </c>
      <c r="F53" t="s">
        <v>450</v>
      </c>
      <c r="G53" t="s">
        <v>451</v>
      </c>
      <c r="H53" t="s">
        <v>452</v>
      </c>
      <c r="I53" t="s">
        <v>150</v>
      </c>
      <c r="J53" t="s">
        <v>453</v>
      </c>
      <c r="K53" s="77">
        <v>0.66</v>
      </c>
      <c r="L53" t="s">
        <v>102</v>
      </c>
      <c r="M53" s="78">
        <v>1.49E-2</v>
      </c>
      <c r="N53" s="78">
        <v>4.9700000000000001E-2</v>
      </c>
      <c r="O53" s="77">
        <v>3433.01</v>
      </c>
      <c r="P53" s="77">
        <v>98.28</v>
      </c>
      <c r="Q53" s="77">
        <v>0</v>
      </c>
      <c r="R53" s="77">
        <v>3.3739622279999999</v>
      </c>
      <c r="S53" s="78">
        <v>0</v>
      </c>
      <c r="T53" s="78">
        <v>2.0000000000000001E-4</v>
      </c>
      <c r="U53" s="78">
        <v>0</v>
      </c>
    </row>
    <row r="54" spans="2:21">
      <c r="B54" t="s">
        <v>454</v>
      </c>
      <c r="C54" t="s">
        <v>455</v>
      </c>
      <c r="D54" t="s">
        <v>100</v>
      </c>
      <c r="E54" t="s">
        <v>123</v>
      </c>
      <c r="F54" t="s">
        <v>456</v>
      </c>
      <c r="G54" t="s">
        <v>332</v>
      </c>
      <c r="H54" t="s">
        <v>368</v>
      </c>
      <c r="I54" t="s">
        <v>208</v>
      </c>
      <c r="J54" t="s">
        <v>433</v>
      </c>
      <c r="K54" s="77">
        <v>7.4</v>
      </c>
      <c r="L54" t="s">
        <v>102</v>
      </c>
      <c r="M54" s="78">
        <v>4.9399999999999999E-2</v>
      </c>
      <c r="N54" s="78">
        <v>6.5799999999999997E-2</v>
      </c>
      <c r="O54" s="77">
        <v>370000</v>
      </c>
      <c r="P54" s="77">
        <v>89.38</v>
      </c>
      <c r="Q54" s="77">
        <v>0</v>
      </c>
      <c r="R54" s="77">
        <v>330.70600000000002</v>
      </c>
      <c r="S54" s="78">
        <v>6.9999999999999999E-4</v>
      </c>
      <c r="T54" s="78">
        <v>1.5599999999999999E-2</v>
      </c>
      <c r="U54" s="78">
        <v>1.2999999999999999E-3</v>
      </c>
    </row>
    <row r="55" spans="2:21">
      <c r="B55" t="s">
        <v>457</v>
      </c>
      <c r="C55" t="s">
        <v>458</v>
      </c>
      <c r="D55" t="s">
        <v>100</v>
      </c>
      <c r="E55" t="s">
        <v>123</v>
      </c>
      <c r="F55" t="s">
        <v>459</v>
      </c>
      <c r="G55" t="s">
        <v>132</v>
      </c>
      <c r="H55" t="s">
        <v>368</v>
      </c>
      <c r="I55" t="s">
        <v>208</v>
      </c>
      <c r="J55" t="s">
        <v>460</v>
      </c>
      <c r="K55" s="77">
        <v>1.6</v>
      </c>
      <c r="L55" t="s">
        <v>102</v>
      </c>
      <c r="M55" s="78">
        <v>3.6499999999999998E-2</v>
      </c>
      <c r="N55" s="78">
        <v>5.1700000000000003E-2</v>
      </c>
      <c r="O55" s="77">
        <v>4949.63</v>
      </c>
      <c r="P55" s="77">
        <v>98.9</v>
      </c>
      <c r="Q55" s="77">
        <v>0</v>
      </c>
      <c r="R55" s="77">
        <v>4.89518407</v>
      </c>
      <c r="S55" s="78">
        <v>0</v>
      </c>
      <c r="T55" s="78">
        <v>2.0000000000000001E-4</v>
      </c>
      <c r="U55" s="78">
        <v>0</v>
      </c>
    </row>
    <row r="56" spans="2:21">
      <c r="B56" t="s">
        <v>461</v>
      </c>
      <c r="C56" t="s">
        <v>462</v>
      </c>
      <c r="D56" t="s">
        <v>100</v>
      </c>
      <c r="E56" t="s">
        <v>123</v>
      </c>
      <c r="F56" t="s">
        <v>463</v>
      </c>
      <c r="G56" t="s">
        <v>464</v>
      </c>
      <c r="H56" t="s">
        <v>387</v>
      </c>
      <c r="I56" t="s">
        <v>208</v>
      </c>
      <c r="J56" t="s">
        <v>465</v>
      </c>
      <c r="K56" s="77">
        <v>2.19</v>
      </c>
      <c r="L56" t="s">
        <v>102</v>
      </c>
      <c r="M56" s="78">
        <v>3.9E-2</v>
      </c>
      <c r="N56" s="78">
        <v>6.6199999999999995E-2</v>
      </c>
      <c r="O56" s="77">
        <v>115400.25</v>
      </c>
      <c r="P56" s="77">
        <v>94.54</v>
      </c>
      <c r="Q56" s="77">
        <v>0</v>
      </c>
      <c r="R56" s="77">
        <v>109.09939635000001</v>
      </c>
      <c r="S56" s="78">
        <v>1E-4</v>
      </c>
      <c r="T56" s="78">
        <v>5.1999999999999998E-3</v>
      </c>
      <c r="U56" s="78">
        <v>4.0000000000000002E-4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321</v>
      </c>
      <c r="H57" t="s">
        <v>387</v>
      </c>
      <c r="I57" t="s">
        <v>208</v>
      </c>
      <c r="J57" t="s">
        <v>469</v>
      </c>
      <c r="K57" s="77">
        <v>3.41</v>
      </c>
      <c r="L57" t="s">
        <v>102</v>
      </c>
      <c r="M57" s="78">
        <v>2.7E-2</v>
      </c>
      <c r="N57" s="78">
        <v>6.6900000000000001E-2</v>
      </c>
      <c r="O57" s="77">
        <v>386586.8</v>
      </c>
      <c r="P57" s="77">
        <v>87.63</v>
      </c>
      <c r="Q57" s="77">
        <v>0</v>
      </c>
      <c r="R57" s="77">
        <v>338.76601283999997</v>
      </c>
      <c r="S57" s="78">
        <v>5.0000000000000001E-4</v>
      </c>
      <c r="T57" s="78">
        <v>1.6E-2</v>
      </c>
      <c r="U57" s="78">
        <v>1.2999999999999999E-3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405</v>
      </c>
      <c r="H58" t="s">
        <v>382</v>
      </c>
      <c r="I58" t="s">
        <v>150</v>
      </c>
      <c r="J58" t="s">
        <v>469</v>
      </c>
      <c r="K58" s="77">
        <v>1.26</v>
      </c>
      <c r="L58" t="s">
        <v>102</v>
      </c>
      <c r="M58" s="78">
        <v>4.1700000000000001E-2</v>
      </c>
      <c r="N58" s="78">
        <v>5.9900000000000002E-2</v>
      </c>
      <c r="O58" s="77">
        <v>98148.800000000003</v>
      </c>
      <c r="P58" s="77">
        <v>98.88</v>
      </c>
      <c r="Q58" s="77">
        <v>0</v>
      </c>
      <c r="R58" s="77">
        <v>97.049533440000005</v>
      </c>
      <c r="S58" s="78">
        <v>4.0000000000000002E-4</v>
      </c>
      <c r="T58" s="78">
        <v>4.5999999999999999E-3</v>
      </c>
      <c r="U58" s="78">
        <v>4.0000000000000002E-4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475</v>
      </c>
      <c r="G59" t="s">
        <v>132</v>
      </c>
      <c r="H59" t="s">
        <v>387</v>
      </c>
      <c r="I59" t="s">
        <v>208</v>
      </c>
      <c r="J59" t="s">
        <v>476</v>
      </c>
      <c r="K59" s="77">
        <v>0.72</v>
      </c>
      <c r="L59" t="s">
        <v>102</v>
      </c>
      <c r="M59" s="78">
        <v>2.1600000000000001E-2</v>
      </c>
      <c r="N59" s="78">
        <v>4.9399999999999999E-2</v>
      </c>
      <c r="O59" s="77">
        <v>25560.18</v>
      </c>
      <c r="P59" s="77">
        <v>98.63</v>
      </c>
      <c r="Q59" s="77">
        <v>0</v>
      </c>
      <c r="R59" s="77">
        <v>25.210005534</v>
      </c>
      <c r="S59" s="78">
        <v>1E-4</v>
      </c>
      <c r="T59" s="78">
        <v>1.1999999999999999E-3</v>
      </c>
      <c r="U59" s="78">
        <v>1E-4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480</v>
      </c>
      <c r="H60" t="s">
        <v>387</v>
      </c>
      <c r="I60" t="s">
        <v>208</v>
      </c>
      <c r="J60" t="s">
        <v>481</v>
      </c>
      <c r="K60" s="77">
        <v>6.27</v>
      </c>
      <c r="L60" t="s">
        <v>102</v>
      </c>
      <c r="M60" s="78">
        <v>2.3400000000000001E-2</v>
      </c>
      <c r="N60" s="78">
        <v>5.57E-2</v>
      </c>
      <c r="O60" s="77">
        <v>54160.31</v>
      </c>
      <c r="P60" s="77">
        <v>82.25</v>
      </c>
      <c r="Q60" s="77">
        <v>0</v>
      </c>
      <c r="R60" s="77">
        <v>44.546854975000002</v>
      </c>
      <c r="S60" s="78">
        <v>1E-4</v>
      </c>
      <c r="T60" s="78">
        <v>2.0999999999999999E-3</v>
      </c>
      <c r="U60" s="78">
        <v>2.0000000000000001E-4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484</v>
      </c>
      <c r="G61" t="s">
        <v>405</v>
      </c>
      <c r="H61" t="s">
        <v>395</v>
      </c>
      <c r="I61" t="s">
        <v>150</v>
      </c>
      <c r="J61" t="s">
        <v>485</v>
      </c>
      <c r="K61" s="77">
        <v>1.2</v>
      </c>
      <c r="L61" t="s">
        <v>102</v>
      </c>
      <c r="M61" s="78">
        <v>3.15E-2</v>
      </c>
      <c r="N61" s="78">
        <v>5.8700000000000002E-2</v>
      </c>
      <c r="O61" s="77">
        <v>11387.3</v>
      </c>
      <c r="P61" s="77">
        <v>97.68</v>
      </c>
      <c r="Q61" s="77">
        <v>0</v>
      </c>
      <c r="R61" s="77">
        <v>11.123114640000001</v>
      </c>
      <c r="S61" s="78">
        <v>1E-4</v>
      </c>
      <c r="T61" s="78">
        <v>5.0000000000000001E-4</v>
      </c>
      <c r="U61" s="78">
        <v>0</v>
      </c>
    </row>
    <row r="62" spans="2:21">
      <c r="B62" t="s">
        <v>486</v>
      </c>
      <c r="C62" t="s">
        <v>487</v>
      </c>
      <c r="D62" t="s">
        <v>100</v>
      </c>
      <c r="E62" t="s">
        <v>123</v>
      </c>
      <c r="F62" t="s">
        <v>484</v>
      </c>
      <c r="G62" t="s">
        <v>405</v>
      </c>
      <c r="H62" t="s">
        <v>395</v>
      </c>
      <c r="I62" t="s">
        <v>150</v>
      </c>
      <c r="J62" t="s">
        <v>488</v>
      </c>
      <c r="K62" s="77">
        <v>2.31</v>
      </c>
      <c r="L62" t="s">
        <v>102</v>
      </c>
      <c r="M62" s="78">
        <v>2.9499999999999998E-2</v>
      </c>
      <c r="N62" s="78">
        <v>6.0600000000000001E-2</v>
      </c>
      <c r="O62" s="77">
        <v>82838.559999999998</v>
      </c>
      <c r="P62" s="77">
        <v>94</v>
      </c>
      <c r="Q62" s="77">
        <v>0</v>
      </c>
      <c r="R62" s="77">
        <v>77.868246400000004</v>
      </c>
      <c r="S62" s="78">
        <v>2.0000000000000001E-4</v>
      </c>
      <c r="T62" s="78">
        <v>3.7000000000000002E-3</v>
      </c>
      <c r="U62" s="78">
        <v>2.9999999999999997E-4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405</v>
      </c>
      <c r="H63" t="s">
        <v>395</v>
      </c>
      <c r="I63" t="s">
        <v>150</v>
      </c>
      <c r="J63" t="s">
        <v>492</v>
      </c>
      <c r="K63" s="77">
        <v>3.08</v>
      </c>
      <c r="L63" t="s">
        <v>102</v>
      </c>
      <c r="M63" s="78">
        <v>2.4E-2</v>
      </c>
      <c r="N63" s="78">
        <v>6.0299999999999999E-2</v>
      </c>
      <c r="O63" s="77">
        <v>109946.74</v>
      </c>
      <c r="P63" s="77">
        <v>89.83</v>
      </c>
      <c r="Q63" s="77">
        <v>0</v>
      </c>
      <c r="R63" s="77">
        <v>98.765156542</v>
      </c>
      <c r="S63" s="78">
        <v>4.0000000000000002E-4</v>
      </c>
      <c r="T63" s="78">
        <v>4.7000000000000002E-3</v>
      </c>
      <c r="U63" s="78">
        <v>4.0000000000000002E-4</v>
      </c>
    </row>
    <row r="64" spans="2:21">
      <c r="B64" t="s">
        <v>493</v>
      </c>
      <c r="C64" t="s">
        <v>494</v>
      </c>
      <c r="D64" t="s">
        <v>100</v>
      </c>
      <c r="E64" t="s">
        <v>123</v>
      </c>
      <c r="F64" t="s">
        <v>495</v>
      </c>
      <c r="G64" t="s">
        <v>405</v>
      </c>
      <c r="H64" t="s">
        <v>406</v>
      </c>
      <c r="I64" t="s">
        <v>208</v>
      </c>
      <c r="J64" t="s">
        <v>496</v>
      </c>
      <c r="K64" s="77">
        <v>1.07</v>
      </c>
      <c r="L64" t="s">
        <v>102</v>
      </c>
      <c r="M64" s="78">
        <v>3.4200000000000001E-2</v>
      </c>
      <c r="N64" s="78">
        <v>5.1499999999999997E-2</v>
      </c>
      <c r="O64" s="77">
        <v>246356.44</v>
      </c>
      <c r="P64" s="77">
        <v>98.8</v>
      </c>
      <c r="Q64" s="77">
        <v>0</v>
      </c>
      <c r="R64" s="77">
        <v>243.40016272</v>
      </c>
      <c r="S64" s="78">
        <v>8.0000000000000004E-4</v>
      </c>
      <c r="T64" s="78">
        <v>1.15E-2</v>
      </c>
      <c r="U64" s="78">
        <v>1E-3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404</v>
      </c>
      <c r="G65" t="s">
        <v>405</v>
      </c>
      <c r="H65" t="s">
        <v>406</v>
      </c>
      <c r="I65" t="s">
        <v>208</v>
      </c>
      <c r="J65" t="s">
        <v>469</v>
      </c>
      <c r="K65" s="77">
        <v>1.06</v>
      </c>
      <c r="L65" t="s">
        <v>102</v>
      </c>
      <c r="M65" s="78">
        <v>4.2000000000000003E-2</v>
      </c>
      <c r="N65" s="78">
        <v>5.2999999999999999E-2</v>
      </c>
      <c r="O65" s="77">
        <v>30844.99</v>
      </c>
      <c r="P65" s="77">
        <v>100.54</v>
      </c>
      <c r="Q65" s="77">
        <v>0</v>
      </c>
      <c r="R65" s="77">
        <v>31.011552945999998</v>
      </c>
      <c r="S65" s="78">
        <v>1E-4</v>
      </c>
      <c r="T65" s="78">
        <v>1.5E-3</v>
      </c>
      <c r="U65" s="78">
        <v>1E-4</v>
      </c>
    </row>
    <row r="66" spans="2:21">
      <c r="B66" t="s">
        <v>499</v>
      </c>
      <c r="C66" t="s">
        <v>500</v>
      </c>
      <c r="D66" t="s">
        <v>100</v>
      </c>
      <c r="E66" t="s">
        <v>123</v>
      </c>
      <c r="F66" t="s">
        <v>501</v>
      </c>
      <c r="G66" t="s">
        <v>321</v>
      </c>
      <c r="H66" t="s">
        <v>395</v>
      </c>
      <c r="I66" t="s">
        <v>150</v>
      </c>
      <c r="J66" t="s">
        <v>476</v>
      </c>
      <c r="K66" s="77">
        <v>0.25</v>
      </c>
      <c r="L66" t="s">
        <v>102</v>
      </c>
      <c r="M66" s="78">
        <v>4.5499999999999999E-2</v>
      </c>
      <c r="N66" s="78">
        <v>5.7500000000000002E-2</v>
      </c>
      <c r="O66" s="77">
        <v>42108.24</v>
      </c>
      <c r="P66" s="77">
        <v>100.84</v>
      </c>
      <c r="Q66" s="77">
        <v>0</v>
      </c>
      <c r="R66" s="77">
        <v>42.461949216000001</v>
      </c>
      <c r="S66" s="78">
        <v>6.9999999999999999E-4</v>
      </c>
      <c r="T66" s="78">
        <v>2E-3</v>
      </c>
      <c r="U66" s="78">
        <v>2.0000000000000001E-4</v>
      </c>
    </row>
    <row r="67" spans="2:21">
      <c r="B67" t="s">
        <v>502</v>
      </c>
      <c r="C67" t="s">
        <v>503</v>
      </c>
      <c r="D67" t="s">
        <v>100</v>
      </c>
      <c r="E67" t="s">
        <v>123</v>
      </c>
      <c r="F67" t="s">
        <v>501</v>
      </c>
      <c r="G67" t="s">
        <v>321</v>
      </c>
      <c r="H67" t="s">
        <v>395</v>
      </c>
      <c r="I67" t="s">
        <v>150</v>
      </c>
      <c r="J67" t="s">
        <v>504</v>
      </c>
      <c r="K67" s="77">
        <v>2.34</v>
      </c>
      <c r="L67" t="s">
        <v>102</v>
      </c>
      <c r="M67" s="78">
        <v>3.2899999999999999E-2</v>
      </c>
      <c r="N67" s="78">
        <v>6.0100000000000001E-2</v>
      </c>
      <c r="O67" s="77">
        <v>268333.33</v>
      </c>
      <c r="P67" s="77">
        <v>94.1</v>
      </c>
      <c r="Q67" s="77">
        <v>0</v>
      </c>
      <c r="R67" s="77">
        <v>252.50166353</v>
      </c>
      <c r="S67" s="78">
        <v>4.0000000000000002E-4</v>
      </c>
      <c r="T67" s="78">
        <v>1.1900000000000001E-2</v>
      </c>
      <c r="U67" s="78">
        <v>1E-3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507</v>
      </c>
      <c r="G68" t="s">
        <v>464</v>
      </c>
      <c r="H68" t="s">
        <v>406</v>
      </c>
      <c r="I68" t="s">
        <v>208</v>
      </c>
      <c r="J68" t="s">
        <v>508</v>
      </c>
      <c r="K68" s="77">
        <v>4.9400000000000004</v>
      </c>
      <c r="L68" t="s">
        <v>102</v>
      </c>
      <c r="M68" s="78">
        <v>2.7400000000000001E-2</v>
      </c>
      <c r="N68" s="78">
        <v>5.3600000000000002E-2</v>
      </c>
      <c r="O68" s="77">
        <v>96353</v>
      </c>
      <c r="P68" s="77">
        <v>88.85</v>
      </c>
      <c r="Q68" s="77">
        <v>0</v>
      </c>
      <c r="R68" s="77">
        <v>85.609640499999998</v>
      </c>
      <c r="S68" s="78">
        <v>1E-4</v>
      </c>
      <c r="T68" s="78">
        <v>4.0000000000000001E-3</v>
      </c>
      <c r="U68" s="78">
        <v>2.9999999999999997E-4</v>
      </c>
    </row>
    <row r="69" spans="2:21">
      <c r="B69" t="s">
        <v>509</v>
      </c>
      <c r="C69" t="s">
        <v>510</v>
      </c>
      <c r="D69" t="s">
        <v>100</v>
      </c>
      <c r="E69" t="s">
        <v>123</v>
      </c>
      <c r="F69" t="s">
        <v>511</v>
      </c>
      <c r="G69" t="s">
        <v>321</v>
      </c>
      <c r="H69" t="s">
        <v>429</v>
      </c>
      <c r="I69" t="s">
        <v>208</v>
      </c>
      <c r="J69" t="s">
        <v>512</v>
      </c>
      <c r="K69" s="77">
        <v>4.21</v>
      </c>
      <c r="L69" t="s">
        <v>102</v>
      </c>
      <c r="M69" s="78">
        <v>2.5000000000000001E-2</v>
      </c>
      <c r="N69" s="78">
        <v>6.1400000000000003E-2</v>
      </c>
      <c r="O69" s="77">
        <v>297487</v>
      </c>
      <c r="P69" s="77">
        <v>86.31</v>
      </c>
      <c r="Q69" s="77">
        <v>0</v>
      </c>
      <c r="R69" s="77">
        <v>256.76102969999999</v>
      </c>
      <c r="S69" s="78">
        <v>2.9999999999999997E-4</v>
      </c>
      <c r="T69" s="78">
        <v>1.21E-2</v>
      </c>
      <c r="U69" s="78">
        <v>1E-3</v>
      </c>
    </row>
    <row r="70" spans="2:21">
      <c r="B70" t="s">
        <v>513</v>
      </c>
      <c r="C70" t="s">
        <v>514</v>
      </c>
      <c r="D70" t="s">
        <v>100</v>
      </c>
      <c r="E70" t="s">
        <v>123</v>
      </c>
      <c r="F70" t="s">
        <v>515</v>
      </c>
      <c r="G70" t="s">
        <v>464</v>
      </c>
      <c r="H70" t="s">
        <v>424</v>
      </c>
      <c r="I70" t="s">
        <v>150</v>
      </c>
      <c r="J70" t="s">
        <v>516</v>
      </c>
      <c r="K70" s="77">
        <v>0.75</v>
      </c>
      <c r="L70" t="s">
        <v>102</v>
      </c>
      <c r="M70" s="78">
        <v>2.4500000000000001E-2</v>
      </c>
      <c r="N70" s="78">
        <v>8.5000000000000006E-2</v>
      </c>
      <c r="O70" s="77">
        <v>3</v>
      </c>
      <c r="P70" s="77">
        <v>96.5</v>
      </c>
      <c r="Q70" s="77">
        <v>0</v>
      </c>
      <c r="R70" s="77">
        <v>2.895E-3</v>
      </c>
      <c r="S70" s="78">
        <v>0</v>
      </c>
      <c r="T70" s="78">
        <v>0</v>
      </c>
      <c r="U70" s="78">
        <v>0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519</v>
      </c>
      <c r="G71" t="s">
        <v>405</v>
      </c>
      <c r="H71" t="s">
        <v>424</v>
      </c>
      <c r="I71" t="s">
        <v>150</v>
      </c>
      <c r="J71" t="s">
        <v>520</v>
      </c>
      <c r="K71" s="77">
        <v>3.54</v>
      </c>
      <c r="L71" t="s">
        <v>102</v>
      </c>
      <c r="M71" s="78">
        <v>4.53E-2</v>
      </c>
      <c r="N71" s="78">
        <v>6.3700000000000007E-2</v>
      </c>
      <c r="O71" s="77">
        <v>361864</v>
      </c>
      <c r="P71" s="77">
        <v>95.16</v>
      </c>
      <c r="Q71" s="77">
        <v>0</v>
      </c>
      <c r="R71" s="77">
        <v>344.34978239999998</v>
      </c>
      <c r="S71" s="78">
        <v>5.0000000000000001E-4</v>
      </c>
      <c r="T71" s="78">
        <v>1.6299999999999999E-2</v>
      </c>
      <c r="U71" s="78">
        <v>1.4E-3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523</v>
      </c>
      <c r="G72" t="s">
        <v>405</v>
      </c>
      <c r="H72" t="s">
        <v>524</v>
      </c>
      <c r="I72" t="s">
        <v>150</v>
      </c>
      <c r="J72" t="s">
        <v>525</v>
      </c>
      <c r="K72" s="77">
        <v>3.25</v>
      </c>
      <c r="L72" t="s">
        <v>102</v>
      </c>
      <c r="M72" s="78">
        <v>5.5500000000000001E-2</v>
      </c>
      <c r="N72" s="78">
        <v>6.6500000000000004E-2</v>
      </c>
      <c r="O72" s="77">
        <v>402000</v>
      </c>
      <c r="P72" s="77">
        <v>97.96</v>
      </c>
      <c r="Q72" s="77">
        <v>0</v>
      </c>
      <c r="R72" s="77">
        <v>393.79919999999998</v>
      </c>
      <c r="S72" s="78">
        <v>2.5000000000000001E-3</v>
      </c>
      <c r="T72" s="78">
        <v>1.8599999999999998E-2</v>
      </c>
      <c r="U72" s="78">
        <v>1.5E-3</v>
      </c>
    </row>
    <row r="73" spans="2:21">
      <c r="B73" t="s">
        <v>526</v>
      </c>
      <c r="C73" t="s">
        <v>527</v>
      </c>
      <c r="D73" t="s">
        <v>100</v>
      </c>
      <c r="E73" t="s">
        <v>123</v>
      </c>
      <c r="F73" t="s">
        <v>528</v>
      </c>
      <c r="G73" t="s">
        <v>405</v>
      </c>
      <c r="H73" t="s">
        <v>529</v>
      </c>
      <c r="I73" t="s">
        <v>208</v>
      </c>
      <c r="J73" t="s">
        <v>530</v>
      </c>
      <c r="K73" s="77">
        <v>1.43</v>
      </c>
      <c r="L73" t="s">
        <v>102</v>
      </c>
      <c r="M73" s="78">
        <v>4.8000000000000001E-2</v>
      </c>
      <c r="N73" s="78">
        <v>8.3599999999999994E-2</v>
      </c>
      <c r="O73" s="77">
        <v>18018.75</v>
      </c>
      <c r="P73" s="77">
        <v>95.38</v>
      </c>
      <c r="Q73" s="77">
        <v>0</v>
      </c>
      <c r="R73" s="77">
        <v>17.186283750000001</v>
      </c>
      <c r="S73" s="78">
        <v>1E-4</v>
      </c>
      <c r="T73" s="78">
        <v>8.0000000000000004E-4</v>
      </c>
      <c r="U73" s="78">
        <v>1E-4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533</v>
      </c>
      <c r="G74" t="s">
        <v>534</v>
      </c>
      <c r="H74" t="s">
        <v>222</v>
      </c>
      <c r="I74" t="s">
        <v>535</v>
      </c>
      <c r="J74" t="s">
        <v>536</v>
      </c>
      <c r="K74" s="77">
        <v>3.98</v>
      </c>
      <c r="L74" t="s">
        <v>102</v>
      </c>
      <c r="M74" s="78">
        <v>6.0499999999999998E-2</v>
      </c>
      <c r="N74" s="78">
        <v>6.9599999999999995E-2</v>
      </c>
      <c r="O74" s="77">
        <v>305000</v>
      </c>
      <c r="P74" s="77">
        <v>97.06</v>
      </c>
      <c r="Q74" s="77">
        <v>0</v>
      </c>
      <c r="R74" s="77">
        <v>296.03300000000002</v>
      </c>
      <c r="S74" s="78">
        <v>1.4E-3</v>
      </c>
      <c r="T74" s="78">
        <v>1.4E-2</v>
      </c>
      <c r="U74" s="78">
        <v>1.1999999999999999E-3</v>
      </c>
    </row>
    <row r="75" spans="2:21">
      <c r="B75" s="79" t="s">
        <v>293</v>
      </c>
      <c r="C75" s="16"/>
      <c r="D75" s="16"/>
      <c r="E75" s="16"/>
      <c r="F75" s="16"/>
      <c r="K75" s="81">
        <v>2.19</v>
      </c>
      <c r="N75" s="80">
        <v>8.3000000000000004E-2</v>
      </c>
      <c r="O75" s="81">
        <v>3128165.65</v>
      </c>
      <c r="Q75" s="81">
        <v>0</v>
      </c>
      <c r="R75" s="81">
        <v>2896.7189122310001</v>
      </c>
      <c r="T75" s="80">
        <v>0.1368</v>
      </c>
      <c r="U75" s="80">
        <v>1.14E-2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539</v>
      </c>
      <c r="G76" t="s">
        <v>540</v>
      </c>
      <c r="H76" t="s">
        <v>207</v>
      </c>
      <c r="I76" t="s">
        <v>208</v>
      </c>
      <c r="J76" t="s">
        <v>541</v>
      </c>
      <c r="K76" s="77">
        <v>0.39</v>
      </c>
      <c r="L76" t="s">
        <v>102</v>
      </c>
      <c r="M76" s="78">
        <v>2.9000000000000001E-2</v>
      </c>
      <c r="N76" s="78">
        <v>7.7600000000000002E-2</v>
      </c>
      <c r="O76" s="77">
        <v>591704</v>
      </c>
      <c r="P76" s="77">
        <v>99.71</v>
      </c>
      <c r="Q76" s="77">
        <v>0</v>
      </c>
      <c r="R76" s="77">
        <v>589.9880584</v>
      </c>
      <c r="S76" s="78">
        <v>4.0000000000000002E-4</v>
      </c>
      <c r="T76" s="78">
        <v>2.7900000000000001E-2</v>
      </c>
      <c r="U76" s="78">
        <v>2.3E-3</v>
      </c>
    </row>
    <row r="77" spans="2:21">
      <c r="B77" t="s">
        <v>542</v>
      </c>
      <c r="C77" t="s">
        <v>543</v>
      </c>
      <c r="D77" t="s">
        <v>100</v>
      </c>
      <c r="E77" t="s">
        <v>123</v>
      </c>
      <c r="F77" t="s">
        <v>544</v>
      </c>
      <c r="G77" t="s">
        <v>545</v>
      </c>
      <c r="H77" t="s">
        <v>339</v>
      </c>
      <c r="I77" t="s">
        <v>208</v>
      </c>
      <c r="J77" t="s">
        <v>546</v>
      </c>
      <c r="K77" s="77">
        <v>1.2</v>
      </c>
      <c r="L77" t="s">
        <v>102</v>
      </c>
      <c r="M77" s="78">
        <v>3.49E-2</v>
      </c>
      <c r="N77" s="78">
        <v>7.5600000000000001E-2</v>
      </c>
      <c r="O77" s="77">
        <v>450248.31</v>
      </c>
      <c r="P77" s="77">
        <v>97.15</v>
      </c>
      <c r="Q77" s="77">
        <v>0</v>
      </c>
      <c r="R77" s="77">
        <v>437.41623316499999</v>
      </c>
      <c r="S77" s="78">
        <v>4.0000000000000002E-4</v>
      </c>
      <c r="T77" s="78">
        <v>2.07E-2</v>
      </c>
      <c r="U77" s="78">
        <v>1.6999999999999999E-3</v>
      </c>
    </row>
    <row r="78" spans="2:21">
      <c r="B78" t="s">
        <v>547</v>
      </c>
      <c r="C78" t="s">
        <v>548</v>
      </c>
      <c r="D78" t="s">
        <v>100</v>
      </c>
      <c r="E78" t="s">
        <v>123</v>
      </c>
      <c r="F78" t="s">
        <v>549</v>
      </c>
      <c r="G78" t="s">
        <v>129</v>
      </c>
      <c r="H78" t="s">
        <v>368</v>
      </c>
      <c r="I78" t="s">
        <v>208</v>
      </c>
      <c r="J78" t="s">
        <v>550</v>
      </c>
      <c r="K78" s="77">
        <v>1.67</v>
      </c>
      <c r="L78" t="s">
        <v>102</v>
      </c>
      <c r="M78" s="78">
        <v>3.3700000000000001E-2</v>
      </c>
      <c r="N78" s="78">
        <v>7.3599999999999999E-2</v>
      </c>
      <c r="O78" s="77">
        <v>277500</v>
      </c>
      <c r="P78" s="77">
        <v>97.1</v>
      </c>
      <c r="Q78" s="77">
        <v>0</v>
      </c>
      <c r="R78" s="77">
        <v>269.45249999999999</v>
      </c>
      <c r="S78" s="78">
        <v>1.2999999999999999E-3</v>
      </c>
      <c r="T78" s="78">
        <v>1.2699999999999999E-2</v>
      </c>
      <c r="U78" s="78">
        <v>1.1000000000000001E-3</v>
      </c>
    </row>
    <row r="79" spans="2:21">
      <c r="B79" t="s">
        <v>551</v>
      </c>
      <c r="C79" t="s">
        <v>552</v>
      </c>
      <c r="D79" t="s">
        <v>100</v>
      </c>
      <c r="E79" t="s">
        <v>123</v>
      </c>
      <c r="F79" t="s">
        <v>553</v>
      </c>
      <c r="G79" t="s">
        <v>338</v>
      </c>
      <c r="H79" t="s">
        <v>373</v>
      </c>
      <c r="I79" t="s">
        <v>150</v>
      </c>
      <c r="J79" t="s">
        <v>554</v>
      </c>
      <c r="K79" s="77">
        <v>3.75</v>
      </c>
      <c r="L79" t="s">
        <v>102</v>
      </c>
      <c r="M79" s="78">
        <v>4.2999999999999997E-2</v>
      </c>
      <c r="N79" s="78">
        <v>0.1003</v>
      </c>
      <c r="O79" s="77">
        <v>717524.89</v>
      </c>
      <c r="P79" s="77">
        <v>82.39</v>
      </c>
      <c r="Q79" s="77">
        <v>0</v>
      </c>
      <c r="R79" s="77">
        <v>591.16875687100003</v>
      </c>
      <c r="S79" s="78">
        <v>5.9999999999999995E-4</v>
      </c>
      <c r="T79" s="78">
        <v>2.7900000000000001E-2</v>
      </c>
      <c r="U79" s="78">
        <v>2.3E-3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468</v>
      </c>
      <c r="G80" t="s">
        <v>321</v>
      </c>
      <c r="H80" t="s">
        <v>387</v>
      </c>
      <c r="I80" t="s">
        <v>208</v>
      </c>
      <c r="J80" t="s">
        <v>557</v>
      </c>
      <c r="K80" s="77">
        <v>1.64</v>
      </c>
      <c r="L80" t="s">
        <v>102</v>
      </c>
      <c r="M80" s="78">
        <v>4.7E-2</v>
      </c>
      <c r="N80" s="78">
        <v>7.9299999999999995E-2</v>
      </c>
      <c r="O80" s="77">
        <v>317500</v>
      </c>
      <c r="P80" s="77">
        <v>94.32</v>
      </c>
      <c r="Q80" s="77">
        <v>0</v>
      </c>
      <c r="R80" s="77">
        <v>299.46600000000001</v>
      </c>
      <c r="S80" s="78">
        <v>5.9999999999999995E-4</v>
      </c>
      <c r="T80" s="78">
        <v>1.41E-2</v>
      </c>
      <c r="U80" s="78">
        <v>1.1999999999999999E-3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545</v>
      </c>
      <c r="H81" t="s">
        <v>382</v>
      </c>
      <c r="I81" t="s">
        <v>150</v>
      </c>
      <c r="J81" t="s">
        <v>561</v>
      </c>
      <c r="K81" s="77">
        <v>3.76</v>
      </c>
      <c r="L81" t="s">
        <v>102</v>
      </c>
      <c r="M81" s="78">
        <v>4.6899999999999997E-2</v>
      </c>
      <c r="N81" s="78">
        <v>8.5900000000000004E-2</v>
      </c>
      <c r="O81" s="77">
        <v>648752.1</v>
      </c>
      <c r="P81" s="77">
        <v>89.8</v>
      </c>
      <c r="Q81" s="77">
        <v>0</v>
      </c>
      <c r="R81" s="77">
        <v>582.57938579999995</v>
      </c>
      <c r="S81" s="78">
        <v>4.0000000000000002E-4</v>
      </c>
      <c r="T81" s="78">
        <v>2.75E-2</v>
      </c>
      <c r="U81" s="78">
        <v>2.3E-3</v>
      </c>
    </row>
    <row r="82" spans="2:21">
      <c r="B82" t="s">
        <v>562</v>
      </c>
      <c r="C82" t="s">
        <v>563</v>
      </c>
      <c r="D82" t="s">
        <v>100</v>
      </c>
      <c r="E82" t="s">
        <v>123</v>
      </c>
      <c r="F82" t="s">
        <v>507</v>
      </c>
      <c r="G82" t="s">
        <v>464</v>
      </c>
      <c r="H82" t="s">
        <v>406</v>
      </c>
      <c r="I82" t="s">
        <v>208</v>
      </c>
      <c r="J82" t="s">
        <v>476</v>
      </c>
      <c r="K82" s="77">
        <v>1.92</v>
      </c>
      <c r="L82" t="s">
        <v>102</v>
      </c>
      <c r="M82" s="78">
        <v>5.6000000000000001E-2</v>
      </c>
      <c r="N82" s="78">
        <v>6.8400000000000002E-2</v>
      </c>
      <c r="O82" s="77">
        <v>124936.35</v>
      </c>
      <c r="P82" s="77">
        <v>101.37</v>
      </c>
      <c r="Q82" s="77">
        <v>0</v>
      </c>
      <c r="R82" s="77">
        <v>126.64797799500001</v>
      </c>
      <c r="S82" s="78">
        <v>5.9999999999999995E-4</v>
      </c>
      <c r="T82" s="78">
        <v>6.0000000000000001E-3</v>
      </c>
      <c r="U82" s="78">
        <v>5.0000000000000001E-4</v>
      </c>
    </row>
    <row r="83" spans="2:21">
      <c r="B83" s="79" t="s">
        <v>564</v>
      </c>
      <c r="C83" s="16"/>
      <c r="D83" s="16"/>
      <c r="E83" s="16"/>
      <c r="F83" s="16"/>
      <c r="K83" s="81">
        <v>0</v>
      </c>
      <c r="N83" s="80">
        <v>0</v>
      </c>
      <c r="O83" s="81">
        <v>0</v>
      </c>
      <c r="Q83" s="81">
        <v>0</v>
      </c>
      <c r="R83" s="81">
        <v>0</v>
      </c>
      <c r="T83" s="80">
        <v>0</v>
      </c>
      <c r="U83" s="80">
        <v>0</v>
      </c>
    </row>
    <row r="84" spans="2:21">
      <c r="B84" t="s">
        <v>222</v>
      </c>
      <c r="C84" t="s">
        <v>222</v>
      </c>
      <c r="D84" s="16"/>
      <c r="E84" s="16"/>
      <c r="F84" s="16"/>
      <c r="G84" t="s">
        <v>222</v>
      </c>
      <c r="H84" t="s">
        <v>222</v>
      </c>
      <c r="K84" s="77">
        <v>0</v>
      </c>
      <c r="L84" t="s">
        <v>222</v>
      </c>
      <c r="M84" s="78">
        <v>0</v>
      </c>
      <c r="N84" s="78">
        <v>0</v>
      </c>
      <c r="O84" s="77">
        <v>0</v>
      </c>
      <c r="P84" s="77">
        <v>0</v>
      </c>
      <c r="R84" s="77">
        <v>0</v>
      </c>
      <c r="S84" s="78">
        <v>0</v>
      </c>
      <c r="T84" s="78">
        <v>0</v>
      </c>
      <c r="U84" s="78">
        <v>0</v>
      </c>
    </row>
    <row r="85" spans="2:21">
      <c r="B85" s="79" t="s">
        <v>227</v>
      </c>
      <c r="C85" s="16"/>
      <c r="D85" s="16"/>
      <c r="E85" s="16"/>
      <c r="F85" s="16"/>
      <c r="K85" s="81">
        <v>4.96</v>
      </c>
      <c r="N85" s="80">
        <v>6.3700000000000007E-2</v>
      </c>
      <c r="O85" s="81">
        <v>314000</v>
      </c>
      <c r="Q85" s="81">
        <v>0</v>
      </c>
      <c r="R85" s="81">
        <v>1127.0217176624999</v>
      </c>
      <c r="T85" s="80">
        <v>5.3199999999999997E-2</v>
      </c>
      <c r="U85" s="80">
        <v>4.4000000000000003E-3</v>
      </c>
    </row>
    <row r="86" spans="2:21">
      <c r="B86" s="79" t="s">
        <v>294</v>
      </c>
      <c r="C86" s="16"/>
      <c r="D86" s="16"/>
      <c r="E86" s="16"/>
      <c r="F86" s="16"/>
      <c r="K86" s="81">
        <v>4.25</v>
      </c>
      <c r="N86" s="80">
        <v>7.0400000000000004E-2</v>
      </c>
      <c r="O86" s="81">
        <v>107000</v>
      </c>
      <c r="Q86" s="81">
        <v>0</v>
      </c>
      <c r="R86" s="81">
        <v>386.06523543750001</v>
      </c>
      <c r="T86" s="80">
        <v>1.8200000000000001E-2</v>
      </c>
      <c r="U86" s="80">
        <v>1.5E-3</v>
      </c>
    </row>
    <row r="87" spans="2:21">
      <c r="B87" t="s">
        <v>565</v>
      </c>
      <c r="C87" t="s">
        <v>566</v>
      </c>
      <c r="D87" t="s">
        <v>567</v>
      </c>
      <c r="E87" t="s">
        <v>568</v>
      </c>
      <c r="F87" t="s">
        <v>569</v>
      </c>
      <c r="G87" t="s">
        <v>570</v>
      </c>
      <c r="H87" t="s">
        <v>571</v>
      </c>
      <c r="I87" t="s">
        <v>572</v>
      </c>
      <c r="J87" t="s">
        <v>573</v>
      </c>
      <c r="K87" s="77">
        <v>4.25</v>
      </c>
      <c r="L87" t="s">
        <v>106</v>
      </c>
      <c r="M87" s="78">
        <v>6.7500000000000004E-2</v>
      </c>
      <c r="N87" s="78">
        <v>7.0400000000000004E-2</v>
      </c>
      <c r="O87" s="77">
        <v>107000</v>
      </c>
      <c r="P87" s="77">
        <v>99.808750000000003</v>
      </c>
      <c r="Q87" s="77">
        <v>0</v>
      </c>
      <c r="R87" s="77">
        <v>386.06523543750001</v>
      </c>
      <c r="S87" s="78">
        <v>1E-4</v>
      </c>
      <c r="T87" s="78">
        <v>1.8200000000000001E-2</v>
      </c>
      <c r="U87" s="78">
        <v>1.5E-3</v>
      </c>
    </row>
    <row r="88" spans="2:21">
      <c r="B88" s="79" t="s">
        <v>295</v>
      </c>
      <c r="C88" s="16"/>
      <c r="D88" s="16"/>
      <c r="E88" s="16"/>
      <c r="F88" s="16"/>
      <c r="K88" s="81">
        <v>5.33</v>
      </c>
      <c r="N88" s="80">
        <v>6.0199999999999997E-2</v>
      </c>
      <c r="O88" s="81">
        <v>207000</v>
      </c>
      <c r="Q88" s="81">
        <v>0</v>
      </c>
      <c r="R88" s="81">
        <v>740.95648222499995</v>
      </c>
      <c r="T88" s="80">
        <v>3.5000000000000003E-2</v>
      </c>
      <c r="U88" s="80">
        <v>2.8999999999999998E-3</v>
      </c>
    </row>
    <row r="89" spans="2:21">
      <c r="B89" t="s">
        <v>574</v>
      </c>
      <c r="C89" t="s">
        <v>575</v>
      </c>
      <c r="D89" t="s">
        <v>123</v>
      </c>
      <c r="E89" t="s">
        <v>568</v>
      </c>
      <c r="F89" t="s">
        <v>576</v>
      </c>
      <c r="G89" t="s">
        <v>577</v>
      </c>
      <c r="H89" t="s">
        <v>578</v>
      </c>
      <c r="I89" t="s">
        <v>572</v>
      </c>
      <c r="J89" t="s">
        <v>579</v>
      </c>
      <c r="K89" s="77">
        <v>5.33</v>
      </c>
      <c r="L89" t="s">
        <v>106</v>
      </c>
      <c r="M89" s="78">
        <v>6.7500000000000004E-2</v>
      </c>
      <c r="N89" s="78">
        <v>5.67E-2</v>
      </c>
      <c r="O89" s="77">
        <v>103000</v>
      </c>
      <c r="P89" s="77">
        <v>109.0585</v>
      </c>
      <c r="Q89" s="77">
        <v>0</v>
      </c>
      <c r="R89" s="77">
        <v>406.07387182500003</v>
      </c>
      <c r="S89" s="78">
        <v>1E-4</v>
      </c>
      <c r="T89" s="78">
        <v>1.9199999999999998E-2</v>
      </c>
      <c r="U89" s="78">
        <v>1.6000000000000001E-3</v>
      </c>
    </row>
    <row r="90" spans="2:21">
      <c r="B90" t="s">
        <v>580</v>
      </c>
      <c r="C90" t="s">
        <v>581</v>
      </c>
      <c r="D90" t="s">
        <v>123</v>
      </c>
      <c r="E90" t="s">
        <v>568</v>
      </c>
      <c r="F90" t="s">
        <v>582</v>
      </c>
      <c r="G90" t="s">
        <v>583</v>
      </c>
      <c r="H90" t="s">
        <v>584</v>
      </c>
      <c r="I90" t="s">
        <v>572</v>
      </c>
      <c r="J90" t="s">
        <v>585</v>
      </c>
      <c r="K90" s="77">
        <v>5.34</v>
      </c>
      <c r="L90" t="s">
        <v>106</v>
      </c>
      <c r="M90" s="78">
        <v>4.1300000000000003E-2</v>
      </c>
      <c r="N90" s="78">
        <v>6.4399999999999999E-2</v>
      </c>
      <c r="O90" s="77">
        <v>104000</v>
      </c>
      <c r="P90" s="77">
        <v>89.073999999999998</v>
      </c>
      <c r="Q90" s="77">
        <v>0</v>
      </c>
      <c r="R90" s="77">
        <v>334.88261039999998</v>
      </c>
      <c r="S90" s="78">
        <v>2.0000000000000001E-4</v>
      </c>
      <c r="T90" s="78">
        <v>1.5800000000000002E-2</v>
      </c>
      <c r="U90" s="78">
        <v>1.2999999999999999E-3</v>
      </c>
    </row>
    <row r="91" spans="2:21">
      <c r="B91" t="s">
        <v>229</v>
      </c>
      <c r="C91" s="16"/>
      <c r="D91" s="16"/>
      <c r="E91" s="16"/>
      <c r="F91" s="16"/>
    </row>
    <row r="92" spans="2:21">
      <c r="B92" t="s">
        <v>288</v>
      </c>
      <c r="C92" s="16"/>
      <c r="D92" s="16"/>
      <c r="E92" s="16"/>
      <c r="F92" s="16"/>
    </row>
    <row r="93" spans="2:21">
      <c r="B93" t="s">
        <v>289</v>
      </c>
      <c r="C93" s="16"/>
      <c r="D93" s="16"/>
      <c r="E93" s="16"/>
      <c r="F93" s="16"/>
    </row>
    <row r="94" spans="2:21">
      <c r="B94" t="s">
        <v>290</v>
      </c>
      <c r="C94" s="16"/>
      <c r="D94" s="16"/>
      <c r="E94" s="16"/>
      <c r="F94" s="16"/>
    </row>
    <row r="95" spans="2:21">
      <c r="B95" t="s">
        <v>291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2663019.9</v>
      </c>
      <c r="J11" s="7"/>
      <c r="K11" s="75">
        <v>74.147310000000004</v>
      </c>
      <c r="L11" s="75">
        <v>36730.9440244125</v>
      </c>
      <c r="M11" s="7"/>
      <c r="N11" s="76">
        <v>1</v>
      </c>
      <c r="O11" s="76">
        <v>0.14449999999999999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2136679.9</v>
      </c>
      <c r="K12" s="81">
        <v>71.801479999999998</v>
      </c>
      <c r="L12" s="81">
        <v>30847.854910999999</v>
      </c>
      <c r="N12" s="80">
        <v>0.83979999999999999</v>
      </c>
      <c r="O12" s="80">
        <v>0.12130000000000001</v>
      </c>
    </row>
    <row r="13" spans="2:62">
      <c r="B13" s="79" t="s">
        <v>586</v>
      </c>
      <c r="E13" s="16"/>
      <c r="F13" s="16"/>
      <c r="G13" s="16"/>
      <c r="I13" s="81">
        <v>701823.5</v>
      </c>
      <c r="K13" s="81">
        <v>61.06277</v>
      </c>
      <c r="L13" s="81">
        <v>19810.038839000001</v>
      </c>
      <c r="N13" s="80">
        <v>0.5393</v>
      </c>
      <c r="O13" s="80">
        <v>7.7899999999999997E-2</v>
      </c>
    </row>
    <row r="14" spans="2:62">
      <c r="B14" t="s">
        <v>587</v>
      </c>
      <c r="C14" t="s">
        <v>588</v>
      </c>
      <c r="D14" t="s">
        <v>100</v>
      </c>
      <c r="E14" t="s">
        <v>123</v>
      </c>
      <c r="F14" t="s">
        <v>511</v>
      </c>
      <c r="G14" t="s">
        <v>321</v>
      </c>
      <c r="H14" t="s">
        <v>102</v>
      </c>
      <c r="I14" s="77">
        <v>23763</v>
      </c>
      <c r="J14" s="77">
        <v>2674</v>
      </c>
      <c r="K14" s="77">
        <v>0</v>
      </c>
      <c r="L14" s="77">
        <v>635.42262000000005</v>
      </c>
      <c r="M14" s="78">
        <v>1E-4</v>
      </c>
      <c r="N14" s="78">
        <v>1.7299999999999999E-2</v>
      </c>
      <c r="O14" s="78">
        <v>2.5000000000000001E-3</v>
      </c>
    </row>
    <row r="15" spans="2:62">
      <c r="B15" t="s">
        <v>589</v>
      </c>
      <c r="C15" t="s">
        <v>590</v>
      </c>
      <c r="D15" t="s">
        <v>100</v>
      </c>
      <c r="E15" t="s">
        <v>123</v>
      </c>
      <c r="F15" t="s">
        <v>591</v>
      </c>
      <c r="G15" t="s">
        <v>534</v>
      </c>
      <c r="H15" t="s">
        <v>102</v>
      </c>
      <c r="I15" s="77">
        <v>2271</v>
      </c>
      <c r="J15" s="77">
        <v>30480</v>
      </c>
      <c r="K15" s="77">
        <v>0</v>
      </c>
      <c r="L15" s="77">
        <v>692.20079999999996</v>
      </c>
      <c r="M15" s="78">
        <v>0</v>
      </c>
      <c r="N15" s="78">
        <v>1.8800000000000001E-2</v>
      </c>
      <c r="O15" s="78">
        <v>2.7000000000000001E-3</v>
      </c>
    </row>
    <row r="16" spans="2:62">
      <c r="B16" t="s">
        <v>592</v>
      </c>
      <c r="C16" t="s">
        <v>593</v>
      </c>
      <c r="D16" t="s">
        <v>100</v>
      </c>
      <c r="E16" t="s">
        <v>123</v>
      </c>
      <c r="F16" t="s">
        <v>594</v>
      </c>
      <c r="G16" t="s">
        <v>534</v>
      </c>
      <c r="H16" t="s">
        <v>102</v>
      </c>
      <c r="I16" s="77">
        <v>33808</v>
      </c>
      <c r="J16" s="77">
        <v>6001</v>
      </c>
      <c r="K16" s="77">
        <v>0</v>
      </c>
      <c r="L16" s="77">
        <v>2028.81808</v>
      </c>
      <c r="M16" s="78">
        <v>2.9999999999999997E-4</v>
      </c>
      <c r="N16" s="78">
        <v>5.5199999999999999E-2</v>
      </c>
      <c r="O16" s="78">
        <v>8.0000000000000002E-3</v>
      </c>
    </row>
    <row r="17" spans="2:15">
      <c r="B17" t="s">
        <v>595</v>
      </c>
      <c r="C17" t="s">
        <v>596</v>
      </c>
      <c r="D17" t="s">
        <v>100</v>
      </c>
      <c r="E17" t="s">
        <v>123</v>
      </c>
      <c r="F17" t="s">
        <v>597</v>
      </c>
      <c r="G17" t="s">
        <v>534</v>
      </c>
      <c r="H17" t="s">
        <v>102</v>
      </c>
      <c r="I17" s="77">
        <v>68175</v>
      </c>
      <c r="J17" s="77">
        <v>1006</v>
      </c>
      <c r="K17" s="77">
        <v>0</v>
      </c>
      <c r="L17" s="77">
        <v>685.84050000000002</v>
      </c>
      <c r="M17" s="78">
        <v>1E-4</v>
      </c>
      <c r="N17" s="78">
        <v>1.8700000000000001E-2</v>
      </c>
      <c r="O17" s="78">
        <v>2.7000000000000001E-3</v>
      </c>
    </row>
    <row r="18" spans="2:15">
      <c r="B18" t="s">
        <v>598</v>
      </c>
      <c r="C18" t="s">
        <v>599</v>
      </c>
      <c r="D18" t="s">
        <v>100</v>
      </c>
      <c r="E18" t="s">
        <v>123</v>
      </c>
      <c r="F18" t="s">
        <v>600</v>
      </c>
      <c r="G18" t="s">
        <v>601</v>
      </c>
      <c r="H18" t="s">
        <v>102</v>
      </c>
      <c r="I18" s="77">
        <v>806</v>
      </c>
      <c r="J18" s="77">
        <v>3560</v>
      </c>
      <c r="K18" s="77">
        <v>0.56566000000000005</v>
      </c>
      <c r="L18" s="77">
        <v>29.259260000000001</v>
      </c>
      <c r="M18" s="78">
        <v>0</v>
      </c>
      <c r="N18" s="78">
        <v>8.0000000000000004E-4</v>
      </c>
      <c r="O18" s="78">
        <v>1E-4</v>
      </c>
    </row>
    <row r="19" spans="2:15">
      <c r="B19" t="s">
        <v>602</v>
      </c>
      <c r="C19" t="s">
        <v>603</v>
      </c>
      <c r="D19" t="s">
        <v>100</v>
      </c>
      <c r="E19" t="s">
        <v>123</v>
      </c>
      <c r="F19" t="s">
        <v>604</v>
      </c>
      <c r="G19" t="s">
        <v>601</v>
      </c>
      <c r="H19" t="s">
        <v>102</v>
      </c>
      <c r="I19" s="77">
        <v>12141</v>
      </c>
      <c r="J19" s="77">
        <v>3020</v>
      </c>
      <c r="K19" s="77">
        <v>0</v>
      </c>
      <c r="L19" s="77">
        <v>366.65820000000002</v>
      </c>
      <c r="M19" s="78">
        <v>1E-4</v>
      </c>
      <c r="N19" s="78">
        <v>0.01</v>
      </c>
      <c r="O19" s="78">
        <v>1.4E-3</v>
      </c>
    </row>
    <row r="20" spans="2:15">
      <c r="B20" t="s">
        <v>605</v>
      </c>
      <c r="C20" t="s">
        <v>606</v>
      </c>
      <c r="D20" t="s">
        <v>100</v>
      </c>
      <c r="E20" t="s">
        <v>123</v>
      </c>
      <c r="F20" t="s">
        <v>442</v>
      </c>
      <c r="G20" t="s">
        <v>443</v>
      </c>
      <c r="H20" t="s">
        <v>102</v>
      </c>
      <c r="I20" s="77">
        <v>1348</v>
      </c>
      <c r="J20" s="77">
        <v>60900</v>
      </c>
      <c r="K20" s="77">
        <v>0</v>
      </c>
      <c r="L20" s="77">
        <v>820.93200000000002</v>
      </c>
      <c r="M20" s="78">
        <v>0</v>
      </c>
      <c r="N20" s="78">
        <v>2.23E-2</v>
      </c>
      <c r="O20" s="78">
        <v>3.2000000000000002E-3</v>
      </c>
    </row>
    <row r="21" spans="2:15">
      <c r="B21" t="s">
        <v>607</v>
      </c>
      <c r="C21" t="s">
        <v>608</v>
      </c>
      <c r="D21" t="s">
        <v>100</v>
      </c>
      <c r="E21" t="s">
        <v>123</v>
      </c>
      <c r="F21" t="s">
        <v>414</v>
      </c>
      <c r="G21" t="s">
        <v>405</v>
      </c>
      <c r="H21" t="s">
        <v>102</v>
      </c>
      <c r="I21" s="77">
        <v>44707.5</v>
      </c>
      <c r="J21" s="77">
        <v>671</v>
      </c>
      <c r="K21" s="77">
        <v>0</v>
      </c>
      <c r="L21" s="77">
        <v>299.987325</v>
      </c>
      <c r="M21" s="78">
        <v>1E-4</v>
      </c>
      <c r="N21" s="78">
        <v>8.2000000000000007E-3</v>
      </c>
      <c r="O21" s="78">
        <v>1.1999999999999999E-3</v>
      </c>
    </row>
    <row r="22" spans="2:15">
      <c r="B22" t="s">
        <v>609</v>
      </c>
      <c r="C22" t="s">
        <v>610</v>
      </c>
      <c r="D22" t="s">
        <v>100</v>
      </c>
      <c r="E22" t="s">
        <v>123</v>
      </c>
      <c r="F22" t="s">
        <v>611</v>
      </c>
      <c r="G22" t="s">
        <v>299</v>
      </c>
      <c r="H22" t="s">
        <v>102</v>
      </c>
      <c r="I22" s="77">
        <v>5271</v>
      </c>
      <c r="J22" s="77">
        <v>12650</v>
      </c>
      <c r="K22" s="77">
        <v>14.07981</v>
      </c>
      <c r="L22" s="77">
        <v>680.86131</v>
      </c>
      <c r="M22" s="78">
        <v>1E-4</v>
      </c>
      <c r="N22" s="78">
        <v>1.8499999999999999E-2</v>
      </c>
      <c r="O22" s="78">
        <v>2.7000000000000001E-3</v>
      </c>
    </row>
    <row r="23" spans="2:15">
      <c r="B23" t="s">
        <v>612</v>
      </c>
      <c r="C23" t="s">
        <v>613</v>
      </c>
      <c r="D23" t="s">
        <v>100</v>
      </c>
      <c r="E23" t="s">
        <v>123</v>
      </c>
      <c r="F23" t="s">
        <v>614</v>
      </c>
      <c r="G23" t="s">
        <v>299</v>
      </c>
      <c r="H23" t="s">
        <v>102</v>
      </c>
      <c r="I23" s="77">
        <v>97081</v>
      </c>
      <c r="J23" s="77">
        <v>1755</v>
      </c>
      <c r="K23" s="77">
        <v>0</v>
      </c>
      <c r="L23" s="77">
        <v>1703.7715499999999</v>
      </c>
      <c r="M23" s="78">
        <v>1E-4</v>
      </c>
      <c r="N23" s="78">
        <v>4.6399999999999997E-2</v>
      </c>
      <c r="O23" s="78">
        <v>6.7000000000000002E-3</v>
      </c>
    </row>
    <row r="24" spans="2:15">
      <c r="B24" t="s">
        <v>615</v>
      </c>
      <c r="C24" t="s">
        <v>616</v>
      </c>
      <c r="D24" t="s">
        <v>100</v>
      </c>
      <c r="E24" t="s">
        <v>123</v>
      </c>
      <c r="F24" t="s">
        <v>298</v>
      </c>
      <c r="G24" t="s">
        <v>299</v>
      </c>
      <c r="H24" t="s">
        <v>102</v>
      </c>
      <c r="I24" s="77">
        <v>79857</v>
      </c>
      <c r="J24" s="77">
        <v>2700</v>
      </c>
      <c r="K24" s="77">
        <v>36.093519999999998</v>
      </c>
      <c r="L24" s="77">
        <v>2192.23252</v>
      </c>
      <c r="M24" s="78">
        <v>0</v>
      </c>
      <c r="N24" s="78">
        <v>5.9700000000000003E-2</v>
      </c>
      <c r="O24" s="78">
        <v>8.6E-3</v>
      </c>
    </row>
    <row r="25" spans="2:15">
      <c r="B25" t="s">
        <v>617</v>
      </c>
      <c r="C25" t="s">
        <v>618</v>
      </c>
      <c r="D25" t="s">
        <v>100</v>
      </c>
      <c r="E25" t="s">
        <v>123</v>
      </c>
      <c r="F25" t="s">
        <v>619</v>
      </c>
      <c r="G25" t="s">
        <v>299</v>
      </c>
      <c r="H25" t="s">
        <v>102</v>
      </c>
      <c r="I25" s="77">
        <v>6889</v>
      </c>
      <c r="J25" s="77">
        <v>11220</v>
      </c>
      <c r="K25" s="77">
        <v>0</v>
      </c>
      <c r="L25" s="77">
        <v>772.94579999999996</v>
      </c>
      <c r="M25" s="78">
        <v>0</v>
      </c>
      <c r="N25" s="78">
        <v>2.1000000000000001E-2</v>
      </c>
      <c r="O25" s="78">
        <v>3.0000000000000001E-3</v>
      </c>
    </row>
    <row r="26" spans="2:15">
      <c r="B26" t="s">
        <v>620</v>
      </c>
      <c r="C26" t="s">
        <v>621</v>
      </c>
      <c r="D26" t="s">
        <v>100</v>
      </c>
      <c r="E26" t="s">
        <v>123</v>
      </c>
      <c r="F26" t="s">
        <v>309</v>
      </c>
      <c r="G26" t="s">
        <v>299</v>
      </c>
      <c r="H26" t="s">
        <v>102</v>
      </c>
      <c r="I26" s="77">
        <v>80523</v>
      </c>
      <c r="J26" s="77">
        <v>2975</v>
      </c>
      <c r="K26" s="77">
        <v>0</v>
      </c>
      <c r="L26" s="77">
        <v>2395.5592499999998</v>
      </c>
      <c r="M26" s="78">
        <v>1E-4</v>
      </c>
      <c r="N26" s="78">
        <v>6.5199999999999994E-2</v>
      </c>
      <c r="O26" s="78">
        <v>9.4000000000000004E-3</v>
      </c>
    </row>
    <row r="27" spans="2:15">
      <c r="B27" t="s">
        <v>622</v>
      </c>
      <c r="C27" t="s">
        <v>623</v>
      </c>
      <c r="D27" t="s">
        <v>100</v>
      </c>
      <c r="E27" t="s">
        <v>123</v>
      </c>
      <c r="F27" t="s">
        <v>624</v>
      </c>
      <c r="G27" t="s">
        <v>464</v>
      </c>
      <c r="H27" t="s">
        <v>102</v>
      </c>
      <c r="I27" s="77">
        <v>167</v>
      </c>
      <c r="J27" s="77">
        <v>152370</v>
      </c>
      <c r="K27" s="77">
        <v>0</v>
      </c>
      <c r="L27" s="77">
        <v>254.4579</v>
      </c>
      <c r="M27" s="78">
        <v>0</v>
      </c>
      <c r="N27" s="78">
        <v>6.8999999999999999E-3</v>
      </c>
      <c r="O27" s="78">
        <v>1E-3</v>
      </c>
    </row>
    <row r="28" spans="2:15">
      <c r="B28" t="s">
        <v>625</v>
      </c>
      <c r="C28" t="s">
        <v>626</v>
      </c>
      <c r="D28" t="s">
        <v>100</v>
      </c>
      <c r="E28" t="s">
        <v>123</v>
      </c>
      <c r="F28" t="s">
        <v>507</v>
      </c>
      <c r="G28" t="s">
        <v>464</v>
      </c>
      <c r="H28" t="s">
        <v>102</v>
      </c>
      <c r="I28" s="77">
        <v>336</v>
      </c>
      <c r="J28" s="77">
        <v>117790</v>
      </c>
      <c r="K28" s="77">
        <v>0</v>
      </c>
      <c r="L28" s="77">
        <v>395.77440000000001</v>
      </c>
      <c r="M28" s="78">
        <v>0</v>
      </c>
      <c r="N28" s="78">
        <v>1.0800000000000001E-2</v>
      </c>
      <c r="O28" s="78">
        <v>1.6000000000000001E-3</v>
      </c>
    </row>
    <row r="29" spans="2:15">
      <c r="B29" t="s">
        <v>627</v>
      </c>
      <c r="C29" t="s">
        <v>628</v>
      </c>
      <c r="D29" t="s">
        <v>100</v>
      </c>
      <c r="E29" t="s">
        <v>123</v>
      </c>
      <c r="F29" t="s">
        <v>629</v>
      </c>
      <c r="G29" t="s">
        <v>545</v>
      </c>
      <c r="H29" t="s">
        <v>102</v>
      </c>
      <c r="I29" s="77">
        <v>1590</v>
      </c>
      <c r="J29" s="77">
        <v>39690</v>
      </c>
      <c r="K29" s="77">
        <v>0</v>
      </c>
      <c r="L29" s="77">
        <v>631.07100000000003</v>
      </c>
      <c r="M29" s="78">
        <v>1E-4</v>
      </c>
      <c r="N29" s="78">
        <v>1.72E-2</v>
      </c>
      <c r="O29" s="78">
        <v>2.5000000000000001E-3</v>
      </c>
    </row>
    <row r="30" spans="2:15">
      <c r="B30" t="s">
        <v>630</v>
      </c>
      <c r="C30" t="s">
        <v>631</v>
      </c>
      <c r="D30" t="s">
        <v>100</v>
      </c>
      <c r="E30" t="s">
        <v>123</v>
      </c>
      <c r="F30" t="s">
        <v>632</v>
      </c>
      <c r="G30" t="s">
        <v>633</v>
      </c>
      <c r="H30" t="s">
        <v>102</v>
      </c>
      <c r="I30" s="77">
        <v>37038</v>
      </c>
      <c r="J30" s="77">
        <v>2413</v>
      </c>
      <c r="K30" s="77">
        <v>0</v>
      </c>
      <c r="L30" s="77">
        <v>893.72694000000001</v>
      </c>
      <c r="M30" s="78">
        <v>0</v>
      </c>
      <c r="N30" s="78">
        <v>2.4299999999999999E-2</v>
      </c>
      <c r="O30" s="78">
        <v>3.5000000000000001E-3</v>
      </c>
    </row>
    <row r="31" spans="2:15">
      <c r="B31" t="s">
        <v>634</v>
      </c>
      <c r="C31" t="s">
        <v>635</v>
      </c>
      <c r="D31" t="s">
        <v>100</v>
      </c>
      <c r="E31" t="s">
        <v>123</v>
      </c>
      <c r="F31" t="s">
        <v>636</v>
      </c>
      <c r="G31" t="s">
        <v>637</v>
      </c>
      <c r="H31" t="s">
        <v>102</v>
      </c>
      <c r="I31" s="77">
        <v>877</v>
      </c>
      <c r="J31" s="77">
        <v>37180</v>
      </c>
      <c r="K31" s="77">
        <v>0</v>
      </c>
      <c r="L31" s="77">
        <v>326.0686</v>
      </c>
      <c r="M31" s="78">
        <v>0</v>
      </c>
      <c r="N31" s="78">
        <v>8.8999999999999999E-3</v>
      </c>
      <c r="O31" s="78">
        <v>1.2999999999999999E-3</v>
      </c>
    </row>
    <row r="32" spans="2:15">
      <c r="B32" t="s">
        <v>638</v>
      </c>
      <c r="C32" t="s">
        <v>639</v>
      </c>
      <c r="D32" t="s">
        <v>100</v>
      </c>
      <c r="E32" t="s">
        <v>123</v>
      </c>
      <c r="F32" t="s">
        <v>640</v>
      </c>
      <c r="G32" t="s">
        <v>641</v>
      </c>
      <c r="H32" t="s">
        <v>102</v>
      </c>
      <c r="I32" s="77">
        <v>6366</v>
      </c>
      <c r="J32" s="77">
        <v>8105</v>
      </c>
      <c r="K32" s="77">
        <v>0</v>
      </c>
      <c r="L32" s="77">
        <v>515.96429999999998</v>
      </c>
      <c r="M32" s="78">
        <v>1E-4</v>
      </c>
      <c r="N32" s="78">
        <v>1.4E-2</v>
      </c>
      <c r="O32" s="78">
        <v>2E-3</v>
      </c>
    </row>
    <row r="33" spans="2:15">
      <c r="B33" t="s">
        <v>642</v>
      </c>
      <c r="C33" t="s">
        <v>643</v>
      </c>
      <c r="D33" t="s">
        <v>100</v>
      </c>
      <c r="E33" t="s">
        <v>123</v>
      </c>
      <c r="F33" t="s">
        <v>456</v>
      </c>
      <c r="G33" t="s">
        <v>332</v>
      </c>
      <c r="H33" t="s">
        <v>102</v>
      </c>
      <c r="I33" s="77">
        <v>9459</v>
      </c>
      <c r="J33" s="77">
        <v>2805</v>
      </c>
      <c r="K33" s="77">
        <v>0</v>
      </c>
      <c r="L33" s="77">
        <v>265.32495</v>
      </c>
      <c r="M33" s="78">
        <v>1E-4</v>
      </c>
      <c r="N33" s="78">
        <v>7.1999999999999998E-3</v>
      </c>
      <c r="O33" s="78">
        <v>1E-3</v>
      </c>
    </row>
    <row r="34" spans="2:15">
      <c r="B34" t="s">
        <v>644</v>
      </c>
      <c r="C34" t="s">
        <v>645</v>
      </c>
      <c r="D34" t="s">
        <v>100</v>
      </c>
      <c r="E34" t="s">
        <v>123</v>
      </c>
      <c r="F34" t="s">
        <v>446</v>
      </c>
      <c r="G34" t="s">
        <v>332</v>
      </c>
      <c r="H34" t="s">
        <v>102</v>
      </c>
      <c r="I34" s="77">
        <v>22810</v>
      </c>
      <c r="J34" s="77">
        <v>1823</v>
      </c>
      <c r="K34" s="77">
        <v>0</v>
      </c>
      <c r="L34" s="77">
        <v>415.8263</v>
      </c>
      <c r="M34" s="78">
        <v>0</v>
      </c>
      <c r="N34" s="78">
        <v>1.1299999999999999E-2</v>
      </c>
      <c r="O34" s="78">
        <v>1.6000000000000001E-3</v>
      </c>
    </row>
    <row r="35" spans="2:15">
      <c r="B35" t="s">
        <v>646</v>
      </c>
      <c r="C35" t="s">
        <v>647</v>
      </c>
      <c r="D35" t="s">
        <v>100</v>
      </c>
      <c r="E35" t="s">
        <v>123</v>
      </c>
      <c r="F35" t="s">
        <v>367</v>
      </c>
      <c r="G35" t="s">
        <v>332</v>
      </c>
      <c r="H35" t="s">
        <v>102</v>
      </c>
      <c r="I35" s="77">
        <v>1338</v>
      </c>
      <c r="J35" s="77">
        <v>29700</v>
      </c>
      <c r="K35" s="77">
        <v>0</v>
      </c>
      <c r="L35" s="77">
        <v>397.38600000000002</v>
      </c>
      <c r="M35" s="78">
        <v>1E-4</v>
      </c>
      <c r="N35" s="78">
        <v>1.0800000000000001E-2</v>
      </c>
      <c r="O35" s="78">
        <v>1.6000000000000001E-3</v>
      </c>
    </row>
    <row r="36" spans="2:15">
      <c r="B36" t="s">
        <v>648</v>
      </c>
      <c r="C36" t="s">
        <v>649</v>
      </c>
      <c r="D36" t="s">
        <v>100</v>
      </c>
      <c r="E36" t="s">
        <v>123</v>
      </c>
      <c r="F36" t="s">
        <v>347</v>
      </c>
      <c r="G36" t="s">
        <v>332</v>
      </c>
      <c r="H36" t="s">
        <v>102</v>
      </c>
      <c r="I36" s="77">
        <v>16788</v>
      </c>
      <c r="J36" s="77">
        <v>992</v>
      </c>
      <c r="K36" s="77">
        <v>2.0460400000000001</v>
      </c>
      <c r="L36" s="77">
        <v>168.583</v>
      </c>
      <c r="M36" s="78">
        <v>0</v>
      </c>
      <c r="N36" s="78">
        <v>4.5999999999999999E-3</v>
      </c>
      <c r="O36" s="78">
        <v>6.9999999999999999E-4</v>
      </c>
    </row>
    <row r="37" spans="2:15">
      <c r="B37" t="s">
        <v>650</v>
      </c>
      <c r="C37" t="s">
        <v>651</v>
      </c>
      <c r="D37" t="s">
        <v>100</v>
      </c>
      <c r="E37" t="s">
        <v>123</v>
      </c>
      <c r="F37" t="s">
        <v>351</v>
      </c>
      <c r="G37" t="s">
        <v>332</v>
      </c>
      <c r="H37" t="s">
        <v>102</v>
      </c>
      <c r="I37" s="77">
        <v>1512</v>
      </c>
      <c r="J37" s="77">
        <v>22500</v>
      </c>
      <c r="K37" s="77">
        <v>8.2777399999999997</v>
      </c>
      <c r="L37" s="77">
        <v>348.47773999999998</v>
      </c>
      <c r="M37" s="78">
        <v>0</v>
      </c>
      <c r="N37" s="78">
        <v>9.4999999999999998E-3</v>
      </c>
      <c r="O37" s="78">
        <v>1.4E-3</v>
      </c>
    </row>
    <row r="38" spans="2:15">
      <c r="B38" t="s">
        <v>652</v>
      </c>
      <c r="C38" t="s">
        <v>653</v>
      </c>
      <c r="D38" t="s">
        <v>100</v>
      </c>
      <c r="E38" t="s">
        <v>123</v>
      </c>
      <c r="F38" t="s">
        <v>331</v>
      </c>
      <c r="G38" t="s">
        <v>332</v>
      </c>
      <c r="H38" t="s">
        <v>102</v>
      </c>
      <c r="I38" s="77">
        <v>1911</v>
      </c>
      <c r="J38" s="77">
        <v>20580</v>
      </c>
      <c r="K38" s="77">
        <v>0</v>
      </c>
      <c r="L38" s="77">
        <v>393.28379999999999</v>
      </c>
      <c r="M38" s="78">
        <v>0</v>
      </c>
      <c r="N38" s="78">
        <v>1.0699999999999999E-2</v>
      </c>
      <c r="O38" s="78">
        <v>1.5E-3</v>
      </c>
    </row>
    <row r="39" spans="2:15">
      <c r="B39" t="s">
        <v>654</v>
      </c>
      <c r="C39" t="s">
        <v>655</v>
      </c>
      <c r="D39" t="s">
        <v>100</v>
      </c>
      <c r="E39" t="s">
        <v>123</v>
      </c>
      <c r="F39" t="s">
        <v>569</v>
      </c>
      <c r="G39" t="s">
        <v>656</v>
      </c>
      <c r="H39" t="s">
        <v>102</v>
      </c>
      <c r="I39" s="77">
        <v>13019</v>
      </c>
      <c r="J39" s="77">
        <v>3197</v>
      </c>
      <c r="K39" s="77">
        <v>0</v>
      </c>
      <c r="L39" s="77">
        <v>416.21742999999998</v>
      </c>
      <c r="M39" s="78">
        <v>0</v>
      </c>
      <c r="N39" s="78">
        <v>1.1299999999999999E-2</v>
      </c>
      <c r="O39" s="78">
        <v>1.6000000000000001E-3</v>
      </c>
    </row>
    <row r="40" spans="2:15">
      <c r="B40" t="s">
        <v>657</v>
      </c>
      <c r="C40" t="s">
        <v>658</v>
      </c>
      <c r="D40" t="s">
        <v>100</v>
      </c>
      <c r="E40" t="s">
        <v>123</v>
      </c>
      <c r="F40" t="s">
        <v>659</v>
      </c>
      <c r="G40" t="s">
        <v>129</v>
      </c>
      <c r="H40" t="s">
        <v>102</v>
      </c>
      <c r="I40" s="77">
        <v>548</v>
      </c>
      <c r="J40" s="77">
        <v>80520</v>
      </c>
      <c r="K40" s="77">
        <v>0</v>
      </c>
      <c r="L40" s="77">
        <v>441.24959999999999</v>
      </c>
      <c r="M40" s="78">
        <v>0</v>
      </c>
      <c r="N40" s="78">
        <v>1.2E-2</v>
      </c>
      <c r="O40" s="78">
        <v>1.6999999999999999E-3</v>
      </c>
    </row>
    <row r="41" spans="2:15">
      <c r="B41" t="s">
        <v>660</v>
      </c>
      <c r="C41" t="s">
        <v>661</v>
      </c>
      <c r="D41" t="s">
        <v>100</v>
      </c>
      <c r="E41" t="s">
        <v>123</v>
      </c>
      <c r="F41" t="s">
        <v>459</v>
      </c>
      <c r="G41" t="s">
        <v>132</v>
      </c>
      <c r="H41" t="s">
        <v>102</v>
      </c>
      <c r="I41" s="77">
        <v>131424</v>
      </c>
      <c r="J41" s="77">
        <v>488.6</v>
      </c>
      <c r="K41" s="77">
        <v>0</v>
      </c>
      <c r="L41" s="77">
        <v>642.13766399999997</v>
      </c>
      <c r="M41" s="78">
        <v>0</v>
      </c>
      <c r="N41" s="78">
        <v>1.7500000000000002E-2</v>
      </c>
      <c r="O41" s="78">
        <v>2.5000000000000001E-3</v>
      </c>
    </row>
    <row r="42" spans="2:15">
      <c r="B42" s="79" t="s">
        <v>662</v>
      </c>
      <c r="E42" s="16"/>
      <c r="F42" s="16"/>
      <c r="G42" s="16"/>
      <c r="I42" s="81">
        <v>821567.6</v>
      </c>
      <c r="K42" s="81">
        <v>10.738709999999999</v>
      </c>
      <c r="L42" s="81">
        <v>7041.765179</v>
      </c>
      <c r="N42" s="80">
        <v>0.19170000000000001</v>
      </c>
      <c r="O42" s="80">
        <v>2.7699999999999999E-2</v>
      </c>
    </row>
    <row r="43" spans="2:15">
      <c r="B43" t="s">
        <v>663</v>
      </c>
      <c r="C43" t="s">
        <v>664</v>
      </c>
      <c r="D43" t="s">
        <v>100</v>
      </c>
      <c r="E43" t="s">
        <v>123</v>
      </c>
      <c r="F43" t="s">
        <v>665</v>
      </c>
      <c r="G43" t="s">
        <v>601</v>
      </c>
      <c r="H43" t="s">
        <v>102</v>
      </c>
      <c r="I43" s="77">
        <v>10455</v>
      </c>
      <c r="J43" s="77">
        <v>4874</v>
      </c>
      <c r="K43" s="77">
        <v>0</v>
      </c>
      <c r="L43" s="77">
        <v>509.57670000000002</v>
      </c>
      <c r="M43" s="78">
        <v>1E-4</v>
      </c>
      <c r="N43" s="78">
        <v>1.3899999999999999E-2</v>
      </c>
      <c r="O43" s="78">
        <v>2E-3</v>
      </c>
    </row>
    <row r="44" spans="2:15">
      <c r="B44" t="s">
        <v>666</v>
      </c>
      <c r="C44" t="s">
        <v>667</v>
      </c>
      <c r="D44" t="s">
        <v>100</v>
      </c>
      <c r="E44" t="s">
        <v>123</v>
      </c>
      <c r="F44" t="s">
        <v>491</v>
      </c>
      <c r="G44" t="s">
        <v>405</v>
      </c>
      <c r="H44" t="s">
        <v>102</v>
      </c>
      <c r="I44" s="77">
        <v>1823</v>
      </c>
      <c r="J44" s="77">
        <v>14130</v>
      </c>
      <c r="K44" s="77">
        <v>0</v>
      </c>
      <c r="L44" s="77">
        <v>257.5899</v>
      </c>
      <c r="M44" s="78">
        <v>1E-4</v>
      </c>
      <c r="N44" s="78">
        <v>7.0000000000000001E-3</v>
      </c>
      <c r="O44" s="78">
        <v>1E-3</v>
      </c>
    </row>
    <row r="45" spans="2:15">
      <c r="B45" t="s">
        <v>668</v>
      </c>
      <c r="C45" t="s">
        <v>669</v>
      </c>
      <c r="D45" t="s">
        <v>100</v>
      </c>
      <c r="E45" t="s">
        <v>123</v>
      </c>
      <c r="F45" t="s">
        <v>472</v>
      </c>
      <c r="G45" t="s">
        <v>405</v>
      </c>
      <c r="H45" t="s">
        <v>102</v>
      </c>
      <c r="I45" s="77">
        <v>1532</v>
      </c>
      <c r="J45" s="77">
        <v>20430</v>
      </c>
      <c r="K45" s="77">
        <v>0</v>
      </c>
      <c r="L45" s="77">
        <v>312.98759999999999</v>
      </c>
      <c r="M45" s="78">
        <v>1E-4</v>
      </c>
      <c r="N45" s="78">
        <v>8.5000000000000006E-3</v>
      </c>
      <c r="O45" s="78">
        <v>1.1999999999999999E-3</v>
      </c>
    </row>
    <row r="46" spans="2:15">
      <c r="B46" t="s">
        <v>670</v>
      </c>
      <c r="C46" t="s">
        <v>671</v>
      </c>
      <c r="D46" t="s">
        <v>100</v>
      </c>
      <c r="E46" t="s">
        <v>123</v>
      </c>
      <c r="F46" t="s">
        <v>672</v>
      </c>
      <c r="G46" t="s">
        <v>405</v>
      </c>
      <c r="H46" t="s">
        <v>102</v>
      </c>
      <c r="I46" s="77">
        <v>14340</v>
      </c>
      <c r="J46" s="77">
        <v>1324</v>
      </c>
      <c r="K46" s="77">
        <v>0</v>
      </c>
      <c r="L46" s="77">
        <v>189.86160000000001</v>
      </c>
      <c r="M46" s="78">
        <v>2.0000000000000001E-4</v>
      </c>
      <c r="N46" s="78">
        <v>5.1999999999999998E-3</v>
      </c>
      <c r="O46" s="78">
        <v>6.9999999999999999E-4</v>
      </c>
    </row>
    <row r="47" spans="2:15">
      <c r="B47" t="s">
        <v>673</v>
      </c>
      <c r="C47" t="s">
        <v>674</v>
      </c>
      <c r="D47" t="s">
        <v>100</v>
      </c>
      <c r="E47" t="s">
        <v>123</v>
      </c>
      <c r="F47" t="s">
        <v>675</v>
      </c>
      <c r="G47" t="s">
        <v>464</v>
      </c>
      <c r="H47" t="s">
        <v>102</v>
      </c>
      <c r="I47" s="77">
        <v>1495</v>
      </c>
      <c r="J47" s="77">
        <v>13000</v>
      </c>
      <c r="K47" s="77">
        <v>0</v>
      </c>
      <c r="L47" s="77">
        <v>194.35</v>
      </c>
      <c r="M47" s="78">
        <v>0</v>
      </c>
      <c r="N47" s="78">
        <v>5.3E-3</v>
      </c>
      <c r="O47" s="78">
        <v>8.0000000000000004E-4</v>
      </c>
    </row>
    <row r="48" spans="2:15">
      <c r="B48" t="s">
        <v>676</v>
      </c>
      <c r="C48" t="s">
        <v>677</v>
      </c>
      <c r="D48" t="s">
        <v>100</v>
      </c>
      <c r="E48" t="s">
        <v>123</v>
      </c>
      <c r="F48" t="s">
        <v>544</v>
      </c>
      <c r="G48" t="s">
        <v>545</v>
      </c>
      <c r="H48" t="s">
        <v>102</v>
      </c>
      <c r="I48" s="77">
        <v>609662.4</v>
      </c>
      <c r="J48" s="77">
        <v>126</v>
      </c>
      <c r="K48" s="77">
        <v>0</v>
      </c>
      <c r="L48" s="77">
        <v>768.17462399999999</v>
      </c>
      <c r="M48" s="78">
        <v>2.0000000000000001E-4</v>
      </c>
      <c r="N48" s="78">
        <v>2.0899999999999998E-2</v>
      </c>
      <c r="O48" s="78">
        <v>3.0000000000000001E-3</v>
      </c>
    </row>
    <row r="49" spans="2:15">
      <c r="B49" t="s">
        <v>678</v>
      </c>
      <c r="C49" t="s">
        <v>679</v>
      </c>
      <c r="D49" t="s">
        <v>100</v>
      </c>
      <c r="E49" t="s">
        <v>123</v>
      </c>
      <c r="F49" t="s">
        <v>680</v>
      </c>
      <c r="G49" t="s">
        <v>338</v>
      </c>
      <c r="H49" t="s">
        <v>102</v>
      </c>
      <c r="I49" s="77">
        <v>10462</v>
      </c>
      <c r="J49" s="77">
        <v>3174</v>
      </c>
      <c r="K49" s="77">
        <v>0</v>
      </c>
      <c r="L49" s="77">
        <v>332.06387999999998</v>
      </c>
      <c r="M49" s="78">
        <v>2.0000000000000001E-4</v>
      </c>
      <c r="N49" s="78">
        <v>8.9999999999999993E-3</v>
      </c>
      <c r="O49" s="78">
        <v>1.2999999999999999E-3</v>
      </c>
    </row>
    <row r="50" spans="2:15">
      <c r="B50" t="s">
        <v>681</v>
      </c>
      <c r="C50" t="s">
        <v>682</v>
      </c>
      <c r="D50" t="s">
        <v>100</v>
      </c>
      <c r="E50" t="s">
        <v>123</v>
      </c>
      <c r="F50" t="s">
        <v>386</v>
      </c>
      <c r="G50" t="s">
        <v>332</v>
      </c>
      <c r="H50" t="s">
        <v>102</v>
      </c>
      <c r="I50" s="77">
        <v>10803</v>
      </c>
      <c r="J50" s="77">
        <v>7670</v>
      </c>
      <c r="K50" s="77">
        <v>0</v>
      </c>
      <c r="L50" s="77">
        <v>828.59010000000001</v>
      </c>
      <c r="M50" s="78">
        <v>2.9999999999999997E-4</v>
      </c>
      <c r="N50" s="78">
        <v>2.2599999999999999E-2</v>
      </c>
      <c r="O50" s="78">
        <v>3.3E-3</v>
      </c>
    </row>
    <row r="51" spans="2:15">
      <c r="B51" t="s">
        <v>683</v>
      </c>
      <c r="C51" t="s">
        <v>684</v>
      </c>
      <c r="D51" t="s">
        <v>100</v>
      </c>
      <c r="E51" t="s">
        <v>123</v>
      </c>
      <c r="F51" t="s">
        <v>410</v>
      </c>
      <c r="G51" t="s">
        <v>332</v>
      </c>
      <c r="H51" t="s">
        <v>102</v>
      </c>
      <c r="I51" s="77">
        <v>1534</v>
      </c>
      <c r="J51" s="77">
        <v>16950</v>
      </c>
      <c r="K51" s="77">
        <v>0</v>
      </c>
      <c r="L51" s="77">
        <v>260.01299999999998</v>
      </c>
      <c r="M51" s="78">
        <v>2.0000000000000001E-4</v>
      </c>
      <c r="N51" s="78">
        <v>7.1000000000000004E-3</v>
      </c>
      <c r="O51" s="78">
        <v>1E-3</v>
      </c>
    </row>
    <row r="52" spans="2:15">
      <c r="B52" t="s">
        <v>685</v>
      </c>
      <c r="C52" t="s">
        <v>686</v>
      </c>
      <c r="D52" t="s">
        <v>100</v>
      </c>
      <c r="E52" t="s">
        <v>123</v>
      </c>
      <c r="F52" t="s">
        <v>687</v>
      </c>
      <c r="G52" t="s">
        <v>363</v>
      </c>
      <c r="H52" t="s">
        <v>102</v>
      </c>
      <c r="I52" s="77">
        <v>1180</v>
      </c>
      <c r="J52" s="77">
        <v>30550</v>
      </c>
      <c r="K52" s="77">
        <v>0</v>
      </c>
      <c r="L52" s="77">
        <v>360.49</v>
      </c>
      <c r="M52" s="78">
        <v>1E-4</v>
      </c>
      <c r="N52" s="78">
        <v>9.7999999999999997E-3</v>
      </c>
      <c r="O52" s="78">
        <v>1.4E-3</v>
      </c>
    </row>
    <row r="53" spans="2:15">
      <c r="B53" t="s">
        <v>688</v>
      </c>
      <c r="C53" t="s">
        <v>689</v>
      </c>
      <c r="D53" t="s">
        <v>100</v>
      </c>
      <c r="E53" t="s">
        <v>123</v>
      </c>
      <c r="F53" t="s">
        <v>362</v>
      </c>
      <c r="G53" t="s">
        <v>363</v>
      </c>
      <c r="H53" t="s">
        <v>102</v>
      </c>
      <c r="I53" s="77">
        <v>58884</v>
      </c>
      <c r="J53" s="77">
        <v>1741</v>
      </c>
      <c r="K53" s="77">
        <v>0</v>
      </c>
      <c r="L53" s="77">
        <v>1025.1704400000001</v>
      </c>
      <c r="M53" s="78">
        <v>2.0000000000000001E-4</v>
      </c>
      <c r="N53" s="78">
        <v>2.7900000000000001E-2</v>
      </c>
      <c r="O53" s="78">
        <v>4.0000000000000001E-3</v>
      </c>
    </row>
    <row r="54" spans="2:15">
      <c r="B54" t="s">
        <v>690</v>
      </c>
      <c r="C54" t="s">
        <v>691</v>
      </c>
      <c r="D54" t="s">
        <v>100</v>
      </c>
      <c r="E54" t="s">
        <v>123</v>
      </c>
      <c r="F54" t="s">
        <v>692</v>
      </c>
      <c r="G54" t="s">
        <v>693</v>
      </c>
      <c r="H54" t="s">
        <v>102</v>
      </c>
      <c r="I54" s="77">
        <v>11180</v>
      </c>
      <c r="J54" s="77">
        <v>3650</v>
      </c>
      <c r="K54" s="77">
        <v>4.5334599999999998</v>
      </c>
      <c r="L54" s="77">
        <v>412.60345999999998</v>
      </c>
      <c r="M54" s="78">
        <v>2.0000000000000001E-4</v>
      </c>
      <c r="N54" s="78">
        <v>1.12E-2</v>
      </c>
      <c r="O54" s="78">
        <v>1.6000000000000001E-3</v>
      </c>
    </row>
    <row r="55" spans="2:15">
      <c r="B55" t="s">
        <v>694</v>
      </c>
      <c r="C55" t="s">
        <v>695</v>
      </c>
      <c r="D55" t="s">
        <v>100</v>
      </c>
      <c r="E55" t="s">
        <v>123</v>
      </c>
      <c r="F55" t="s">
        <v>696</v>
      </c>
      <c r="G55" t="s">
        <v>693</v>
      </c>
      <c r="H55" t="s">
        <v>102</v>
      </c>
      <c r="I55" s="77">
        <v>2519</v>
      </c>
      <c r="J55" s="77">
        <v>23750</v>
      </c>
      <c r="K55" s="77">
        <v>0</v>
      </c>
      <c r="L55" s="77">
        <v>598.26250000000005</v>
      </c>
      <c r="M55" s="78">
        <v>2.0000000000000001E-4</v>
      </c>
      <c r="N55" s="78">
        <v>1.6299999999999999E-2</v>
      </c>
      <c r="O55" s="78">
        <v>2.3999999999999998E-3</v>
      </c>
    </row>
    <row r="56" spans="2:15">
      <c r="B56" t="s">
        <v>697</v>
      </c>
      <c r="C56" t="s">
        <v>698</v>
      </c>
      <c r="D56" t="s">
        <v>100</v>
      </c>
      <c r="E56" t="s">
        <v>123</v>
      </c>
      <c r="F56" t="s">
        <v>699</v>
      </c>
      <c r="G56" t="s">
        <v>451</v>
      </c>
      <c r="H56" t="s">
        <v>102</v>
      </c>
      <c r="I56" s="77">
        <v>38275</v>
      </c>
      <c r="J56" s="77">
        <v>703.5</v>
      </c>
      <c r="K56" s="77">
        <v>6.2052500000000004</v>
      </c>
      <c r="L56" s="77">
        <v>275.469875</v>
      </c>
      <c r="M56" s="78">
        <v>2.0000000000000001E-4</v>
      </c>
      <c r="N56" s="78">
        <v>7.4999999999999997E-3</v>
      </c>
      <c r="O56" s="78">
        <v>1.1000000000000001E-3</v>
      </c>
    </row>
    <row r="57" spans="2:15">
      <c r="B57" t="s">
        <v>700</v>
      </c>
      <c r="C57" t="s">
        <v>701</v>
      </c>
      <c r="D57" t="s">
        <v>100</v>
      </c>
      <c r="E57" t="s">
        <v>123</v>
      </c>
      <c r="F57" t="s">
        <v>450</v>
      </c>
      <c r="G57" t="s">
        <v>451</v>
      </c>
      <c r="H57" t="s">
        <v>102</v>
      </c>
      <c r="I57" s="77">
        <v>16558.2</v>
      </c>
      <c r="J57" s="77">
        <v>1500</v>
      </c>
      <c r="K57" s="77">
        <v>0</v>
      </c>
      <c r="L57" s="77">
        <v>248.37299999999999</v>
      </c>
      <c r="M57" s="78">
        <v>1E-4</v>
      </c>
      <c r="N57" s="78">
        <v>6.7999999999999996E-3</v>
      </c>
      <c r="O57" s="78">
        <v>1E-3</v>
      </c>
    </row>
    <row r="58" spans="2:15">
      <c r="B58" t="s">
        <v>702</v>
      </c>
      <c r="C58" t="s">
        <v>703</v>
      </c>
      <c r="D58" t="s">
        <v>100</v>
      </c>
      <c r="E58" t="s">
        <v>123</v>
      </c>
      <c r="F58" t="s">
        <v>704</v>
      </c>
      <c r="G58" t="s">
        <v>132</v>
      </c>
      <c r="H58" t="s">
        <v>102</v>
      </c>
      <c r="I58" s="77">
        <v>12240</v>
      </c>
      <c r="J58" s="77">
        <v>1290</v>
      </c>
      <c r="K58" s="77">
        <v>0</v>
      </c>
      <c r="L58" s="77">
        <v>157.89599999999999</v>
      </c>
      <c r="M58" s="78">
        <v>1E-4</v>
      </c>
      <c r="N58" s="78">
        <v>4.3E-3</v>
      </c>
      <c r="O58" s="78">
        <v>5.9999999999999995E-4</v>
      </c>
    </row>
    <row r="59" spans="2:15">
      <c r="B59" t="s">
        <v>705</v>
      </c>
      <c r="C59" t="s">
        <v>706</v>
      </c>
      <c r="D59" t="s">
        <v>100</v>
      </c>
      <c r="E59" t="s">
        <v>123</v>
      </c>
      <c r="F59" t="s">
        <v>475</v>
      </c>
      <c r="G59" t="s">
        <v>132</v>
      </c>
      <c r="H59" t="s">
        <v>102</v>
      </c>
      <c r="I59" s="77">
        <v>18625</v>
      </c>
      <c r="J59" s="77">
        <v>1666</v>
      </c>
      <c r="K59" s="77">
        <v>0</v>
      </c>
      <c r="L59" s="77">
        <v>310.29250000000002</v>
      </c>
      <c r="M59" s="78">
        <v>1E-4</v>
      </c>
      <c r="N59" s="78">
        <v>8.3999999999999995E-3</v>
      </c>
      <c r="O59" s="78">
        <v>1.1999999999999999E-3</v>
      </c>
    </row>
    <row r="60" spans="2:15">
      <c r="B60" s="79" t="s">
        <v>707</v>
      </c>
      <c r="E60" s="16"/>
      <c r="F60" s="16"/>
      <c r="G60" s="16"/>
      <c r="I60" s="81">
        <v>613288.80000000005</v>
      </c>
      <c r="K60" s="81">
        <v>0</v>
      </c>
      <c r="L60" s="81">
        <v>3996.0508930000001</v>
      </c>
      <c r="N60" s="80">
        <v>0.10879999999999999</v>
      </c>
      <c r="O60" s="80">
        <v>1.5699999999999999E-2</v>
      </c>
    </row>
    <row r="61" spans="2:15">
      <c r="B61" t="s">
        <v>708</v>
      </c>
      <c r="C61" t="s">
        <v>709</v>
      </c>
      <c r="D61" t="s">
        <v>100</v>
      </c>
      <c r="E61" t="s">
        <v>123</v>
      </c>
      <c r="F61" t="s">
        <v>710</v>
      </c>
      <c r="G61" t="s">
        <v>443</v>
      </c>
      <c r="H61" t="s">
        <v>102</v>
      </c>
      <c r="I61" s="77">
        <v>6409</v>
      </c>
      <c r="J61" s="77">
        <v>1498</v>
      </c>
      <c r="K61" s="77">
        <v>0</v>
      </c>
      <c r="L61" s="77">
        <v>96.006820000000005</v>
      </c>
      <c r="M61" s="78">
        <v>1E-4</v>
      </c>
      <c r="N61" s="78">
        <v>2.5999999999999999E-3</v>
      </c>
      <c r="O61" s="78">
        <v>4.0000000000000002E-4</v>
      </c>
    </row>
    <row r="62" spans="2:15">
      <c r="B62" t="s">
        <v>711</v>
      </c>
      <c r="C62" t="s">
        <v>712</v>
      </c>
      <c r="D62" t="s">
        <v>100</v>
      </c>
      <c r="E62" t="s">
        <v>123</v>
      </c>
      <c r="F62" t="s">
        <v>713</v>
      </c>
      <c r="G62" t="s">
        <v>405</v>
      </c>
      <c r="H62" t="s">
        <v>102</v>
      </c>
      <c r="I62" s="77">
        <v>4518</v>
      </c>
      <c r="J62" s="77">
        <v>1004</v>
      </c>
      <c r="K62" s="77">
        <v>0</v>
      </c>
      <c r="L62" s="77">
        <v>45.360720000000001</v>
      </c>
      <c r="M62" s="78">
        <v>2.9999999999999997E-4</v>
      </c>
      <c r="N62" s="78">
        <v>1.1999999999999999E-3</v>
      </c>
      <c r="O62" s="78">
        <v>2.0000000000000001E-4</v>
      </c>
    </row>
    <row r="63" spans="2:15">
      <c r="B63" t="s">
        <v>714</v>
      </c>
      <c r="C63" t="s">
        <v>715</v>
      </c>
      <c r="D63" t="s">
        <v>100</v>
      </c>
      <c r="E63" t="s">
        <v>123</v>
      </c>
      <c r="F63" t="s">
        <v>716</v>
      </c>
      <c r="G63" t="s">
        <v>464</v>
      </c>
      <c r="H63" t="s">
        <v>102</v>
      </c>
      <c r="I63" s="77">
        <v>17000</v>
      </c>
      <c r="J63" s="77">
        <v>9584</v>
      </c>
      <c r="K63" s="77">
        <v>0</v>
      </c>
      <c r="L63" s="77">
        <v>1629.28</v>
      </c>
      <c r="M63" s="78">
        <v>4.3E-3</v>
      </c>
      <c r="N63" s="78">
        <v>4.4400000000000002E-2</v>
      </c>
      <c r="O63" s="78">
        <v>6.4000000000000003E-3</v>
      </c>
    </row>
    <row r="64" spans="2:15">
      <c r="B64" t="s">
        <v>717</v>
      </c>
      <c r="C64" t="s">
        <v>718</v>
      </c>
      <c r="D64" t="s">
        <v>100</v>
      </c>
      <c r="E64" t="s">
        <v>123</v>
      </c>
      <c r="F64" t="s">
        <v>719</v>
      </c>
      <c r="G64" t="s">
        <v>464</v>
      </c>
      <c r="H64" t="s">
        <v>102</v>
      </c>
      <c r="I64" s="77">
        <v>247813</v>
      </c>
      <c r="J64" s="77">
        <v>483.7</v>
      </c>
      <c r="K64" s="77">
        <v>0</v>
      </c>
      <c r="L64" s="77">
        <v>1198.6714810000001</v>
      </c>
      <c r="M64" s="78">
        <v>1.6000000000000001E-3</v>
      </c>
      <c r="N64" s="78">
        <v>3.2599999999999997E-2</v>
      </c>
      <c r="O64" s="78">
        <v>4.7000000000000002E-3</v>
      </c>
    </row>
    <row r="65" spans="2:15">
      <c r="B65" t="s">
        <v>720</v>
      </c>
      <c r="C65" t="s">
        <v>721</v>
      </c>
      <c r="D65" t="s">
        <v>100</v>
      </c>
      <c r="E65" t="s">
        <v>123</v>
      </c>
      <c r="F65" t="s">
        <v>722</v>
      </c>
      <c r="G65" t="s">
        <v>723</v>
      </c>
      <c r="H65" t="s">
        <v>102</v>
      </c>
      <c r="I65" s="77">
        <v>34500</v>
      </c>
      <c r="J65" s="77">
        <v>132.30000000000001</v>
      </c>
      <c r="K65" s="77">
        <v>0</v>
      </c>
      <c r="L65" s="77">
        <v>45.643500000000003</v>
      </c>
      <c r="M65" s="78">
        <v>8.6E-3</v>
      </c>
      <c r="N65" s="78">
        <v>1.1999999999999999E-3</v>
      </c>
      <c r="O65" s="78">
        <v>2.0000000000000001E-4</v>
      </c>
    </row>
    <row r="66" spans="2:15">
      <c r="B66" t="s">
        <v>724</v>
      </c>
      <c r="C66" t="s">
        <v>725</v>
      </c>
      <c r="D66" t="s">
        <v>100</v>
      </c>
      <c r="E66" t="s">
        <v>123</v>
      </c>
      <c r="F66" t="s">
        <v>726</v>
      </c>
      <c r="G66" t="s">
        <v>723</v>
      </c>
      <c r="H66" t="s">
        <v>102</v>
      </c>
      <c r="I66" s="77">
        <v>72700</v>
      </c>
      <c r="J66" s="77">
        <v>141</v>
      </c>
      <c r="K66" s="77">
        <v>0</v>
      </c>
      <c r="L66" s="77">
        <v>102.50700000000001</v>
      </c>
      <c r="M66" s="78">
        <v>5.8999999999999999E-3</v>
      </c>
      <c r="N66" s="78">
        <v>2.8E-3</v>
      </c>
      <c r="O66" s="78">
        <v>4.0000000000000002E-4</v>
      </c>
    </row>
    <row r="67" spans="2:15">
      <c r="B67" t="s">
        <v>727</v>
      </c>
      <c r="C67" t="s">
        <v>728</v>
      </c>
      <c r="D67" t="s">
        <v>100</v>
      </c>
      <c r="E67" t="s">
        <v>123</v>
      </c>
      <c r="F67" t="s">
        <v>729</v>
      </c>
      <c r="G67" t="s">
        <v>332</v>
      </c>
      <c r="H67" t="s">
        <v>102</v>
      </c>
      <c r="I67" s="77">
        <v>218554.8</v>
      </c>
      <c r="J67" s="77">
        <v>391.5</v>
      </c>
      <c r="K67" s="77">
        <v>0</v>
      </c>
      <c r="L67" s="77">
        <v>855.64204199999995</v>
      </c>
      <c r="M67" s="78">
        <v>1.6999999999999999E-3</v>
      </c>
      <c r="N67" s="78">
        <v>2.3300000000000001E-2</v>
      </c>
      <c r="O67" s="78">
        <v>3.3999999999999998E-3</v>
      </c>
    </row>
    <row r="68" spans="2:15">
      <c r="B68" t="s">
        <v>730</v>
      </c>
      <c r="C68" t="s">
        <v>731</v>
      </c>
      <c r="D68" t="s">
        <v>100</v>
      </c>
      <c r="E68" t="s">
        <v>123</v>
      </c>
      <c r="F68" t="s">
        <v>732</v>
      </c>
      <c r="G68" t="s">
        <v>125</v>
      </c>
      <c r="H68" t="s">
        <v>102</v>
      </c>
      <c r="I68" s="77">
        <v>11794</v>
      </c>
      <c r="J68" s="77">
        <v>194.5</v>
      </c>
      <c r="K68" s="77">
        <v>0</v>
      </c>
      <c r="L68" s="77">
        <v>22.939330000000002</v>
      </c>
      <c r="M68" s="78">
        <v>1E-4</v>
      </c>
      <c r="N68" s="78">
        <v>5.9999999999999995E-4</v>
      </c>
      <c r="O68" s="78">
        <v>1E-4</v>
      </c>
    </row>
    <row r="69" spans="2:15">
      <c r="B69" s="79" t="s">
        <v>733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222</v>
      </c>
      <c r="C70" t="s">
        <v>222</v>
      </c>
      <c r="E70" s="16"/>
      <c r="F70" s="16"/>
      <c r="G70" t="s">
        <v>222</v>
      </c>
      <c r="H70" t="s">
        <v>222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227</v>
      </c>
      <c r="E71" s="16"/>
      <c r="F71" s="16"/>
      <c r="G71" s="16"/>
      <c r="I71" s="81">
        <v>526340</v>
      </c>
      <c r="K71" s="81">
        <v>2.3458299999999999</v>
      </c>
      <c r="L71" s="81">
        <v>5883.0891134125004</v>
      </c>
      <c r="N71" s="80">
        <v>0.16020000000000001</v>
      </c>
      <c r="O71" s="80">
        <v>2.3099999999999999E-2</v>
      </c>
    </row>
    <row r="72" spans="2:15">
      <c r="B72" s="79" t="s">
        <v>294</v>
      </c>
      <c r="E72" s="16"/>
      <c r="F72" s="16"/>
      <c r="G72" s="16"/>
      <c r="I72" s="81">
        <v>518729</v>
      </c>
      <c r="K72" s="81">
        <v>0</v>
      </c>
      <c r="L72" s="81">
        <v>754.9788955125</v>
      </c>
      <c r="N72" s="80">
        <v>2.06E-2</v>
      </c>
      <c r="O72" s="80">
        <v>3.0000000000000001E-3</v>
      </c>
    </row>
    <row r="73" spans="2:15">
      <c r="B73" t="s">
        <v>734</v>
      </c>
      <c r="C73" t="s">
        <v>735</v>
      </c>
      <c r="D73" t="s">
        <v>736</v>
      </c>
      <c r="E73" t="s">
        <v>568</v>
      </c>
      <c r="F73" t="s">
        <v>737</v>
      </c>
      <c r="G73" t="s">
        <v>738</v>
      </c>
      <c r="H73" t="s">
        <v>106</v>
      </c>
      <c r="I73" s="77">
        <v>504765</v>
      </c>
      <c r="J73" s="77">
        <v>32.549999999999997</v>
      </c>
      <c r="K73" s="77">
        <v>0</v>
      </c>
      <c r="L73" s="77">
        <v>593.94814211250002</v>
      </c>
      <c r="M73" s="78">
        <v>2.0999999999999999E-3</v>
      </c>
      <c r="N73" s="78">
        <v>1.6199999999999999E-2</v>
      </c>
      <c r="O73" s="78">
        <v>2.3E-3</v>
      </c>
    </row>
    <row r="74" spans="2:15">
      <c r="B74" t="s">
        <v>739</v>
      </c>
      <c r="C74" t="s">
        <v>740</v>
      </c>
      <c r="D74" t="s">
        <v>736</v>
      </c>
      <c r="E74" t="s">
        <v>568</v>
      </c>
      <c r="F74" t="s">
        <v>741</v>
      </c>
      <c r="G74" t="s">
        <v>742</v>
      </c>
      <c r="H74" t="s">
        <v>106</v>
      </c>
      <c r="I74" s="77">
        <v>13964</v>
      </c>
      <c r="J74" s="77">
        <v>319</v>
      </c>
      <c r="K74" s="77">
        <v>0</v>
      </c>
      <c r="L74" s="77">
        <v>161.03075340000001</v>
      </c>
      <c r="M74" s="78">
        <v>2.0000000000000001E-4</v>
      </c>
      <c r="N74" s="78">
        <v>4.4000000000000003E-3</v>
      </c>
      <c r="O74" s="78">
        <v>5.9999999999999995E-4</v>
      </c>
    </row>
    <row r="75" spans="2:15">
      <c r="B75" s="79" t="s">
        <v>295</v>
      </c>
      <c r="E75" s="16"/>
      <c r="F75" s="16"/>
      <c r="G75" s="16"/>
      <c r="I75" s="81">
        <v>7611</v>
      </c>
      <c r="K75" s="81">
        <v>2.3458299999999999</v>
      </c>
      <c r="L75" s="81">
        <v>5128.1102179</v>
      </c>
      <c r="N75" s="80">
        <v>0.1396</v>
      </c>
      <c r="O75" s="80">
        <v>2.0199999999999999E-2</v>
      </c>
    </row>
    <row r="76" spans="2:15">
      <c r="B76" t="s">
        <v>743</v>
      </c>
      <c r="C76" t="s">
        <v>744</v>
      </c>
      <c r="D76" t="s">
        <v>567</v>
      </c>
      <c r="E76" t="s">
        <v>568</v>
      </c>
      <c r="F76" t="s">
        <v>745</v>
      </c>
      <c r="G76" t="s">
        <v>746</v>
      </c>
      <c r="H76" t="s">
        <v>106</v>
      </c>
      <c r="I76" s="77">
        <v>1352</v>
      </c>
      <c r="J76" s="77">
        <v>10400</v>
      </c>
      <c r="K76" s="77">
        <v>0</v>
      </c>
      <c r="L76" s="77">
        <v>508.29791999999998</v>
      </c>
      <c r="M76" s="78">
        <v>0</v>
      </c>
      <c r="N76" s="78">
        <v>1.38E-2</v>
      </c>
      <c r="O76" s="78">
        <v>2E-3</v>
      </c>
    </row>
    <row r="77" spans="2:15">
      <c r="B77" t="s">
        <v>747</v>
      </c>
      <c r="C77" t="s">
        <v>748</v>
      </c>
      <c r="D77" t="s">
        <v>100</v>
      </c>
      <c r="E77" t="s">
        <v>568</v>
      </c>
      <c r="F77" t="s">
        <v>749</v>
      </c>
      <c r="G77" t="s">
        <v>746</v>
      </c>
      <c r="H77" t="s">
        <v>106</v>
      </c>
      <c r="I77" s="77">
        <v>946</v>
      </c>
      <c r="J77" s="77">
        <v>21194</v>
      </c>
      <c r="K77" s="77">
        <v>0</v>
      </c>
      <c r="L77" s="77">
        <v>724.79029260000004</v>
      </c>
      <c r="M77" s="78">
        <v>0</v>
      </c>
      <c r="N77" s="78">
        <v>1.9699999999999999E-2</v>
      </c>
      <c r="O77" s="78">
        <v>2.8999999999999998E-3</v>
      </c>
    </row>
    <row r="78" spans="2:15">
      <c r="B78" t="s">
        <v>750</v>
      </c>
      <c r="C78" t="s">
        <v>751</v>
      </c>
      <c r="D78" t="s">
        <v>567</v>
      </c>
      <c r="E78" t="s">
        <v>568</v>
      </c>
      <c r="F78" t="s">
        <v>752</v>
      </c>
      <c r="G78" t="s">
        <v>577</v>
      </c>
      <c r="H78" t="s">
        <v>106</v>
      </c>
      <c r="I78" s="77">
        <v>2331</v>
      </c>
      <c r="J78" s="77">
        <v>9302</v>
      </c>
      <c r="K78" s="77">
        <v>2.3458299999999999</v>
      </c>
      <c r="L78" s="77">
        <v>786.18490629999997</v>
      </c>
      <c r="M78" s="78">
        <v>0</v>
      </c>
      <c r="N78" s="78">
        <v>2.1399999999999999E-2</v>
      </c>
      <c r="O78" s="78">
        <v>3.0999999999999999E-3</v>
      </c>
    </row>
    <row r="79" spans="2:15">
      <c r="B79" t="s">
        <v>753</v>
      </c>
      <c r="C79" t="s">
        <v>754</v>
      </c>
      <c r="D79" t="s">
        <v>567</v>
      </c>
      <c r="E79" t="s">
        <v>568</v>
      </c>
      <c r="F79" t="s">
        <v>755</v>
      </c>
      <c r="G79" t="s">
        <v>738</v>
      </c>
      <c r="H79" t="s">
        <v>106</v>
      </c>
      <c r="I79" s="77">
        <v>1450</v>
      </c>
      <c r="J79" s="77">
        <v>28830</v>
      </c>
      <c r="K79" s="77">
        <v>0</v>
      </c>
      <c r="L79" s="77">
        <v>1511.1965250000001</v>
      </c>
      <c r="M79" s="78">
        <v>0</v>
      </c>
      <c r="N79" s="78">
        <v>4.1099999999999998E-2</v>
      </c>
      <c r="O79" s="78">
        <v>5.8999999999999999E-3</v>
      </c>
    </row>
    <row r="80" spans="2:15">
      <c r="B80" t="s">
        <v>756</v>
      </c>
      <c r="C80" t="s">
        <v>757</v>
      </c>
      <c r="D80" t="s">
        <v>567</v>
      </c>
      <c r="E80" t="s">
        <v>568</v>
      </c>
      <c r="F80" t="s">
        <v>758</v>
      </c>
      <c r="G80" t="s">
        <v>742</v>
      </c>
      <c r="H80" t="s">
        <v>106</v>
      </c>
      <c r="I80" s="77">
        <v>1354</v>
      </c>
      <c r="J80" s="77">
        <v>16490</v>
      </c>
      <c r="K80" s="77">
        <v>0</v>
      </c>
      <c r="L80" s="77">
        <v>807.13767900000005</v>
      </c>
      <c r="M80" s="78">
        <v>0</v>
      </c>
      <c r="N80" s="78">
        <v>2.1999999999999999E-2</v>
      </c>
      <c r="O80" s="78">
        <v>3.2000000000000002E-3</v>
      </c>
    </row>
    <row r="81" spans="2:15">
      <c r="B81" t="s">
        <v>759</v>
      </c>
      <c r="C81" t="s">
        <v>760</v>
      </c>
      <c r="D81" t="s">
        <v>761</v>
      </c>
      <c r="E81" t="s">
        <v>568</v>
      </c>
      <c r="F81" t="s">
        <v>762</v>
      </c>
      <c r="G81" t="s">
        <v>742</v>
      </c>
      <c r="H81" t="s">
        <v>106</v>
      </c>
      <c r="I81" s="77">
        <v>178</v>
      </c>
      <c r="J81" s="77">
        <v>122850</v>
      </c>
      <c r="K81" s="77">
        <v>0</v>
      </c>
      <c r="L81" s="77">
        <v>790.50289499999997</v>
      </c>
      <c r="M81" s="78">
        <v>0</v>
      </c>
      <c r="N81" s="78">
        <v>2.1499999999999998E-2</v>
      </c>
      <c r="O81" s="78">
        <v>3.0999999999999999E-3</v>
      </c>
    </row>
    <row r="82" spans="2:15">
      <c r="B82" t="s">
        <v>229</v>
      </c>
      <c r="E82" s="16"/>
      <c r="F82" s="16"/>
      <c r="G82" s="16"/>
    </row>
    <row r="83" spans="2:15">
      <c r="B83" t="s">
        <v>288</v>
      </c>
      <c r="E83" s="16"/>
      <c r="F83" s="16"/>
      <c r="G83" s="16"/>
    </row>
    <row r="84" spans="2:15">
      <c r="B84" t="s">
        <v>289</v>
      </c>
      <c r="E84" s="16"/>
      <c r="F84" s="16"/>
      <c r="G84" s="16"/>
    </row>
    <row r="85" spans="2:15">
      <c r="B85" t="s">
        <v>290</v>
      </c>
      <c r="E85" s="16"/>
      <c r="F85" s="16"/>
      <c r="G85" s="16"/>
    </row>
    <row r="86" spans="2:15">
      <c r="B86" t="s">
        <v>291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375225</v>
      </c>
      <c r="I11" s="7"/>
      <c r="J11" s="75">
        <v>24.692250000000001</v>
      </c>
      <c r="K11" s="75">
        <v>36311.004592063997</v>
      </c>
      <c r="L11" s="7"/>
      <c r="M11" s="76">
        <v>1</v>
      </c>
      <c r="N11" s="76">
        <v>0.14280000000000001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288242</v>
      </c>
      <c r="J12" s="81">
        <v>0</v>
      </c>
      <c r="K12" s="81">
        <v>7767.5651799999996</v>
      </c>
      <c r="M12" s="80">
        <v>0.21390000000000001</v>
      </c>
      <c r="N12" s="80">
        <v>3.0599999999999999E-2</v>
      </c>
    </row>
    <row r="13" spans="2:63">
      <c r="B13" s="79" t="s">
        <v>763</v>
      </c>
      <c r="D13" s="16"/>
      <c r="E13" s="16"/>
      <c r="F13" s="16"/>
      <c r="G13" s="16"/>
      <c r="H13" s="81">
        <v>180729</v>
      </c>
      <c r="J13" s="81">
        <v>0</v>
      </c>
      <c r="K13" s="81">
        <v>3323.9381699999999</v>
      </c>
      <c r="M13" s="80">
        <v>9.1499999999999998E-2</v>
      </c>
      <c r="N13" s="80">
        <v>1.3100000000000001E-2</v>
      </c>
    </row>
    <row r="14" spans="2:63">
      <c r="B14" t="s">
        <v>764</v>
      </c>
      <c r="C14" t="s">
        <v>765</v>
      </c>
      <c r="D14" t="s">
        <v>100</v>
      </c>
      <c r="E14" t="s">
        <v>766</v>
      </c>
      <c r="F14" t="s">
        <v>767</v>
      </c>
      <c r="G14" t="s">
        <v>102</v>
      </c>
      <c r="H14" s="77">
        <v>18682</v>
      </c>
      <c r="I14" s="77">
        <v>2899</v>
      </c>
      <c r="J14" s="77">
        <v>0</v>
      </c>
      <c r="K14" s="77">
        <v>541.59118000000001</v>
      </c>
      <c r="L14" s="78">
        <v>1E-4</v>
      </c>
      <c r="M14" s="78">
        <v>1.49E-2</v>
      </c>
      <c r="N14" s="78">
        <v>2.0999999999999999E-3</v>
      </c>
    </row>
    <row r="15" spans="2:63">
      <c r="B15" t="s">
        <v>768</v>
      </c>
      <c r="C15" t="s">
        <v>769</v>
      </c>
      <c r="D15" t="s">
        <v>100</v>
      </c>
      <c r="E15" t="s">
        <v>766</v>
      </c>
      <c r="F15" t="s">
        <v>767</v>
      </c>
      <c r="G15" t="s">
        <v>102</v>
      </c>
      <c r="H15" s="77">
        <v>162047</v>
      </c>
      <c r="I15" s="77">
        <v>1717</v>
      </c>
      <c r="J15" s="77">
        <v>0</v>
      </c>
      <c r="K15" s="77">
        <v>2782.34699</v>
      </c>
      <c r="L15" s="78">
        <v>5.9999999999999995E-4</v>
      </c>
      <c r="M15" s="78">
        <v>7.6600000000000001E-2</v>
      </c>
      <c r="N15" s="78">
        <v>1.09E-2</v>
      </c>
    </row>
    <row r="16" spans="2:63">
      <c r="B16" s="79" t="s">
        <v>770</v>
      </c>
      <c r="D16" s="16"/>
      <c r="E16" s="16"/>
      <c r="F16" s="16"/>
      <c r="G16" s="16"/>
      <c r="H16" s="81">
        <v>107513</v>
      </c>
      <c r="J16" s="81">
        <v>0</v>
      </c>
      <c r="K16" s="81">
        <v>4443.6270100000002</v>
      </c>
      <c r="M16" s="80">
        <v>0.12239999999999999</v>
      </c>
      <c r="N16" s="80">
        <v>1.7500000000000002E-2</v>
      </c>
    </row>
    <row r="17" spans="2:14">
      <c r="B17" t="s">
        <v>771</v>
      </c>
      <c r="C17" t="s">
        <v>772</v>
      </c>
      <c r="D17" t="s">
        <v>100</v>
      </c>
      <c r="E17" t="s">
        <v>773</v>
      </c>
      <c r="F17" t="s">
        <v>767</v>
      </c>
      <c r="G17" t="s">
        <v>102</v>
      </c>
      <c r="H17" s="77">
        <v>18551</v>
      </c>
      <c r="I17" s="77">
        <v>1972</v>
      </c>
      <c r="J17" s="77">
        <v>0</v>
      </c>
      <c r="K17" s="77">
        <v>365.82571999999999</v>
      </c>
      <c r="L17" s="78">
        <v>1.6999999999999999E-3</v>
      </c>
      <c r="M17" s="78">
        <v>1.01E-2</v>
      </c>
      <c r="N17" s="78">
        <v>1.4E-3</v>
      </c>
    </row>
    <row r="18" spans="2:14">
      <c r="B18" t="s">
        <v>774</v>
      </c>
      <c r="C18" t="s">
        <v>775</v>
      </c>
      <c r="D18" t="s">
        <v>100</v>
      </c>
      <c r="E18" t="s">
        <v>776</v>
      </c>
      <c r="F18" t="s">
        <v>767</v>
      </c>
      <c r="G18" t="s">
        <v>102</v>
      </c>
      <c r="H18" s="77">
        <v>3676</v>
      </c>
      <c r="I18" s="77">
        <v>13770</v>
      </c>
      <c r="J18" s="77">
        <v>0</v>
      </c>
      <c r="K18" s="77">
        <v>506.18520000000001</v>
      </c>
      <c r="L18" s="78">
        <v>2.0000000000000001E-4</v>
      </c>
      <c r="M18" s="78">
        <v>1.3899999999999999E-2</v>
      </c>
      <c r="N18" s="78">
        <v>2E-3</v>
      </c>
    </row>
    <row r="19" spans="2:14">
      <c r="B19" t="s">
        <v>777</v>
      </c>
      <c r="C19" t="s">
        <v>778</v>
      </c>
      <c r="D19" t="s">
        <v>100</v>
      </c>
      <c r="E19" t="s">
        <v>779</v>
      </c>
      <c r="F19" t="s">
        <v>767</v>
      </c>
      <c r="G19" t="s">
        <v>102</v>
      </c>
      <c r="H19" s="77">
        <v>7699</v>
      </c>
      <c r="I19" s="77">
        <v>5856</v>
      </c>
      <c r="J19" s="77">
        <v>0</v>
      </c>
      <c r="K19" s="77">
        <v>450.85343999999998</v>
      </c>
      <c r="L19" s="78">
        <v>8.0000000000000004E-4</v>
      </c>
      <c r="M19" s="78">
        <v>1.24E-2</v>
      </c>
      <c r="N19" s="78">
        <v>1.8E-3</v>
      </c>
    </row>
    <row r="20" spans="2:14">
      <c r="B20" t="s">
        <v>780</v>
      </c>
      <c r="C20" t="s">
        <v>781</v>
      </c>
      <c r="D20" t="s">
        <v>100</v>
      </c>
      <c r="E20" t="s">
        <v>779</v>
      </c>
      <c r="F20" t="s">
        <v>767</v>
      </c>
      <c r="G20" t="s">
        <v>102</v>
      </c>
      <c r="H20" s="77">
        <v>5977</v>
      </c>
      <c r="I20" s="77">
        <v>4385</v>
      </c>
      <c r="J20" s="77">
        <v>0</v>
      </c>
      <c r="K20" s="77">
        <v>262.09145000000001</v>
      </c>
      <c r="L20" s="78">
        <v>1.6999999999999999E-3</v>
      </c>
      <c r="M20" s="78">
        <v>7.1999999999999998E-3</v>
      </c>
      <c r="N20" s="78">
        <v>1E-3</v>
      </c>
    </row>
    <row r="21" spans="2:14">
      <c r="B21" t="s">
        <v>782</v>
      </c>
      <c r="C21" t="s">
        <v>783</v>
      </c>
      <c r="D21" t="s">
        <v>100</v>
      </c>
      <c r="E21" t="s">
        <v>779</v>
      </c>
      <c r="F21" t="s">
        <v>767</v>
      </c>
      <c r="G21" t="s">
        <v>102</v>
      </c>
      <c r="H21" s="77">
        <v>71610</v>
      </c>
      <c r="I21" s="77">
        <v>3992</v>
      </c>
      <c r="J21" s="77">
        <v>0</v>
      </c>
      <c r="K21" s="77">
        <v>2858.6712000000002</v>
      </c>
      <c r="L21" s="78">
        <v>1E-3</v>
      </c>
      <c r="M21" s="78">
        <v>7.8700000000000006E-2</v>
      </c>
      <c r="N21" s="78">
        <v>1.12E-2</v>
      </c>
    </row>
    <row r="22" spans="2:14">
      <c r="B22" s="79" t="s">
        <v>784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785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564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786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227</v>
      </c>
      <c r="D30" s="16"/>
      <c r="E30" s="16"/>
      <c r="F30" s="16"/>
      <c r="G30" s="16"/>
      <c r="H30" s="81">
        <v>86983</v>
      </c>
      <c r="J30" s="81">
        <v>24.692250000000001</v>
      </c>
      <c r="K30" s="81">
        <v>28543.439412063999</v>
      </c>
      <c r="M30" s="80">
        <v>0.78610000000000002</v>
      </c>
      <c r="N30" s="80">
        <v>0.1123</v>
      </c>
    </row>
    <row r="31" spans="2:14">
      <c r="B31" s="79" t="s">
        <v>787</v>
      </c>
      <c r="D31" s="16"/>
      <c r="E31" s="16"/>
      <c r="F31" s="16"/>
      <c r="G31" s="16"/>
      <c r="H31" s="81">
        <v>68068</v>
      </c>
      <c r="J31" s="81">
        <v>24.692250000000001</v>
      </c>
      <c r="K31" s="81">
        <v>23803.892405914001</v>
      </c>
      <c r="M31" s="80">
        <v>0.65559999999999996</v>
      </c>
      <c r="N31" s="80">
        <v>9.3600000000000003E-2</v>
      </c>
    </row>
    <row r="32" spans="2:14">
      <c r="B32" t="s">
        <v>788</v>
      </c>
      <c r="C32" t="s">
        <v>789</v>
      </c>
      <c r="D32" t="s">
        <v>567</v>
      </c>
      <c r="E32" t="s">
        <v>790</v>
      </c>
      <c r="F32" t="s">
        <v>570</v>
      </c>
      <c r="G32" t="s">
        <v>106</v>
      </c>
      <c r="H32" s="77">
        <v>1422</v>
      </c>
      <c r="I32" s="77">
        <v>7621</v>
      </c>
      <c r="J32" s="77">
        <v>0</v>
      </c>
      <c r="K32" s="77">
        <v>391.75979130000002</v>
      </c>
      <c r="L32" s="78">
        <v>0</v>
      </c>
      <c r="M32" s="78">
        <v>1.0800000000000001E-2</v>
      </c>
      <c r="N32" s="78">
        <v>1.5E-3</v>
      </c>
    </row>
    <row r="33" spans="2:14">
      <c r="B33" t="s">
        <v>791</v>
      </c>
      <c r="C33" t="s">
        <v>792</v>
      </c>
      <c r="D33" t="s">
        <v>567</v>
      </c>
      <c r="E33" t="s">
        <v>793</v>
      </c>
      <c r="F33" t="s">
        <v>767</v>
      </c>
      <c r="G33" t="s">
        <v>106</v>
      </c>
      <c r="H33" s="77">
        <v>3419</v>
      </c>
      <c r="I33" s="77">
        <v>4034</v>
      </c>
      <c r="J33" s="77">
        <v>0</v>
      </c>
      <c r="K33" s="77">
        <v>498.58969289999999</v>
      </c>
      <c r="L33" s="78">
        <v>0</v>
      </c>
      <c r="M33" s="78">
        <v>1.37E-2</v>
      </c>
      <c r="N33" s="78">
        <v>2E-3</v>
      </c>
    </row>
    <row r="34" spans="2:14">
      <c r="B34" t="s">
        <v>794</v>
      </c>
      <c r="C34" t="s">
        <v>795</v>
      </c>
      <c r="D34" t="s">
        <v>736</v>
      </c>
      <c r="E34" t="s">
        <v>796</v>
      </c>
      <c r="F34" t="s">
        <v>767</v>
      </c>
      <c r="G34" t="s">
        <v>106</v>
      </c>
      <c r="H34" s="77">
        <v>4342</v>
      </c>
      <c r="I34" s="77">
        <v>4197</v>
      </c>
      <c r="J34" s="77">
        <v>0</v>
      </c>
      <c r="K34" s="77">
        <v>658.77497010000002</v>
      </c>
      <c r="L34" s="78">
        <v>0</v>
      </c>
      <c r="M34" s="78">
        <v>1.8100000000000002E-2</v>
      </c>
      <c r="N34" s="78">
        <v>2.5999999999999999E-3</v>
      </c>
    </row>
    <row r="35" spans="2:14">
      <c r="B35" t="s">
        <v>797</v>
      </c>
      <c r="C35" t="s">
        <v>798</v>
      </c>
      <c r="D35" t="s">
        <v>736</v>
      </c>
      <c r="E35" t="s">
        <v>796</v>
      </c>
      <c r="F35" t="s">
        <v>767</v>
      </c>
      <c r="G35" t="s">
        <v>106</v>
      </c>
      <c r="H35" s="77">
        <v>1887</v>
      </c>
      <c r="I35" s="77">
        <v>32093</v>
      </c>
      <c r="J35" s="77">
        <v>3.9677899999999999</v>
      </c>
      <c r="K35" s="77">
        <v>2193.19338965</v>
      </c>
      <c r="L35" s="78">
        <v>0</v>
      </c>
      <c r="M35" s="78">
        <v>6.0400000000000002E-2</v>
      </c>
      <c r="N35" s="78">
        <v>8.6E-3</v>
      </c>
    </row>
    <row r="36" spans="2:14">
      <c r="B36" t="s">
        <v>799</v>
      </c>
      <c r="C36" t="s">
        <v>800</v>
      </c>
      <c r="D36" t="s">
        <v>761</v>
      </c>
      <c r="E36" t="s">
        <v>801</v>
      </c>
      <c r="F36" t="s">
        <v>767</v>
      </c>
      <c r="G36" t="s">
        <v>110</v>
      </c>
      <c r="H36" s="77">
        <v>6107</v>
      </c>
      <c r="I36" s="77">
        <v>13166</v>
      </c>
      <c r="J36" s="77">
        <v>0</v>
      </c>
      <c r="K36" s="77">
        <v>3161.6760513640002</v>
      </c>
      <c r="L36" s="78">
        <v>0</v>
      </c>
      <c r="M36" s="78">
        <v>8.7099999999999997E-2</v>
      </c>
      <c r="N36" s="78">
        <v>1.24E-2</v>
      </c>
    </row>
    <row r="37" spans="2:14">
      <c r="B37" t="s">
        <v>802</v>
      </c>
      <c r="C37" t="s">
        <v>803</v>
      </c>
      <c r="D37" t="s">
        <v>123</v>
      </c>
      <c r="E37" t="s">
        <v>801</v>
      </c>
      <c r="F37" t="s">
        <v>767</v>
      </c>
      <c r="G37" t="s">
        <v>106</v>
      </c>
      <c r="H37" s="77">
        <v>2241</v>
      </c>
      <c r="I37" s="77">
        <v>2953</v>
      </c>
      <c r="J37" s="77">
        <v>0</v>
      </c>
      <c r="K37" s="77">
        <v>239.22887895</v>
      </c>
      <c r="L37" s="78">
        <v>0</v>
      </c>
      <c r="M37" s="78">
        <v>6.6E-3</v>
      </c>
      <c r="N37" s="78">
        <v>8.9999999999999998E-4</v>
      </c>
    </row>
    <row r="38" spans="2:14">
      <c r="B38" t="s">
        <v>804</v>
      </c>
      <c r="C38" t="s">
        <v>805</v>
      </c>
      <c r="D38" t="s">
        <v>567</v>
      </c>
      <c r="E38" t="s">
        <v>801</v>
      </c>
      <c r="F38" t="s">
        <v>767</v>
      </c>
      <c r="G38" t="s">
        <v>106</v>
      </c>
      <c r="H38" s="77">
        <v>2121</v>
      </c>
      <c r="I38" s="77">
        <v>17840</v>
      </c>
      <c r="J38" s="77">
        <v>0</v>
      </c>
      <c r="K38" s="77">
        <v>1367.8668359999999</v>
      </c>
      <c r="L38" s="78">
        <v>0</v>
      </c>
      <c r="M38" s="78">
        <v>3.7699999999999997E-2</v>
      </c>
      <c r="N38" s="78">
        <v>5.4000000000000003E-3</v>
      </c>
    </row>
    <row r="39" spans="2:14">
      <c r="B39" t="s">
        <v>806</v>
      </c>
      <c r="C39" t="s">
        <v>807</v>
      </c>
      <c r="D39" t="s">
        <v>567</v>
      </c>
      <c r="E39" t="s">
        <v>808</v>
      </c>
      <c r="F39" t="s">
        <v>767</v>
      </c>
      <c r="G39" t="s">
        <v>106</v>
      </c>
      <c r="H39" s="77">
        <v>6582</v>
      </c>
      <c r="I39" s="77">
        <v>1863</v>
      </c>
      <c r="J39" s="77">
        <v>0</v>
      </c>
      <c r="K39" s="77">
        <v>443.28091590000002</v>
      </c>
      <c r="L39" s="78">
        <v>0</v>
      </c>
      <c r="M39" s="78">
        <v>1.2200000000000001E-2</v>
      </c>
      <c r="N39" s="78">
        <v>1.6999999999999999E-3</v>
      </c>
    </row>
    <row r="40" spans="2:14">
      <c r="B40" t="s">
        <v>809</v>
      </c>
      <c r="C40" t="s">
        <v>810</v>
      </c>
      <c r="D40" t="s">
        <v>567</v>
      </c>
      <c r="E40" t="s">
        <v>811</v>
      </c>
      <c r="F40" t="s">
        <v>767</v>
      </c>
      <c r="G40" t="s">
        <v>106</v>
      </c>
      <c r="H40" s="77">
        <v>5106</v>
      </c>
      <c r="I40" s="77">
        <v>40939</v>
      </c>
      <c r="J40" s="77">
        <v>20.724460000000001</v>
      </c>
      <c r="K40" s="77">
        <v>7577.3228640999996</v>
      </c>
      <c r="L40" s="78">
        <v>0</v>
      </c>
      <c r="M40" s="78">
        <v>0.2087</v>
      </c>
      <c r="N40" s="78">
        <v>2.98E-2</v>
      </c>
    </row>
    <row r="41" spans="2:14">
      <c r="B41" t="s">
        <v>812</v>
      </c>
      <c r="C41" t="s">
        <v>813</v>
      </c>
      <c r="D41" t="s">
        <v>567</v>
      </c>
      <c r="E41" t="s">
        <v>811</v>
      </c>
      <c r="F41" t="s">
        <v>767</v>
      </c>
      <c r="G41" t="s">
        <v>106</v>
      </c>
      <c r="H41" s="77">
        <v>7478</v>
      </c>
      <c r="I41" s="77">
        <v>8283</v>
      </c>
      <c r="J41" s="77">
        <v>0</v>
      </c>
      <c r="K41" s="77">
        <v>2239.1409051000001</v>
      </c>
      <c r="L41" s="78">
        <v>0</v>
      </c>
      <c r="M41" s="78">
        <v>6.1699999999999998E-2</v>
      </c>
      <c r="N41" s="78">
        <v>8.8000000000000005E-3</v>
      </c>
    </row>
    <row r="42" spans="2:14">
      <c r="B42" t="s">
        <v>814</v>
      </c>
      <c r="C42" t="s">
        <v>815</v>
      </c>
      <c r="D42" t="s">
        <v>567</v>
      </c>
      <c r="E42" t="s">
        <v>811</v>
      </c>
      <c r="F42" t="s">
        <v>767</v>
      </c>
      <c r="G42" t="s">
        <v>106</v>
      </c>
      <c r="H42" s="77">
        <v>8851</v>
      </c>
      <c r="I42" s="77">
        <v>3215</v>
      </c>
      <c r="J42" s="77">
        <v>0</v>
      </c>
      <c r="K42" s="77">
        <v>1028.6831347499999</v>
      </c>
      <c r="L42" s="78">
        <v>0</v>
      </c>
      <c r="M42" s="78">
        <v>2.8299999999999999E-2</v>
      </c>
      <c r="N42" s="78">
        <v>4.0000000000000001E-3</v>
      </c>
    </row>
    <row r="43" spans="2:14">
      <c r="B43" t="s">
        <v>816</v>
      </c>
      <c r="C43" t="s">
        <v>817</v>
      </c>
      <c r="D43" t="s">
        <v>567</v>
      </c>
      <c r="E43" t="s">
        <v>811</v>
      </c>
      <c r="F43" t="s">
        <v>767</v>
      </c>
      <c r="G43" t="s">
        <v>106</v>
      </c>
      <c r="H43" s="77">
        <v>6689</v>
      </c>
      <c r="I43" s="77">
        <v>10118</v>
      </c>
      <c r="J43" s="77">
        <v>0</v>
      </c>
      <c r="K43" s="77">
        <v>2446.6067672999998</v>
      </c>
      <c r="L43" s="78">
        <v>0</v>
      </c>
      <c r="M43" s="78">
        <v>6.7400000000000002E-2</v>
      </c>
      <c r="N43" s="78">
        <v>9.5999999999999992E-3</v>
      </c>
    </row>
    <row r="44" spans="2:14">
      <c r="B44" t="s">
        <v>818</v>
      </c>
      <c r="C44" t="s">
        <v>819</v>
      </c>
      <c r="D44" t="s">
        <v>567</v>
      </c>
      <c r="E44" t="s">
        <v>811</v>
      </c>
      <c r="F44" t="s">
        <v>767</v>
      </c>
      <c r="G44" t="s">
        <v>106</v>
      </c>
      <c r="H44" s="77">
        <v>1344</v>
      </c>
      <c r="I44" s="77">
        <v>7471</v>
      </c>
      <c r="J44" s="77">
        <v>0</v>
      </c>
      <c r="K44" s="77">
        <v>362.98301759999998</v>
      </c>
      <c r="L44" s="78">
        <v>0</v>
      </c>
      <c r="M44" s="78">
        <v>0.01</v>
      </c>
      <c r="N44" s="78">
        <v>1.4E-3</v>
      </c>
    </row>
    <row r="45" spans="2:14">
      <c r="B45" t="s">
        <v>820</v>
      </c>
      <c r="C45" t="s">
        <v>821</v>
      </c>
      <c r="D45" t="s">
        <v>567</v>
      </c>
      <c r="E45" t="s">
        <v>822</v>
      </c>
      <c r="F45" t="s">
        <v>767</v>
      </c>
      <c r="G45" t="s">
        <v>106</v>
      </c>
      <c r="H45" s="77">
        <v>10479</v>
      </c>
      <c r="I45" s="77">
        <v>3154</v>
      </c>
      <c r="J45" s="77">
        <v>0</v>
      </c>
      <c r="K45" s="77">
        <v>1194.7851909000001</v>
      </c>
      <c r="L45" s="78">
        <v>0</v>
      </c>
      <c r="M45" s="78">
        <v>3.2899999999999999E-2</v>
      </c>
      <c r="N45" s="78">
        <v>4.7000000000000002E-3</v>
      </c>
    </row>
    <row r="46" spans="2:14">
      <c r="B46" s="79" t="s">
        <v>823</v>
      </c>
      <c r="D46" s="16"/>
      <c r="E46" s="16"/>
      <c r="F46" s="16"/>
      <c r="G46" s="16"/>
      <c r="H46" s="81">
        <v>10404</v>
      </c>
      <c r="J46" s="81">
        <v>0</v>
      </c>
      <c r="K46" s="81">
        <v>4044.20681715</v>
      </c>
      <c r="M46" s="80">
        <v>0.1114</v>
      </c>
      <c r="N46" s="80">
        <v>1.5900000000000001E-2</v>
      </c>
    </row>
    <row r="47" spans="2:14">
      <c r="B47" t="s">
        <v>824</v>
      </c>
      <c r="C47" t="s">
        <v>825</v>
      </c>
      <c r="D47" t="s">
        <v>567</v>
      </c>
      <c r="E47" t="s">
        <v>801</v>
      </c>
      <c r="F47" t="s">
        <v>826</v>
      </c>
      <c r="G47" t="s">
        <v>106</v>
      </c>
      <c r="H47" s="77">
        <v>8695</v>
      </c>
      <c r="I47" s="77">
        <v>10961</v>
      </c>
      <c r="J47" s="77">
        <v>0</v>
      </c>
      <c r="K47" s="77">
        <v>3445.3081042499998</v>
      </c>
      <c r="L47" s="78">
        <v>0</v>
      </c>
      <c r="M47" s="78">
        <v>9.4899999999999998E-2</v>
      </c>
      <c r="N47" s="78">
        <v>1.3599999999999999E-2</v>
      </c>
    </row>
    <row r="48" spans="2:14">
      <c r="B48" t="s">
        <v>827</v>
      </c>
      <c r="C48" t="s">
        <v>828</v>
      </c>
      <c r="D48" t="s">
        <v>829</v>
      </c>
      <c r="E48" t="s">
        <v>801</v>
      </c>
      <c r="F48" t="s">
        <v>826</v>
      </c>
      <c r="G48" t="s">
        <v>106</v>
      </c>
      <c r="H48" s="77">
        <v>1709</v>
      </c>
      <c r="I48" s="77">
        <v>9694</v>
      </c>
      <c r="J48" s="77">
        <v>0</v>
      </c>
      <c r="K48" s="77">
        <v>598.89871289999996</v>
      </c>
      <c r="L48" s="78">
        <v>0</v>
      </c>
      <c r="M48" s="78">
        <v>1.6500000000000001E-2</v>
      </c>
      <c r="N48" s="78">
        <v>2.3999999999999998E-3</v>
      </c>
    </row>
    <row r="49" spans="2:14">
      <c r="B49" s="79" t="s">
        <v>564</v>
      </c>
      <c r="D49" s="16"/>
      <c r="E49" s="16"/>
      <c r="F49" s="16"/>
      <c r="G49" s="16"/>
      <c r="H49" s="81">
        <v>8511</v>
      </c>
      <c r="J49" s="81">
        <v>0</v>
      </c>
      <c r="K49" s="81">
        <v>695.34018900000001</v>
      </c>
      <c r="M49" s="80">
        <v>1.9099999999999999E-2</v>
      </c>
      <c r="N49" s="80">
        <v>2.7000000000000001E-3</v>
      </c>
    </row>
    <row r="50" spans="2:14">
      <c r="B50" t="s">
        <v>830</v>
      </c>
      <c r="C50" t="s">
        <v>831</v>
      </c>
      <c r="D50" t="s">
        <v>829</v>
      </c>
      <c r="E50" t="s">
        <v>832</v>
      </c>
      <c r="F50" t="s">
        <v>767</v>
      </c>
      <c r="G50" t="s">
        <v>106</v>
      </c>
      <c r="H50" s="77">
        <v>8511</v>
      </c>
      <c r="I50" s="77">
        <v>2260</v>
      </c>
      <c r="J50" s="77">
        <v>0</v>
      </c>
      <c r="K50" s="77">
        <v>695.34018900000001</v>
      </c>
      <c r="L50" s="78">
        <v>0</v>
      </c>
      <c r="M50" s="78">
        <v>1.9099999999999999E-2</v>
      </c>
      <c r="N50" s="78">
        <v>2.7000000000000001E-3</v>
      </c>
    </row>
    <row r="51" spans="2:14">
      <c r="B51" s="79" t="s">
        <v>786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222</v>
      </c>
      <c r="C52" t="s">
        <v>222</v>
      </c>
      <c r="D52" s="16"/>
      <c r="E52" s="16"/>
      <c r="F52" t="s">
        <v>222</v>
      </c>
      <c r="G52" t="s">
        <v>222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229</v>
      </c>
      <c r="D53" s="16"/>
      <c r="E53" s="16"/>
      <c r="F53" s="16"/>
      <c r="G53" s="16"/>
    </row>
    <row r="54" spans="2:14">
      <c r="B54" t="s">
        <v>288</v>
      </c>
      <c r="D54" s="16"/>
      <c r="E54" s="16"/>
      <c r="F54" s="16"/>
      <c r="G54" s="16"/>
    </row>
    <row r="55" spans="2:14">
      <c r="B55" t="s">
        <v>289</v>
      </c>
      <c r="D55" s="16"/>
      <c r="E55" s="16"/>
      <c r="F55" s="16"/>
      <c r="G55" s="16"/>
    </row>
    <row r="56" spans="2:14">
      <c r="B56" t="s">
        <v>290</v>
      </c>
      <c r="D56" s="16"/>
      <c r="E56" s="16"/>
      <c r="F56" s="16"/>
      <c r="G56" s="16"/>
    </row>
    <row r="57" spans="2:14">
      <c r="B57" t="s">
        <v>291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967618.55</v>
      </c>
      <c r="K11" s="7"/>
      <c r="L11" s="75">
        <v>2333.8510671150002</v>
      </c>
      <c r="M11" s="7"/>
      <c r="N11" s="76">
        <v>1</v>
      </c>
      <c r="O11" s="76">
        <v>9.1999999999999998E-3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964685.55</v>
      </c>
      <c r="L12" s="81">
        <v>552.76482014999999</v>
      </c>
      <c r="N12" s="80">
        <v>0.23680000000000001</v>
      </c>
      <c r="O12" s="80">
        <v>2.2000000000000001E-3</v>
      </c>
    </row>
    <row r="13" spans="2:65">
      <c r="B13" s="79" t="s">
        <v>833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834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964685.55</v>
      </c>
      <c r="L17" s="81">
        <v>552.76482014999999</v>
      </c>
      <c r="N17" s="80">
        <v>0.23680000000000001</v>
      </c>
      <c r="O17" s="80">
        <v>2.2000000000000001E-3</v>
      </c>
    </row>
    <row r="18" spans="2:15">
      <c r="B18" t="s">
        <v>835</v>
      </c>
      <c r="C18" t="s">
        <v>836</v>
      </c>
      <c r="D18" t="s">
        <v>100</v>
      </c>
      <c r="E18" t="s">
        <v>837</v>
      </c>
      <c r="F18" t="s">
        <v>767</v>
      </c>
      <c r="G18" t="s">
        <v>333</v>
      </c>
      <c r="H18" t="s">
        <v>208</v>
      </c>
      <c r="I18" t="s">
        <v>102</v>
      </c>
      <c r="J18" s="77">
        <v>964685.55</v>
      </c>
      <c r="K18" s="77">
        <v>57.3</v>
      </c>
      <c r="L18" s="77">
        <v>552.76482014999999</v>
      </c>
      <c r="M18" s="78">
        <v>2.8E-3</v>
      </c>
      <c r="N18" s="78">
        <v>0.23680000000000001</v>
      </c>
      <c r="O18" s="78">
        <v>2.2000000000000001E-3</v>
      </c>
    </row>
    <row r="19" spans="2:15">
      <c r="B19" s="79" t="s">
        <v>564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2933</v>
      </c>
      <c r="L21" s="81">
        <v>1781.0862469650001</v>
      </c>
      <c r="N21" s="80">
        <v>0.76319999999999999</v>
      </c>
      <c r="O21" s="80">
        <v>7.0000000000000001E-3</v>
      </c>
    </row>
    <row r="22" spans="2:15">
      <c r="B22" s="79" t="s">
        <v>833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834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2933</v>
      </c>
      <c r="L26" s="81">
        <v>1781.0862469650001</v>
      </c>
      <c r="N26" s="80">
        <v>0.76319999999999999</v>
      </c>
      <c r="O26" s="80">
        <v>7.0000000000000001E-3</v>
      </c>
    </row>
    <row r="27" spans="2:15">
      <c r="B27" t="s">
        <v>838</v>
      </c>
      <c r="C27" t="s">
        <v>839</v>
      </c>
      <c r="D27" t="s">
        <v>123</v>
      </c>
      <c r="E27" t="s">
        <v>840</v>
      </c>
      <c r="F27" t="s">
        <v>767</v>
      </c>
      <c r="G27" t="s">
        <v>222</v>
      </c>
      <c r="H27" t="s">
        <v>535</v>
      </c>
      <c r="I27" t="s">
        <v>106</v>
      </c>
      <c r="J27" s="77">
        <v>2246</v>
      </c>
      <c r="K27" s="77">
        <v>16998</v>
      </c>
      <c r="L27" s="77">
        <v>1380.1169142000001</v>
      </c>
      <c r="M27" s="78">
        <v>0</v>
      </c>
      <c r="N27" s="78">
        <v>0.59130000000000005</v>
      </c>
      <c r="O27" s="78">
        <v>5.4000000000000003E-3</v>
      </c>
    </row>
    <row r="28" spans="2:15">
      <c r="B28" t="s">
        <v>841</v>
      </c>
      <c r="C28" t="s">
        <v>842</v>
      </c>
      <c r="D28" t="s">
        <v>123</v>
      </c>
      <c r="E28" t="s">
        <v>843</v>
      </c>
      <c r="F28" t="s">
        <v>767</v>
      </c>
      <c r="G28" t="s">
        <v>222</v>
      </c>
      <c r="H28" t="s">
        <v>535</v>
      </c>
      <c r="I28" t="s">
        <v>106</v>
      </c>
      <c r="J28" s="77">
        <v>687</v>
      </c>
      <c r="K28" s="77">
        <v>16145.3</v>
      </c>
      <c r="L28" s="77">
        <v>400.96933276499999</v>
      </c>
      <c r="M28" s="78">
        <v>0</v>
      </c>
      <c r="N28" s="78">
        <v>0.17180000000000001</v>
      </c>
      <c r="O28" s="78">
        <v>1.6000000000000001E-3</v>
      </c>
    </row>
    <row r="29" spans="2:15">
      <c r="B29" s="79" t="s">
        <v>564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I30" t="s">
        <v>222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64745</v>
      </c>
      <c r="H11" s="7"/>
      <c r="I11" s="75">
        <v>149.96717000000001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64745</v>
      </c>
      <c r="I12" s="81">
        <v>149.96717000000001</v>
      </c>
      <c r="K12" s="80">
        <v>1</v>
      </c>
      <c r="L12" s="80">
        <v>5.9999999999999995E-4</v>
      </c>
    </row>
    <row r="13" spans="2:60">
      <c r="B13" s="79" t="s">
        <v>844</v>
      </c>
      <c r="D13" s="16"/>
      <c r="E13" s="16"/>
      <c r="G13" s="81">
        <v>64745</v>
      </c>
      <c r="I13" s="81">
        <v>149.96717000000001</v>
      </c>
      <c r="K13" s="80">
        <v>1</v>
      </c>
      <c r="L13" s="80">
        <v>5.9999999999999995E-4</v>
      </c>
    </row>
    <row r="14" spans="2:60">
      <c r="B14" t="s">
        <v>845</v>
      </c>
      <c r="C14" t="s">
        <v>846</v>
      </c>
      <c r="D14" t="s">
        <v>100</v>
      </c>
      <c r="E14" t="s">
        <v>464</v>
      </c>
      <c r="F14" t="s">
        <v>102</v>
      </c>
      <c r="G14" s="77">
        <v>8500</v>
      </c>
      <c r="H14" s="77">
        <v>1696</v>
      </c>
      <c r="I14" s="77">
        <v>144.16</v>
      </c>
      <c r="J14" s="78">
        <v>4.3E-3</v>
      </c>
      <c r="K14" s="78">
        <v>0.96130000000000004</v>
      </c>
      <c r="L14" s="78">
        <v>5.9999999999999995E-4</v>
      </c>
    </row>
    <row r="15" spans="2:60">
      <c r="B15" t="s">
        <v>847</v>
      </c>
      <c r="C15" t="s">
        <v>848</v>
      </c>
      <c r="D15" t="s">
        <v>100</v>
      </c>
      <c r="E15" t="s">
        <v>723</v>
      </c>
      <c r="F15" t="s">
        <v>106</v>
      </c>
      <c r="G15" s="77">
        <v>36350</v>
      </c>
      <c r="H15" s="77">
        <v>15.1</v>
      </c>
      <c r="I15" s="77">
        <v>5.4888500000000002</v>
      </c>
      <c r="J15" s="78">
        <v>1.0500000000000001E-2</v>
      </c>
      <c r="K15" s="78">
        <v>3.6600000000000001E-2</v>
      </c>
      <c r="L15" s="78">
        <v>0</v>
      </c>
    </row>
    <row r="16" spans="2:60">
      <c r="B16" t="s">
        <v>849</v>
      </c>
      <c r="C16" t="s">
        <v>850</v>
      </c>
      <c r="D16" t="s">
        <v>100</v>
      </c>
      <c r="E16" t="s">
        <v>851</v>
      </c>
      <c r="F16" t="s">
        <v>102</v>
      </c>
      <c r="G16" s="77">
        <v>19895</v>
      </c>
      <c r="H16" s="77">
        <v>1.6</v>
      </c>
      <c r="I16" s="77">
        <v>0.31831999999999999</v>
      </c>
      <c r="J16" s="78">
        <v>2.0299999999999999E-2</v>
      </c>
      <c r="K16" s="78">
        <v>2.0999999999999999E-3</v>
      </c>
      <c r="L16" s="78">
        <v>0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852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288</v>
      </c>
      <c r="D21" s="16"/>
      <c r="E21" s="16"/>
    </row>
    <row r="22" spans="2:12">
      <c r="B22" t="s">
        <v>289</v>
      </c>
      <c r="D22" s="16"/>
      <c r="E22" s="16"/>
    </row>
    <row r="23" spans="2:12">
      <c r="B23" t="s">
        <v>290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2163</v>
      </c>
      <c r="H11" s="7"/>
      <c r="I11" s="75">
        <v>28.923300000000001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63</v>
      </c>
      <c r="I12" s="81">
        <v>27.405000000000001</v>
      </c>
      <c r="K12" s="80">
        <v>0.94750000000000001</v>
      </c>
      <c r="L12" s="80">
        <v>1E-4</v>
      </c>
    </row>
    <row r="13" spans="2:61">
      <c r="B13" s="79" t="s">
        <v>853</v>
      </c>
      <c r="C13" s="16"/>
      <c r="D13" s="16"/>
      <c r="E13" s="16"/>
      <c r="G13" s="81">
        <v>63</v>
      </c>
      <c r="I13" s="81">
        <v>27.405000000000001</v>
      </c>
      <c r="K13" s="80">
        <v>0.94750000000000001</v>
      </c>
      <c r="L13" s="80">
        <v>1E-4</v>
      </c>
    </row>
    <row r="14" spans="2:61">
      <c r="B14" t="s">
        <v>854</v>
      </c>
      <c r="C14" t="s">
        <v>855</v>
      </c>
      <c r="D14" t="s">
        <v>100</v>
      </c>
      <c r="E14" t="s">
        <v>123</v>
      </c>
      <c r="F14" t="s">
        <v>102</v>
      </c>
      <c r="G14" s="77">
        <v>63</v>
      </c>
      <c r="H14" s="77">
        <v>43500</v>
      </c>
      <c r="I14" s="77">
        <v>27.405000000000001</v>
      </c>
      <c r="J14" s="78">
        <v>0</v>
      </c>
      <c r="K14" s="78">
        <v>0.94750000000000001</v>
      </c>
      <c r="L14" s="78">
        <v>1E-4</v>
      </c>
    </row>
    <row r="15" spans="2:61">
      <c r="B15" s="79" t="s">
        <v>856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2100</v>
      </c>
      <c r="I21" s="81">
        <v>1.5183</v>
      </c>
      <c r="K21" s="80">
        <v>5.2499999999999998E-2</v>
      </c>
      <c r="L21" s="80">
        <v>0</v>
      </c>
    </row>
    <row r="22" spans="2:12">
      <c r="B22" s="79" t="s">
        <v>853</v>
      </c>
      <c r="C22" s="16"/>
      <c r="D22" s="16"/>
      <c r="E22" s="16"/>
      <c r="G22" s="81">
        <v>2100</v>
      </c>
      <c r="I22" s="81">
        <v>1.5183</v>
      </c>
      <c r="K22" s="80">
        <v>5.2499999999999998E-2</v>
      </c>
      <c r="L22" s="80">
        <v>0</v>
      </c>
    </row>
    <row r="23" spans="2:12">
      <c r="B23" t="s">
        <v>858</v>
      </c>
      <c r="C23" t="s">
        <v>859</v>
      </c>
      <c r="D23" t="s">
        <v>123</v>
      </c>
      <c r="E23" t="s">
        <v>860</v>
      </c>
      <c r="F23" t="s">
        <v>106</v>
      </c>
      <c r="G23" s="77">
        <v>2100</v>
      </c>
      <c r="H23" s="77">
        <v>20</v>
      </c>
      <c r="I23" s="77">
        <v>1.5183</v>
      </c>
      <c r="J23" s="78">
        <v>0</v>
      </c>
      <c r="K23" s="78">
        <v>5.2499999999999998E-2</v>
      </c>
      <c r="L23" s="78">
        <v>0</v>
      </c>
    </row>
    <row r="24" spans="2:12">
      <c r="B24" s="79" t="s">
        <v>861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711461.16</v>
      </c>
      <c r="H11" s="25"/>
      <c r="I11" s="75">
        <v>2580.6387623820374</v>
      </c>
      <c r="J11" s="76">
        <v>1</v>
      </c>
      <c r="K11" s="76">
        <v>1.0200000000000001E-2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711461.16</v>
      </c>
      <c r="H14" s="19"/>
      <c r="I14" s="81">
        <v>2580.6387623820374</v>
      </c>
      <c r="J14" s="80">
        <v>1</v>
      </c>
      <c r="K14" s="80">
        <v>1.0200000000000001E-2</v>
      </c>
      <c r="BF14" s="16" t="s">
        <v>126</v>
      </c>
    </row>
    <row r="15" spans="1:60">
      <c r="B15" t="s">
        <v>863</v>
      </c>
      <c r="C15" t="s">
        <v>864</v>
      </c>
      <c r="D15" t="s">
        <v>123</v>
      </c>
      <c r="E15" t="s">
        <v>860</v>
      </c>
      <c r="F15" t="s">
        <v>110</v>
      </c>
      <c r="G15" s="77">
        <v>8</v>
      </c>
      <c r="H15" s="77">
        <v>4.261E-3</v>
      </c>
      <c r="I15" s="77">
        <v>1.3404083360000001E-6</v>
      </c>
      <c r="J15" s="78">
        <v>0</v>
      </c>
      <c r="K15" s="78">
        <v>0</v>
      </c>
      <c r="BF15" s="16" t="s">
        <v>127</v>
      </c>
    </row>
    <row r="16" spans="1:60">
      <c r="B16" t="s">
        <v>865</v>
      </c>
      <c r="C16" t="s">
        <v>866</v>
      </c>
      <c r="D16" t="s">
        <v>123</v>
      </c>
      <c r="E16" t="s">
        <v>860</v>
      </c>
      <c r="F16" t="s">
        <v>113</v>
      </c>
      <c r="G16" s="77">
        <v>4</v>
      </c>
      <c r="H16" s="77">
        <v>7.639E-3</v>
      </c>
      <c r="I16" s="77">
        <v>1.3649976319999999E-6</v>
      </c>
      <c r="J16" s="78">
        <v>0</v>
      </c>
      <c r="K16" s="78">
        <v>0</v>
      </c>
      <c r="BF16" s="16" t="s">
        <v>128</v>
      </c>
    </row>
    <row r="17" spans="2:58">
      <c r="B17" t="s">
        <v>867</v>
      </c>
      <c r="C17" t="s">
        <v>868</v>
      </c>
      <c r="D17" t="s">
        <v>123</v>
      </c>
      <c r="E17" t="s">
        <v>860</v>
      </c>
      <c r="F17" t="s">
        <v>110</v>
      </c>
      <c r="G17" s="77">
        <v>26539.79</v>
      </c>
      <c r="H17" s="77">
        <v>100</v>
      </c>
      <c r="I17" s="77">
        <v>104.359762238</v>
      </c>
      <c r="J17" s="78">
        <v>4.0399999999999998E-2</v>
      </c>
      <c r="K17" s="78">
        <v>4.0000000000000002E-4</v>
      </c>
      <c r="BF17" s="16" t="s">
        <v>129</v>
      </c>
    </row>
    <row r="18" spans="2:58">
      <c r="B18" t="s">
        <v>869</v>
      </c>
      <c r="C18" t="s">
        <v>870</v>
      </c>
      <c r="D18" t="s">
        <v>123</v>
      </c>
      <c r="E18" t="s">
        <v>860</v>
      </c>
      <c r="F18" t="s">
        <v>113</v>
      </c>
      <c r="G18" s="77">
        <v>720</v>
      </c>
      <c r="H18" s="77">
        <v>100</v>
      </c>
      <c r="I18" s="77">
        <v>3.2163840000000001</v>
      </c>
      <c r="J18" s="78">
        <v>1.1999999999999999E-3</v>
      </c>
      <c r="K18" s="78">
        <v>0</v>
      </c>
      <c r="BF18" s="16" t="s">
        <v>130</v>
      </c>
    </row>
    <row r="19" spans="2:58">
      <c r="B19" t="s">
        <v>871</v>
      </c>
      <c r="C19" t="s">
        <v>872</v>
      </c>
      <c r="D19" t="s">
        <v>123</v>
      </c>
      <c r="E19" t="s">
        <v>860</v>
      </c>
      <c r="F19" t="s">
        <v>106</v>
      </c>
      <c r="G19" s="77">
        <v>684111.37</v>
      </c>
      <c r="H19" s="77">
        <v>100</v>
      </c>
      <c r="I19" s="77">
        <v>2473.0626025500001</v>
      </c>
      <c r="J19" s="78">
        <v>0.95830000000000004</v>
      </c>
      <c r="K19" s="78">
        <v>9.7000000000000003E-3</v>
      </c>
      <c r="BF19" s="16" t="s">
        <v>131</v>
      </c>
    </row>
    <row r="20" spans="2:58">
      <c r="B20" t="s">
        <v>873</v>
      </c>
      <c r="C20" t="s">
        <v>874</v>
      </c>
      <c r="D20" t="s">
        <v>123</v>
      </c>
      <c r="E20" t="s">
        <v>860</v>
      </c>
      <c r="F20" t="s">
        <v>106</v>
      </c>
      <c r="G20" s="77">
        <v>10</v>
      </c>
      <c r="H20" s="77">
        <v>1.3301749999999999E-2</v>
      </c>
      <c r="I20" s="77">
        <v>4.808582625E-6</v>
      </c>
      <c r="J20" s="78">
        <v>0</v>
      </c>
      <c r="K20" s="78">
        <v>0</v>
      </c>
      <c r="BF20" s="16" t="s">
        <v>132</v>
      </c>
    </row>
    <row r="21" spans="2:58">
      <c r="B21" t="s">
        <v>875</v>
      </c>
      <c r="C21" t="s">
        <v>876</v>
      </c>
      <c r="D21" t="s">
        <v>123</v>
      </c>
      <c r="E21" t="s">
        <v>860</v>
      </c>
      <c r="F21" t="s">
        <v>106</v>
      </c>
      <c r="G21" s="77">
        <v>4</v>
      </c>
      <c r="H21" s="77">
        <v>1.8135E-3</v>
      </c>
      <c r="I21" s="77">
        <v>2.6223209999999998E-7</v>
      </c>
      <c r="J21" s="78">
        <v>0</v>
      </c>
      <c r="K21" s="78">
        <v>0</v>
      </c>
      <c r="BF21" s="16" t="s">
        <v>123</v>
      </c>
    </row>
    <row r="22" spans="2:58">
      <c r="B22" t="s">
        <v>877</v>
      </c>
      <c r="C22" t="s">
        <v>878</v>
      </c>
      <c r="D22" t="s">
        <v>123</v>
      </c>
      <c r="E22" t="s">
        <v>860</v>
      </c>
      <c r="F22" t="s">
        <v>106</v>
      </c>
      <c r="G22" s="77">
        <v>36</v>
      </c>
      <c r="H22" s="77">
        <v>4.1377499999999999E-3</v>
      </c>
      <c r="I22" s="77">
        <v>5.3848678499999999E-6</v>
      </c>
      <c r="J22" s="78">
        <v>0</v>
      </c>
      <c r="K22" s="78">
        <v>0</v>
      </c>
    </row>
    <row r="23" spans="2:58">
      <c r="B23" t="s">
        <v>879</v>
      </c>
      <c r="C23" t="s">
        <v>880</v>
      </c>
      <c r="D23" t="s">
        <v>123</v>
      </c>
      <c r="E23" t="s">
        <v>860</v>
      </c>
      <c r="F23" t="s">
        <v>110</v>
      </c>
      <c r="G23" s="77">
        <v>23</v>
      </c>
      <c r="H23" s="77">
        <v>4.5449999999999999E-4</v>
      </c>
      <c r="I23" s="77">
        <v>4.1105252700000003E-7</v>
      </c>
      <c r="J23" s="78">
        <v>0</v>
      </c>
      <c r="K23" s="78">
        <v>0</v>
      </c>
    </row>
    <row r="24" spans="2:58">
      <c r="B24" t="s">
        <v>881</v>
      </c>
      <c r="C24" t="s">
        <v>882</v>
      </c>
      <c r="D24" t="s">
        <v>123</v>
      </c>
      <c r="E24" t="s">
        <v>860</v>
      </c>
      <c r="F24" t="s">
        <v>106</v>
      </c>
      <c r="G24" s="77">
        <v>5</v>
      </c>
      <c r="H24" s="77">
        <v>1.211406E-4</v>
      </c>
      <c r="I24" s="77">
        <v>2.189616345E-8</v>
      </c>
      <c r="J24" s="78">
        <v>0</v>
      </c>
      <c r="K24" s="78">
        <v>0</v>
      </c>
    </row>
    <row r="25" spans="2:58">
      <c r="B25" t="s">
        <v>229</v>
      </c>
      <c r="C25" s="19"/>
      <c r="D25" s="19"/>
      <c r="E25" s="19"/>
      <c r="F25" s="19"/>
      <c r="G25" s="19"/>
      <c r="H25" s="19"/>
    </row>
    <row r="26" spans="2:58">
      <c r="B26" t="s">
        <v>288</v>
      </c>
      <c r="C26" s="19"/>
      <c r="D26" s="19"/>
      <c r="E26" s="19"/>
      <c r="F26" s="19"/>
      <c r="G26" s="19"/>
      <c r="H26" s="19"/>
    </row>
    <row r="27" spans="2:58">
      <c r="B27" t="s">
        <v>289</v>
      </c>
      <c r="C27" s="19"/>
      <c r="D27" s="19"/>
      <c r="E27" s="19"/>
      <c r="F27" s="19"/>
      <c r="G27" s="19"/>
      <c r="H27" s="19"/>
    </row>
    <row r="28" spans="2:58">
      <c r="B28" t="s">
        <v>290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3.06</v>
      </c>
      <c r="K11" s="7"/>
      <c r="L11" s="7"/>
      <c r="M11" s="76">
        <v>9.9900000000000003E-2</v>
      </c>
      <c r="N11" s="75">
        <v>1792573.88</v>
      </c>
      <c r="O11" s="7"/>
      <c r="P11" s="75">
        <v>1593.5468010520001</v>
      </c>
      <c r="Q11" s="7"/>
      <c r="R11" s="76">
        <v>1</v>
      </c>
      <c r="S11" s="76">
        <v>6.3E-3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3.06</v>
      </c>
      <c r="M12" s="80">
        <v>9.9900000000000003E-2</v>
      </c>
      <c r="N12" s="81">
        <v>1792573.88</v>
      </c>
      <c r="P12" s="81">
        <v>1593.5468010520001</v>
      </c>
      <c r="R12" s="80">
        <v>1</v>
      </c>
      <c r="S12" s="80">
        <v>6.3E-3</v>
      </c>
    </row>
    <row r="13" spans="2:81">
      <c r="B13" s="79" t="s">
        <v>895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896</v>
      </c>
      <c r="C15" s="16"/>
      <c r="D15" s="16"/>
      <c r="E15" s="16"/>
      <c r="J15" s="81">
        <v>3.06</v>
      </c>
      <c r="M15" s="80">
        <v>9.9900000000000003E-2</v>
      </c>
      <c r="N15" s="81">
        <v>1792573.88</v>
      </c>
      <c r="P15" s="81">
        <v>1593.5468010520001</v>
      </c>
      <c r="R15" s="80">
        <v>1</v>
      </c>
      <c r="S15" s="80">
        <v>6.3E-3</v>
      </c>
    </row>
    <row r="16" spans="2:81">
      <c r="B16" t="s">
        <v>899</v>
      </c>
      <c r="C16" t="s">
        <v>900</v>
      </c>
      <c r="D16" t="s">
        <v>123</v>
      </c>
      <c r="E16" t="s">
        <v>901</v>
      </c>
      <c r="F16" t="s">
        <v>464</v>
      </c>
      <c r="G16" t="s">
        <v>395</v>
      </c>
      <c r="H16" t="s">
        <v>150</v>
      </c>
      <c r="I16" t="s">
        <v>902</v>
      </c>
      <c r="J16" s="77">
        <v>2.88</v>
      </c>
      <c r="K16" t="s">
        <v>102</v>
      </c>
      <c r="L16" s="78">
        <v>4.4699999999999997E-2</v>
      </c>
      <c r="M16" s="78">
        <v>0.10299999999999999</v>
      </c>
      <c r="N16" s="77">
        <v>826573.88</v>
      </c>
      <c r="O16" s="77">
        <v>86.29</v>
      </c>
      <c r="P16" s="77">
        <v>713.25060105199998</v>
      </c>
      <c r="Q16" s="78">
        <v>1.5E-3</v>
      </c>
      <c r="R16" s="78">
        <v>0.4476</v>
      </c>
      <c r="S16" s="78">
        <v>2.8E-3</v>
      </c>
    </row>
    <row r="17" spans="2:19">
      <c r="B17" t="s">
        <v>903</v>
      </c>
      <c r="C17" t="s">
        <v>904</v>
      </c>
      <c r="D17" t="s">
        <v>123</v>
      </c>
      <c r="E17" t="s">
        <v>905</v>
      </c>
      <c r="F17" t="s">
        <v>906</v>
      </c>
      <c r="G17" t="s">
        <v>424</v>
      </c>
      <c r="H17" t="s">
        <v>150</v>
      </c>
      <c r="I17" t="s">
        <v>907</v>
      </c>
      <c r="J17" s="77">
        <v>2.5</v>
      </c>
      <c r="K17" t="s">
        <v>102</v>
      </c>
      <c r="L17" s="78">
        <v>4.2999999999999997E-2</v>
      </c>
      <c r="M17" s="78">
        <v>7.6700000000000004E-2</v>
      </c>
      <c r="N17" s="77">
        <v>392000</v>
      </c>
      <c r="O17" s="77">
        <v>93.38</v>
      </c>
      <c r="P17" s="77">
        <v>366.0496</v>
      </c>
      <c r="Q17" s="78">
        <v>2.3999999999999998E-3</v>
      </c>
      <c r="R17" s="78">
        <v>0.22969999999999999</v>
      </c>
      <c r="S17" s="78">
        <v>1.4E-3</v>
      </c>
    </row>
    <row r="18" spans="2:19">
      <c r="B18" t="s">
        <v>908</v>
      </c>
      <c r="C18" t="s">
        <v>909</v>
      </c>
      <c r="D18" t="s">
        <v>123</v>
      </c>
      <c r="E18" t="s">
        <v>910</v>
      </c>
      <c r="F18" t="s">
        <v>321</v>
      </c>
      <c r="G18" t="s">
        <v>424</v>
      </c>
      <c r="H18" t="s">
        <v>150</v>
      </c>
      <c r="I18" t="s">
        <v>911</v>
      </c>
      <c r="J18" s="77">
        <v>3.7</v>
      </c>
      <c r="K18" t="s">
        <v>102</v>
      </c>
      <c r="L18" s="78">
        <v>7.4999999999999997E-2</v>
      </c>
      <c r="M18" s="78">
        <v>0.11210000000000001</v>
      </c>
      <c r="N18" s="77">
        <v>574000</v>
      </c>
      <c r="O18" s="77">
        <v>89.59</v>
      </c>
      <c r="P18" s="77">
        <v>514.24659999999994</v>
      </c>
      <c r="Q18" s="78">
        <v>1E-3</v>
      </c>
      <c r="R18" s="78">
        <v>0.32269999999999999</v>
      </c>
      <c r="S18" s="78">
        <v>2E-3</v>
      </c>
    </row>
    <row r="19" spans="2:19">
      <c r="B19" s="79" t="s">
        <v>293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564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J22" s="77">
        <v>0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7">
        <v>0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229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B30" t="s">
        <v>289</v>
      </c>
      <c r="C30" s="16"/>
      <c r="D30" s="16"/>
      <c r="E30" s="16"/>
    </row>
    <row r="31" spans="2:19">
      <c r="B31" t="s">
        <v>290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1184720.07</v>
      </c>
      <c r="I11" s="7"/>
      <c r="J11" s="75">
        <v>15057.974159856743</v>
      </c>
      <c r="K11" s="7"/>
      <c r="L11" s="76">
        <v>1</v>
      </c>
      <c r="M11" s="76">
        <v>5.9200000000000003E-2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265757.53999999998</v>
      </c>
      <c r="J12" s="81">
        <v>11451.564625275361</v>
      </c>
      <c r="L12" s="80">
        <v>0.76049999999999995</v>
      </c>
      <c r="M12" s="80">
        <v>4.4999999999999998E-2</v>
      </c>
    </row>
    <row r="13" spans="2:98">
      <c r="B13" t="s">
        <v>912</v>
      </c>
      <c r="C13" t="s">
        <v>913</v>
      </c>
      <c r="D13" t="s">
        <v>123</v>
      </c>
      <c r="E13" t="s">
        <v>914</v>
      </c>
      <c r="F13" t="s">
        <v>443</v>
      </c>
      <c r="G13" t="s">
        <v>106</v>
      </c>
      <c r="H13" s="77">
        <v>96380.08</v>
      </c>
      <c r="I13" s="77">
        <v>344.99170000000106</v>
      </c>
      <c r="J13" s="77">
        <v>1201.9993443789001</v>
      </c>
      <c r="K13" s="84">
        <f>26.5018854349775%/100</f>
        <v>2.6501885434977502E-3</v>
      </c>
      <c r="L13" s="78">
        <v>7.9799999999999996E-2</v>
      </c>
      <c r="M13" s="78">
        <v>4.7000000000000002E-3</v>
      </c>
    </row>
    <row r="14" spans="2:98">
      <c r="B14" t="s">
        <v>915</v>
      </c>
      <c r="C14" t="s">
        <v>916</v>
      </c>
      <c r="D14" t="s">
        <v>123</v>
      </c>
      <c r="E14" t="s">
        <v>722</v>
      </c>
      <c r="F14" t="s">
        <v>723</v>
      </c>
      <c r="G14" t="s">
        <v>102</v>
      </c>
      <c r="H14" s="77">
        <v>1476</v>
      </c>
      <c r="I14" s="77">
        <v>9.9999999999999992E-25</v>
      </c>
      <c r="J14" s="77">
        <v>1.4800000000000001E-26</v>
      </c>
      <c r="K14" s="84">
        <v>8.6E-3</v>
      </c>
      <c r="L14" s="78">
        <v>0</v>
      </c>
      <c r="M14" s="78">
        <v>0</v>
      </c>
    </row>
    <row r="15" spans="2:98">
      <c r="B15" t="s">
        <v>917</v>
      </c>
      <c r="C15" t="s">
        <v>918</v>
      </c>
      <c r="D15" t="s">
        <v>123</v>
      </c>
      <c r="E15" t="s">
        <v>919</v>
      </c>
      <c r="F15" t="s">
        <v>920</v>
      </c>
      <c r="G15" t="s">
        <v>102</v>
      </c>
      <c r="H15" s="77">
        <v>9</v>
      </c>
      <c r="I15" s="77">
        <v>36663758.620690003</v>
      </c>
      <c r="J15" s="77">
        <v>3299.7382758621002</v>
      </c>
      <c r="K15" s="84">
        <v>8.5344827586206901E-3</v>
      </c>
      <c r="L15" s="78">
        <v>0.21909999999999999</v>
      </c>
      <c r="M15" s="78">
        <v>1.2999999999999999E-2</v>
      </c>
    </row>
    <row r="16" spans="2:98">
      <c r="B16" t="s">
        <v>921</v>
      </c>
      <c r="C16" t="s">
        <v>922</v>
      </c>
      <c r="D16" t="s">
        <v>123</v>
      </c>
      <c r="E16" t="s">
        <v>923</v>
      </c>
      <c r="F16" t="s">
        <v>906</v>
      </c>
      <c r="G16" t="s">
        <v>106</v>
      </c>
      <c r="H16" s="77">
        <v>648</v>
      </c>
      <c r="I16" s="77">
        <v>67564.905599999998</v>
      </c>
      <c r="J16" s="77">
        <v>1582.7214266611199</v>
      </c>
      <c r="K16" s="84">
        <f>13.8877173582937%/100</f>
        <v>1.3887717358293699E-3</v>
      </c>
      <c r="L16" s="78">
        <v>0.1051</v>
      </c>
      <c r="M16" s="78">
        <v>6.1999999999999998E-3</v>
      </c>
    </row>
    <row r="17" spans="2:13">
      <c r="B17" t="s">
        <v>924</v>
      </c>
      <c r="C17" t="s">
        <v>925</v>
      </c>
      <c r="D17" t="s">
        <v>123</v>
      </c>
      <c r="E17" t="s">
        <v>923</v>
      </c>
      <c r="F17" t="s">
        <v>906</v>
      </c>
      <c r="G17" t="s">
        <v>106</v>
      </c>
      <c r="H17" s="77">
        <v>283</v>
      </c>
      <c r="I17" s="77">
        <v>63577.083024000021</v>
      </c>
      <c r="J17" s="77">
        <v>650.42216902288101</v>
      </c>
      <c r="K17" s="84">
        <f>15.4448567914415%/100</f>
        <v>1.5444856791441499E-3</v>
      </c>
      <c r="L17" s="78">
        <v>4.3200000000000002E-2</v>
      </c>
      <c r="M17" s="78">
        <v>2.5999999999999999E-3</v>
      </c>
    </row>
    <row r="18" spans="2:13">
      <c r="B18" t="s">
        <v>926</v>
      </c>
      <c r="C18" t="s">
        <v>927</v>
      </c>
      <c r="D18" t="s">
        <v>123</v>
      </c>
      <c r="E18" t="s">
        <v>928</v>
      </c>
      <c r="F18" t="s">
        <v>332</v>
      </c>
      <c r="G18" t="s">
        <v>102</v>
      </c>
      <c r="H18" s="77">
        <v>37.46</v>
      </c>
      <c r="I18" s="77">
        <v>5657400</v>
      </c>
      <c r="J18" s="77">
        <v>2119.2620400000001</v>
      </c>
      <c r="K18" s="84">
        <v>1.8700000000000001E-2</v>
      </c>
      <c r="L18" s="78">
        <v>0.14069999999999999</v>
      </c>
      <c r="M18" s="78">
        <v>8.3000000000000001E-3</v>
      </c>
    </row>
    <row r="19" spans="2:13">
      <c r="B19" t="s">
        <v>929</v>
      </c>
      <c r="C19" t="s">
        <v>930</v>
      </c>
      <c r="D19" t="s">
        <v>123</v>
      </c>
      <c r="E19" t="s">
        <v>931</v>
      </c>
      <c r="F19" t="s">
        <v>332</v>
      </c>
      <c r="G19" t="s">
        <v>102</v>
      </c>
      <c r="H19" s="77">
        <v>20289</v>
      </c>
      <c r="I19" s="77">
        <v>5066.5894609999996</v>
      </c>
      <c r="J19" s="77">
        <v>1027.96033574229</v>
      </c>
      <c r="K19" s="78">
        <v>3.7000000000000002E-3</v>
      </c>
      <c r="L19" s="78">
        <v>6.83E-2</v>
      </c>
      <c r="M19" s="78">
        <v>4.0000000000000001E-3</v>
      </c>
    </row>
    <row r="20" spans="2:13">
      <c r="B20" t="s">
        <v>932</v>
      </c>
      <c r="C20" t="s">
        <v>933</v>
      </c>
      <c r="D20" t="s">
        <v>123</v>
      </c>
      <c r="E20" t="s">
        <v>934</v>
      </c>
      <c r="F20" t="s">
        <v>451</v>
      </c>
      <c r="G20" t="s">
        <v>106</v>
      </c>
      <c r="H20" s="77">
        <v>146635</v>
      </c>
      <c r="I20" s="77">
        <v>296.07694600000065</v>
      </c>
      <c r="J20" s="77">
        <v>1569.46103360807</v>
      </c>
      <c r="K20" s="84">
        <v>1.2063537394051216E-3</v>
      </c>
      <c r="L20" s="78">
        <v>0.1042</v>
      </c>
      <c r="M20" s="78">
        <v>6.1999999999999998E-3</v>
      </c>
    </row>
    <row r="21" spans="2:13">
      <c r="B21" s="79" t="s">
        <v>227</v>
      </c>
      <c r="C21" s="16"/>
      <c r="D21" s="16"/>
      <c r="E21" s="16"/>
      <c r="H21" s="81">
        <v>918962.53</v>
      </c>
      <c r="J21" s="81">
        <v>3606.409534581383</v>
      </c>
      <c r="L21" s="80">
        <v>0.23949999999999999</v>
      </c>
      <c r="M21" s="80">
        <v>1.4200000000000001E-2</v>
      </c>
    </row>
    <row r="22" spans="2:13">
      <c r="B22" s="79" t="s">
        <v>294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295</v>
      </c>
      <c r="C24" s="16"/>
      <c r="D24" s="16"/>
      <c r="E24" s="16"/>
      <c r="H24" s="81">
        <v>918962.53</v>
      </c>
      <c r="J24" s="81">
        <v>3606.409534581383</v>
      </c>
      <c r="L24" s="80">
        <v>0.23949999999999999</v>
      </c>
      <c r="M24" s="80">
        <v>1.4200000000000001E-2</v>
      </c>
    </row>
    <row r="25" spans="2:13">
      <c r="B25" t="s">
        <v>935</v>
      </c>
      <c r="C25" t="s">
        <v>936</v>
      </c>
      <c r="D25" t="s">
        <v>123</v>
      </c>
      <c r="E25" t="s">
        <v>937</v>
      </c>
      <c r="F25" t="s">
        <v>938</v>
      </c>
      <c r="G25" t="s">
        <v>110</v>
      </c>
      <c r="H25" s="77">
        <v>379614</v>
      </c>
      <c r="I25" s="77">
        <v>100</v>
      </c>
      <c r="J25" s="77">
        <v>1492.7181708000001</v>
      </c>
      <c r="K25" s="84">
        <v>2.7597937828915593E-3</v>
      </c>
      <c r="L25" s="78">
        <v>9.9099999999999994E-2</v>
      </c>
      <c r="M25" s="78">
        <v>5.8999999999999999E-3</v>
      </c>
    </row>
    <row r="26" spans="2:13">
      <c r="B26" t="s">
        <v>939</v>
      </c>
      <c r="C26" t="s">
        <v>940</v>
      </c>
      <c r="D26" t="s">
        <v>123</v>
      </c>
      <c r="E26" t="s">
        <v>941</v>
      </c>
      <c r="F26" t="s">
        <v>938</v>
      </c>
      <c r="G26" t="s">
        <v>110</v>
      </c>
      <c r="H26" s="77">
        <v>459076</v>
      </c>
      <c r="I26" s="77">
        <v>106.0415260000002</v>
      </c>
      <c r="J26" s="77">
        <v>1914.2389845170401</v>
      </c>
      <c r="K26" s="84">
        <v>3.3340398624624552E-3</v>
      </c>
      <c r="L26" s="78">
        <v>0.12709999999999999</v>
      </c>
      <c r="M26" s="78">
        <v>7.4999999999999997E-3</v>
      </c>
    </row>
    <row r="27" spans="2:13">
      <c r="B27" t="s">
        <v>942</v>
      </c>
      <c r="C27" t="s">
        <v>943</v>
      </c>
      <c r="D27" t="s">
        <v>123</v>
      </c>
      <c r="E27" t="s">
        <v>919</v>
      </c>
      <c r="F27" t="s">
        <v>938</v>
      </c>
      <c r="G27" t="s">
        <v>110</v>
      </c>
      <c r="H27" s="77">
        <v>80272.53</v>
      </c>
      <c r="I27" s="77">
        <v>63.188299999999849</v>
      </c>
      <c r="J27" s="77">
        <v>199.45237926434299</v>
      </c>
      <c r="K27" s="84">
        <v>7.4851037788605393E-3</v>
      </c>
      <c r="L27" s="78">
        <v>1.32E-2</v>
      </c>
      <c r="M27" s="78">
        <v>8.0000000000000004E-4</v>
      </c>
    </row>
    <row r="28" spans="2:13">
      <c r="B28" t="s">
        <v>229</v>
      </c>
      <c r="C28" s="16"/>
      <c r="D28" s="16"/>
      <c r="E28" s="16"/>
    </row>
    <row r="29" spans="2:13">
      <c r="B29" t="s">
        <v>288</v>
      </c>
      <c r="C29" s="16"/>
      <c r="D29" s="16"/>
      <c r="E29" s="16"/>
    </row>
    <row r="30" spans="2:13">
      <c r="B30" t="s">
        <v>289</v>
      </c>
      <c r="C30" s="16"/>
      <c r="D30" s="16"/>
      <c r="E30" s="16"/>
    </row>
    <row r="31" spans="2:13">
      <c r="B31" t="s">
        <v>290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abSelected="1" topLeftCell="A31" workbookViewId="0">
      <selection activeCell="I55" sqref="I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3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23491022.879999999</v>
      </c>
      <c r="G11" s="7"/>
      <c r="H11" s="75">
        <v>61354.845349255636</v>
      </c>
      <c r="I11" s="7"/>
      <c r="J11" s="76">
        <v>1</v>
      </c>
      <c r="K11" s="76">
        <v>0.24129999999999999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202</v>
      </c>
      <c r="C12" s="16"/>
      <c r="F12" s="81">
        <v>17201501.920000002</v>
      </c>
      <c r="H12" s="81">
        <v>31453.206557459347</v>
      </c>
      <c r="J12" s="80">
        <v>0.51259999999999994</v>
      </c>
      <c r="K12" s="80">
        <v>0.1237</v>
      </c>
    </row>
    <row r="13" spans="2:53">
      <c r="B13" s="79" t="s">
        <v>944</v>
      </c>
      <c r="C13" s="16"/>
      <c r="F13" s="81">
        <v>1325775.5</v>
      </c>
      <c r="H13" s="81">
        <v>4374.6473121654481</v>
      </c>
      <c r="J13" s="80">
        <v>7.1300000000000002E-2</v>
      </c>
      <c r="K13" s="80">
        <v>1.72E-2</v>
      </c>
    </row>
    <row r="14" spans="2:53">
      <c r="B14" t="s">
        <v>945</v>
      </c>
      <c r="C14">
        <v>74221</v>
      </c>
      <c r="D14" t="s">
        <v>106</v>
      </c>
      <c r="E14" t="s">
        <v>266</v>
      </c>
      <c r="F14" s="77">
        <v>178315.16</v>
      </c>
      <c r="G14" s="77">
        <v>96.520872000000054</v>
      </c>
      <c r="H14" s="77">
        <v>622.182520634806</v>
      </c>
      <c r="I14" s="78">
        <v>7.5700000000000003E-2</v>
      </c>
      <c r="J14" s="78">
        <v>1.01E-2</v>
      </c>
      <c r="K14" s="78">
        <v>2.3999999999999998E-3</v>
      </c>
    </row>
    <row r="15" spans="2:53">
      <c r="B15" t="s">
        <v>946</v>
      </c>
      <c r="C15">
        <v>74173</v>
      </c>
      <c r="D15" t="s">
        <v>106</v>
      </c>
      <c r="E15" t="s">
        <v>947</v>
      </c>
      <c r="F15" s="77">
        <v>294792.09000000003</v>
      </c>
      <c r="G15" s="77">
        <v>69.383927999999983</v>
      </c>
      <c r="H15" s="77">
        <v>739.40606828319198</v>
      </c>
      <c r="I15" s="78">
        <v>0.10349999999999999</v>
      </c>
      <c r="J15" s="78">
        <v>1.21E-2</v>
      </c>
      <c r="K15" s="78">
        <v>2.8999999999999998E-3</v>
      </c>
    </row>
    <row r="16" spans="2:53">
      <c r="B16" t="s">
        <v>948</v>
      </c>
      <c r="C16">
        <v>74243</v>
      </c>
      <c r="D16" t="s">
        <v>106</v>
      </c>
      <c r="E16" t="s">
        <v>235</v>
      </c>
      <c r="F16" s="77">
        <v>118860.37</v>
      </c>
      <c r="G16" s="77">
        <v>96.984348000000082</v>
      </c>
      <c r="H16" s="77">
        <v>416.722576872719</v>
      </c>
      <c r="I16" s="78">
        <v>0.10249999999999999</v>
      </c>
      <c r="J16" s="78">
        <v>6.7999999999999996E-3</v>
      </c>
      <c r="K16" s="78">
        <v>1.6000000000000001E-3</v>
      </c>
    </row>
    <row r="17" spans="2:11">
      <c r="B17" t="s">
        <v>949</v>
      </c>
      <c r="C17">
        <v>74183</v>
      </c>
      <c r="D17" t="s">
        <v>106</v>
      </c>
      <c r="E17" t="s">
        <v>950</v>
      </c>
      <c r="F17" s="77">
        <v>224745.54</v>
      </c>
      <c r="G17" s="77">
        <v>102.20319599999999</v>
      </c>
      <c r="H17" s="77">
        <v>830.355105962062</v>
      </c>
      <c r="I17" s="78">
        <v>5.1999999999999998E-2</v>
      </c>
      <c r="J17" s="78">
        <v>1.35E-2</v>
      </c>
      <c r="K17" s="78">
        <v>3.3E-3</v>
      </c>
    </row>
    <row r="18" spans="2:11">
      <c r="B18" t="s">
        <v>951</v>
      </c>
      <c r="C18">
        <v>74216</v>
      </c>
      <c r="D18" t="s">
        <v>106</v>
      </c>
      <c r="E18" t="s">
        <v>546</v>
      </c>
      <c r="F18" s="77">
        <v>242743.16</v>
      </c>
      <c r="G18" s="77">
        <v>77.178243999999992</v>
      </c>
      <c r="H18" s="77">
        <v>677.25184356996897</v>
      </c>
      <c r="I18" s="78">
        <v>1.6E-2</v>
      </c>
      <c r="J18" s="78">
        <v>1.0999999999999999E-2</v>
      </c>
      <c r="K18" s="78">
        <v>2.7000000000000001E-3</v>
      </c>
    </row>
    <row r="19" spans="2:11">
      <c r="B19" t="s">
        <v>952</v>
      </c>
      <c r="C19">
        <v>74228</v>
      </c>
      <c r="D19" t="s">
        <v>106</v>
      </c>
      <c r="E19" t="s">
        <v>953</v>
      </c>
      <c r="F19" s="77">
        <v>266319.18</v>
      </c>
      <c r="G19" s="77">
        <v>113.08607299999979</v>
      </c>
      <c r="H19" s="77">
        <v>1088.7291968427</v>
      </c>
      <c r="I19" s="78">
        <v>6.7400000000000002E-2</v>
      </c>
      <c r="J19" s="78">
        <v>1.77E-2</v>
      </c>
      <c r="K19" s="78">
        <v>4.3E-3</v>
      </c>
    </row>
    <row r="20" spans="2:11">
      <c r="B20" s="79" t="s">
        <v>954</v>
      </c>
      <c r="C20" s="16"/>
      <c r="F20" s="81">
        <v>2317766.08</v>
      </c>
      <c r="H20" s="81">
        <v>2948.8545208192331</v>
      </c>
      <c r="J20" s="80">
        <v>4.8099999999999997E-2</v>
      </c>
      <c r="K20" s="80">
        <v>1.1599999999999999E-2</v>
      </c>
    </row>
    <row r="21" spans="2:11">
      <c r="B21" t="s">
        <v>955</v>
      </c>
      <c r="C21">
        <v>74233</v>
      </c>
      <c r="D21" t="s">
        <v>102</v>
      </c>
      <c r="E21" t="s">
        <v>956</v>
      </c>
      <c r="F21" s="77">
        <v>1058239.68</v>
      </c>
      <c r="G21" s="77">
        <v>95.484620000000376</v>
      </c>
      <c r="H21" s="77">
        <v>1010.45613713722</v>
      </c>
      <c r="I21" s="78">
        <v>0.09</v>
      </c>
      <c r="J21" s="78">
        <v>1.6500000000000001E-2</v>
      </c>
      <c r="K21" s="78">
        <v>4.0000000000000001E-3</v>
      </c>
    </row>
    <row r="22" spans="2:11">
      <c r="B22" t="s">
        <v>957</v>
      </c>
      <c r="C22">
        <v>74176</v>
      </c>
      <c r="D22" t="s">
        <v>102</v>
      </c>
      <c r="E22" t="s">
        <v>958</v>
      </c>
      <c r="F22" s="77">
        <v>814120.1</v>
      </c>
      <c r="G22" s="77">
        <v>165.74630999999999</v>
      </c>
      <c r="H22" s="77">
        <v>1349.37402471831</v>
      </c>
      <c r="I22" s="78">
        <v>1.7999999999999999E-2</v>
      </c>
      <c r="J22" s="78">
        <v>2.1999999999999999E-2</v>
      </c>
      <c r="K22" s="78">
        <v>5.3E-3</v>
      </c>
    </row>
    <row r="23" spans="2:11">
      <c r="B23" t="s">
        <v>959</v>
      </c>
      <c r="C23">
        <v>74177</v>
      </c>
      <c r="D23" t="s">
        <v>102</v>
      </c>
      <c r="E23" t="s">
        <v>960</v>
      </c>
      <c r="F23" s="77">
        <v>445406.3</v>
      </c>
      <c r="G23" s="77">
        <v>132.244281</v>
      </c>
      <c r="H23" s="77">
        <v>589.02435896370298</v>
      </c>
      <c r="I23" s="78">
        <v>2.5999999999999999E-2</v>
      </c>
      <c r="J23" s="78">
        <v>9.5999999999999992E-3</v>
      </c>
      <c r="K23" s="78">
        <v>2.3E-3</v>
      </c>
    </row>
    <row r="24" spans="2:11">
      <c r="B24" s="79" t="s">
        <v>961</v>
      </c>
      <c r="C24" s="16"/>
      <c r="F24" s="81">
        <v>5448423.1799999997</v>
      </c>
      <c r="H24" s="81">
        <v>6541.7046337692964</v>
      </c>
      <c r="J24" s="80">
        <v>0.1066</v>
      </c>
      <c r="K24" s="80">
        <v>2.5700000000000001E-2</v>
      </c>
    </row>
    <row r="25" spans="2:11">
      <c r="B25" t="s">
        <v>962</v>
      </c>
      <c r="C25">
        <v>74204</v>
      </c>
      <c r="D25" t="s">
        <v>102</v>
      </c>
      <c r="E25" t="s">
        <v>963</v>
      </c>
      <c r="F25" s="77">
        <v>1012456.04</v>
      </c>
      <c r="G25" s="77">
        <v>197.25495699999973</v>
      </c>
      <c r="H25" s="77">
        <v>1997.1197263459001</v>
      </c>
      <c r="I25" s="78">
        <v>7.8700000000000006E-2</v>
      </c>
      <c r="J25" s="78">
        <v>3.2599999999999997E-2</v>
      </c>
      <c r="K25" s="78">
        <v>7.9000000000000008E-3</v>
      </c>
    </row>
    <row r="26" spans="2:11">
      <c r="B26" t="s">
        <v>964</v>
      </c>
      <c r="C26">
        <v>74186</v>
      </c>
      <c r="D26" t="s">
        <v>102</v>
      </c>
      <c r="E26" t="s">
        <v>965</v>
      </c>
      <c r="F26" s="77">
        <v>3848487.29</v>
      </c>
      <c r="G26" s="77">
        <v>105.61993899999992</v>
      </c>
      <c r="H26" s="77">
        <v>4064.7699281207501</v>
      </c>
      <c r="I26" s="78">
        <v>7.8700000000000006E-2</v>
      </c>
      <c r="J26" s="78">
        <v>6.6299999999999998E-2</v>
      </c>
      <c r="K26" s="78">
        <v>1.6E-2</v>
      </c>
    </row>
    <row r="27" spans="2:11">
      <c r="B27" t="s">
        <v>966</v>
      </c>
      <c r="C27">
        <v>74238</v>
      </c>
      <c r="D27" t="s">
        <v>102</v>
      </c>
      <c r="E27" t="s">
        <v>911</v>
      </c>
      <c r="F27" s="77">
        <v>587479.85</v>
      </c>
      <c r="G27" s="77">
        <v>81.673435999999995</v>
      </c>
      <c r="H27" s="77">
        <v>479.81497930264601</v>
      </c>
      <c r="I27" s="78">
        <v>1.89E-2</v>
      </c>
      <c r="J27" s="78">
        <v>7.7999999999999996E-3</v>
      </c>
      <c r="K27" s="78">
        <v>1.9E-3</v>
      </c>
    </row>
    <row r="28" spans="2:11">
      <c r="B28" s="79" t="s">
        <v>967</v>
      </c>
      <c r="C28" s="16"/>
      <c r="F28" s="81">
        <v>8109537.1600000001</v>
      </c>
      <c r="H28" s="81">
        <v>17588.000090705369</v>
      </c>
      <c r="J28" s="80">
        <v>0.28670000000000001</v>
      </c>
      <c r="K28" s="80">
        <v>6.9199999999999998E-2</v>
      </c>
    </row>
    <row r="29" spans="2:11">
      <c r="B29" t="s">
        <v>968</v>
      </c>
      <c r="C29">
        <v>74241</v>
      </c>
      <c r="D29" t="s">
        <v>102</v>
      </c>
      <c r="E29" t="s">
        <v>969</v>
      </c>
      <c r="F29" s="77">
        <v>575003.87</v>
      </c>
      <c r="G29" s="77">
        <v>100.13204400000004</v>
      </c>
      <c r="H29" s="77">
        <v>575.76312811010303</v>
      </c>
      <c r="I29" s="78">
        <v>5.8299999999999998E-2</v>
      </c>
      <c r="J29" s="78">
        <v>9.4000000000000004E-3</v>
      </c>
      <c r="K29" s="78">
        <v>2.3E-3</v>
      </c>
    </row>
    <row r="30" spans="2:11">
      <c r="B30" t="s">
        <v>970</v>
      </c>
      <c r="C30">
        <v>74217</v>
      </c>
      <c r="D30" t="s">
        <v>102</v>
      </c>
      <c r="E30" t="s">
        <v>911</v>
      </c>
      <c r="F30" s="77">
        <v>1186567.3500000001</v>
      </c>
      <c r="G30" s="77">
        <v>92.115499000000298</v>
      </c>
      <c r="H30" s="77">
        <v>1093.01243542358</v>
      </c>
      <c r="I30" s="78">
        <v>0.15770000000000001</v>
      </c>
      <c r="J30" s="78">
        <v>1.78E-2</v>
      </c>
      <c r="K30" s="78">
        <v>4.3E-3</v>
      </c>
    </row>
    <row r="31" spans="2:11">
      <c r="B31" t="s">
        <v>971</v>
      </c>
      <c r="C31">
        <v>74231</v>
      </c>
      <c r="D31" t="s">
        <v>102</v>
      </c>
      <c r="E31" t="s">
        <v>972</v>
      </c>
      <c r="F31" s="77">
        <v>827856.45</v>
      </c>
      <c r="G31" s="77">
        <v>75.330276999999938</v>
      </c>
      <c r="H31" s="77">
        <v>623.626556947366</v>
      </c>
      <c r="I31" s="78">
        <v>5.2600000000000001E-2</v>
      </c>
      <c r="J31" s="78">
        <v>1.0200000000000001E-2</v>
      </c>
      <c r="K31" s="78">
        <v>2.5000000000000001E-3</v>
      </c>
    </row>
    <row r="32" spans="2:11">
      <c r="B32" t="s">
        <v>973</v>
      </c>
      <c r="C32">
        <v>74239</v>
      </c>
      <c r="D32" t="s">
        <v>102</v>
      </c>
      <c r="E32" t="s">
        <v>313</v>
      </c>
      <c r="F32" s="77">
        <v>376165.71</v>
      </c>
      <c r="G32" s="77">
        <v>17.618836999999999</v>
      </c>
      <c r="H32" s="77">
        <v>66.276023294792694</v>
      </c>
      <c r="I32" s="78">
        <v>3.4599999999999999E-2</v>
      </c>
      <c r="J32" s="78">
        <v>1.1000000000000001E-3</v>
      </c>
      <c r="K32" s="78">
        <v>2.9999999999999997E-4</v>
      </c>
    </row>
    <row r="33" spans="2:11">
      <c r="B33" t="s">
        <v>974</v>
      </c>
      <c r="C33">
        <v>74249</v>
      </c>
      <c r="D33" t="s">
        <v>102</v>
      </c>
      <c r="E33" t="s">
        <v>969</v>
      </c>
      <c r="F33" s="77">
        <v>609502</v>
      </c>
      <c r="G33" s="77">
        <v>100</v>
      </c>
      <c r="H33" s="77">
        <v>609.50199999999995</v>
      </c>
      <c r="I33" s="78">
        <v>0.2</v>
      </c>
      <c r="J33" s="78">
        <v>9.9000000000000008E-3</v>
      </c>
      <c r="K33" s="78">
        <v>2.3999999999999998E-3</v>
      </c>
    </row>
    <row r="34" spans="2:11">
      <c r="B34" t="s">
        <v>975</v>
      </c>
      <c r="C34">
        <v>74196</v>
      </c>
      <c r="D34" t="s">
        <v>102</v>
      </c>
      <c r="E34" t="s">
        <v>976</v>
      </c>
      <c r="F34" s="77">
        <v>8759</v>
      </c>
      <c r="G34" s="77">
        <v>104669.081351</v>
      </c>
      <c r="H34" s="77">
        <v>9167.9648355340905</v>
      </c>
      <c r="I34" s="78">
        <v>5.6399999999999999E-2</v>
      </c>
      <c r="J34" s="78">
        <v>0.14940000000000001</v>
      </c>
      <c r="K34" s="78">
        <v>3.61E-2</v>
      </c>
    </row>
    <row r="35" spans="2:11">
      <c r="B35" t="s">
        <v>977</v>
      </c>
      <c r="C35">
        <v>74185</v>
      </c>
      <c r="D35" t="s">
        <v>102</v>
      </c>
      <c r="E35" t="s">
        <v>978</v>
      </c>
      <c r="F35" s="77">
        <v>2616656</v>
      </c>
      <c r="G35" s="77">
        <v>126.07696199999999</v>
      </c>
      <c r="H35" s="77">
        <v>3299.0003907907198</v>
      </c>
      <c r="I35" s="78">
        <v>0.1265</v>
      </c>
      <c r="J35" s="78">
        <v>5.3800000000000001E-2</v>
      </c>
      <c r="K35" s="78">
        <v>1.2999999999999999E-2</v>
      </c>
    </row>
    <row r="36" spans="2:11">
      <c r="B36" t="s">
        <v>979</v>
      </c>
      <c r="C36">
        <v>74202</v>
      </c>
      <c r="D36" t="s">
        <v>102</v>
      </c>
      <c r="E36" t="s">
        <v>980</v>
      </c>
      <c r="F36" s="77">
        <v>975144</v>
      </c>
      <c r="G36" s="77">
        <v>172.52358599999999</v>
      </c>
      <c r="H36" s="77">
        <v>1682.3533974638401</v>
      </c>
      <c r="I36" s="78">
        <v>0.10299999999999999</v>
      </c>
      <c r="J36" s="78">
        <v>2.7400000000000001E-2</v>
      </c>
      <c r="K36" s="78">
        <v>6.6E-3</v>
      </c>
    </row>
    <row r="37" spans="2:11">
      <c r="B37" t="s">
        <v>981</v>
      </c>
      <c r="C37">
        <v>74179</v>
      </c>
      <c r="D37" t="s">
        <v>102</v>
      </c>
      <c r="E37" t="s">
        <v>258</v>
      </c>
      <c r="F37" s="77">
        <v>933882.78</v>
      </c>
      <c r="G37" s="77">
        <v>50.381197000000043</v>
      </c>
      <c r="H37" s="77">
        <v>470.50132314087699</v>
      </c>
      <c r="I37" s="78">
        <v>0.11990000000000001</v>
      </c>
      <c r="J37" s="78">
        <v>7.7000000000000002E-3</v>
      </c>
      <c r="K37" s="78">
        <v>1.9E-3</v>
      </c>
    </row>
    <row r="38" spans="2:11">
      <c r="B38" s="79" t="s">
        <v>227</v>
      </c>
      <c r="C38" s="16"/>
      <c r="F38" s="81">
        <v>6289520.96</v>
      </c>
      <c r="H38" s="81">
        <v>29901.638791796293</v>
      </c>
      <c r="J38" s="80">
        <v>0.4874</v>
      </c>
      <c r="K38" s="80">
        <v>0.1176</v>
      </c>
    </row>
    <row r="39" spans="2:11">
      <c r="B39" s="79" t="s">
        <v>982</v>
      </c>
      <c r="C39" s="16"/>
      <c r="F39" s="81">
        <v>807805.49</v>
      </c>
      <c r="H39" s="81">
        <v>7806.5035457397134</v>
      </c>
      <c r="J39" s="80">
        <v>0.12720000000000001</v>
      </c>
      <c r="K39" s="80">
        <v>3.0700000000000002E-2</v>
      </c>
    </row>
    <row r="40" spans="2:11">
      <c r="B40" t="s">
        <v>983</v>
      </c>
      <c r="C40">
        <v>74180</v>
      </c>
      <c r="D40" t="s">
        <v>106</v>
      </c>
      <c r="E40" t="s">
        <v>984</v>
      </c>
      <c r="F40" s="77">
        <v>151879.13</v>
      </c>
      <c r="G40" s="77">
        <v>560.72607400000038</v>
      </c>
      <c r="H40" s="77">
        <v>3078.6275665908001</v>
      </c>
      <c r="I40" s="78">
        <v>5.8900000000000001E-2</v>
      </c>
      <c r="J40" s="78">
        <v>5.0200000000000002E-2</v>
      </c>
      <c r="K40" s="78">
        <v>1.21E-2</v>
      </c>
    </row>
    <row r="41" spans="2:11">
      <c r="B41" t="s">
        <v>985</v>
      </c>
      <c r="C41">
        <v>74200</v>
      </c>
      <c r="D41" t="s">
        <v>106</v>
      </c>
      <c r="E41" t="s">
        <v>986</v>
      </c>
      <c r="F41" s="77">
        <v>343993.1</v>
      </c>
      <c r="G41" s="77">
        <v>272.35268800000011</v>
      </c>
      <c r="H41" s="77">
        <v>3386.8011526000701</v>
      </c>
      <c r="I41" s="78">
        <v>2.6499999999999999E-2</v>
      </c>
      <c r="J41" s="78">
        <v>5.5199999999999999E-2</v>
      </c>
      <c r="K41" s="78">
        <v>1.3299999999999999E-2</v>
      </c>
    </row>
    <row r="42" spans="2:11">
      <c r="B42" t="s">
        <v>987</v>
      </c>
      <c r="C42">
        <v>74215</v>
      </c>
      <c r="D42" t="s">
        <v>106</v>
      </c>
      <c r="E42" t="s">
        <v>988</v>
      </c>
      <c r="F42" s="77">
        <v>237358.1</v>
      </c>
      <c r="G42" s="77">
        <v>117.21643600000031</v>
      </c>
      <c r="H42" s="77">
        <v>1005.775079939</v>
      </c>
      <c r="I42" s="78">
        <v>3.5400000000000001E-2</v>
      </c>
      <c r="J42" s="78">
        <v>1.6400000000000001E-2</v>
      </c>
      <c r="K42" s="78">
        <v>4.0000000000000001E-3</v>
      </c>
    </row>
    <row r="43" spans="2:11">
      <c r="B43" t="s">
        <v>989</v>
      </c>
      <c r="C43">
        <v>74235</v>
      </c>
      <c r="D43" t="s">
        <v>106</v>
      </c>
      <c r="E43" t="s">
        <v>990</v>
      </c>
      <c r="F43" s="77">
        <v>74575.16</v>
      </c>
      <c r="G43" s="77">
        <v>124.374323</v>
      </c>
      <c r="H43" s="77">
        <v>335.299746609843</v>
      </c>
      <c r="I43" s="78">
        <v>9.1600000000000001E-2</v>
      </c>
      <c r="J43" s="78">
        <v>5.4999999999999997E-3</v>
      </c>
      <c r="K43" s="78">
        <v>1.2999999999999999E-3</v>
      </c>
    </row>
    <row r="44" spans="2:11">
      <c r="B44" s="79" t="s">
        <v>991</v>
      </c>
      <c r="C44" s="16"/>
      <c r="F44" s="81">
        <v>330226.63</v>
      </c>
      <c r="H44" s="81">
        <v>2794.1905738282599</v>
      </c>
      <c r="J44" s="80">
        <v>4.5499999999999999E-2</v>
      </c>
      <c r="K44" s="80">
        <v>1.0999999999999999E-2</v>
      </c>
    </row>
    <row r="45" spans="2:11">
      <c r="B45" t="s">
        <v>992</v>
      </c>
      <c r="C45">
        <v>74188</v>
      </c>
      <c r="D45" t="s">
        <v>106</v>
      </c>
      <c r="E45" t="s">
        <v>993</v>
      </c>
      <c r="F45" s="77">
        <v>36601.089999999997</v>
      </c>
      <c r="G45" s="77">
        <v>1061.2385899999992</v>
      </c>
      <c r="H45" s="77">
        <v>1404.15598255788</v>
      </c>
      <c r="I45" s="78">
        <v>1.7000000000000001E-2</v>
      </c>
      <c r="J45" s="78">
        <v>2.29E-2</v>
      </c>
      <c r="K45" s="78">
        <v>5.4999999999999997E-3</v>
      </c>
    </row>
    <row r="46" spans="2:11">
      <c r="B46" t="s">
        <v>994</v>
      </c>
      <c r="C46">
        <v>74189</v>
      </c>
      <c r="D46" t="s">
        <v>106</v>
      </c>
      <c r="E46" t="s">
        <v>995</v>
      </c>
      <c r="F46" s="77">
        <v>293625.53999999998</v>
      </c>
      <c r="G46" s="77">
        <v>130.95542000000012</v>
      </c>
      <c r="H46" s="77">
        <v>1390.0345912703799</v>
      </c>
      <c r="I46" s="78">
        <v>4.4900000000000002E-2</v>
      </c>
      <c r="J46" s="78">
        <v>2.2700000000000001E-2</v>
      </c>
      <c r="K46" s="78">
        <v>5.4999999999999997E-3</v>
      </c>
    </row>
    <row r="47" spans="2:11">
      <c r="B47" s="79" t="s">
        <v>996</v>
      </c>
      <c r="C47" s="16"/>
      <c r="F47" s="81">
        <v>2366684.88</v>
      </c>
      <c r="H47" s="81">
        <v>8854.9911409630076</v>
      </c>
      <c r="J47" s="80">
        <v>0.14430000000000001</v>
      </c>
      <c r="K47" s="80">
        <v>3.4799999999999998E-2</v>
      </c>
    </row>
    <row r="48" spans="2:11">
      <c r="B48" t="s">
        <v>997</v>
      </c>
      <c r="C48">
        <v>74242</v>
      </c>
      <c r="D48" t="s">
        <v>110</v>
      </c>
      <c r="E48" t="s">
        <v>998</v>
      </c>
      <c r="F48" s="77">
        <v>101505</v>
      </c>
      <c r="G48" s="77">
        <v>100</v>
      </c>
      <c r="H48" s="77">
        <v>399.13796100000002</v>
      </c>
      <c r="I48" s="78">
        <v>0.127</v>
      </c>
      <c r="J48" s="78">
        <v>6.4999999999999997E-3</v>
      </c>
      <c r="K48" s="78">
        <v>1.6000000000000001E-3</v>
      </c>
    </row>
    <row r="49" spans="2:11">
      <c r="B49" t="s">
        <v>999</v>
      </c>
      <c r="C49">
        <v>74192</v>
      </c>
      <c r="D49" t="s">
        <v>106</v>
      </c>
      <c r="E49" t="s">
        <v>1000</v>
      </c>
      <c r="F49" s="77">
        <v>283273</v>
      </c>
      <c r="G49" s="77">
        <v>117.4860200000001</v>
      </c>
      <c r="H49" s="77">
        <v>1203.09431696608</v>
      </c>
      <c r="I49" s="78">
        <v>3.5400000000000001E-2</v>
      </c>
      <c r="J49" s="78">
        <v>1.9599999999999999E-2</v>
      </c>
      <c r="K49" s="78">
        <v>4.7000000000000002E-3</v>
      </c>
    </row>
    <row r="50" spans="2:11">
      <c r="B50" t="s">
        <v>1001</v>
      </c>
      <c r="C50">
        <v>74178</v>
      </c>
      <c r="D50" t="s">
        <v>106</v>
      </c>
      <c r="E50" t="s">
        <v>1002</v>
      </c>
      <c r="F50" s="77">
        <v>614757.96</v>
      </c>
      <c r="G50" s="77">
        <v>117.84166899999983</v>
      </c>
      <c r="H50" s="77">
        <v>2618.8543609532799</v>
      </c>
      <c r="I50" s="78">
        <v>3.4599999999999999E-2</v>
      </c>
      <c r="J50" s="78">
        <v>4.2700000000000002E-2</v>
      </c>
      <c r="K50" s="78">
        <v>1.03E-2</v>
      </c>
    </row>
    <row r="51" spans="2:11">
      <c r="B51" t="s">
        <v>1003</v>
      </c>
      <c r="C51">
        <v>74208</v>
      </c>
      <c r="D51" t="s">
        <v>106</v>
      </c>
      <c r="E51" t="s">
        <v>1004</v>
      </c>
      <c r="F51" s="77">
        <v>225157.86</v>
      </c>
      <c r="G51" s="77">
        <v>122.78982199999997</v>
      </c>
      <c r="H51" s="77">
        <v>999.44243187952804</v>
      </c>
      <c r="I51" s="78">
        <v>4.7000000000000002E-3</v>
      </c>
      <c r="J51" s="78">
        <v>1.6299999999999999E-2</v>
      </c>
      <c r="K51" s="78">
        <v>3.8999999999999998E-3</v>
      </c>
    </row>
    <row r="52" spans="2:11">
      <c r="B52" t="s">
        <v>1005</v>
      </c>
      <c r="C52">
        <v>74244</v>
      </c>
      <c r="D52" t="s">
        <v>106</v>
      </c>
      <c r="E52" t="s">
        <v>323</v>
      </c>
      <c r="F52" s="77">
        <v>362852</v>
      </c>
      <c r="G52" s="77">
        <v>97.717734999999777</v>
      </c>
      <c r="H52" s="77">
        <v>1281.77328222495</v>
      </c>
      <c r="I52" s="78">
        <v>2.58E-2</v>
      </c>
      <c r="J52" s="78">
        <v>2.0899999999999998E-2</v>
      </c>
      <c r="K52" s="78">
        <v>5.0000000000000001E-3</v>
      </c>
    </row>
    <row r="53" spans="2:11">
      <c r="B53" t="s">
        <v>1006</v>
      </c>
      <c r="C53">
        <v>74237</v>
      </c>
      <c r="D53" t="s">
        <v>113</v>
      </c>
      <c r="E53" t="s">
        <v>276</v>
      </c>
      <c r="F53" s="77">
        <v>232331.06</v>
      </c>
      <c r="G53" s="77">
        <v>98.282767999999564</v>
      </c>
      <c r="H53" s="77">
        <v>1020.0466873013399</v>
      </c>
      <c r="I53" s="78">
        <v>4.5400000000000003E-2</v>
      </c>
      <c r="J53" s="78">
        <v>1.66E-2</v>
      </c>
      <c r="K53" s="78">
        <v>4.0000000000000001E-3</v>
      </c>
    </row>
    <row r="54" spans="2:11">
      <c r="B54" t="s">
        <v>1007</v>
      </c>
      <c r="C54">
        <v>74247</v>
      </c>
      <c r="D54" t="s">
        <v>113</v>
      </c>
      <c r="E54" t="s">
        <v>276</v>
      </c>
      <c r="F54" s="77">
        <v>18314</v>
      </c>
      <c r="G54" s="77">
        <v>100</v>
      </c>
      <c r="H54" s="77">
        <v>81.812300800000003</v>
      </c>
      <c r="I54" s="78">
        <v>2.8899999999999999E-2</v>
      </c>
      <c r="J54" s="78">
        <v>1.2999999999999999E-3</v>
      </c>
      <c r="K54" s="78">
        <v>2.9999999999999997E-4</v>
      </c>
    </row>
    <row r="55" spans="2:11">
      <c r="B55" t="s">
        <v>1008</v>
      </c>
      <c r="C55">
        <v>74181</v>
      </c>
      <c r="D55" t="s">
        <v>106</v>
      </c>
      <c r="E55" t="s">
        <v>1009</v>
      </c>
      <c r="F55" s="77">
        <v>528494</v>
      </c>
      <c r="G55" s="77">
        <v>65.471133000000137</v>
      </c>
      <c r="H55" s="77">
        <v>1250.82979983783</v>
      </c>
      <c r="I55" s="78">
        <v>0.19900000000000001</v>
      </c>
      <c r="J55" s="78">
        <v>2.0400000000000001E-2</v>
      </c>
      <c r="K55" s="78">
        <v>4.8999999999999998E-3</v>
      </c>
    </row>
    <row r="56" spans="2:11">
      <c r="B56" s="79" t="s">
        <v>1010</v>
      </c>
      <c r="C56" s="16"/>
      <c r="F56" s="81">
        <v>2784803.96</v>
      </c>
      <c r="H56" s="81">
        <v>10445.953531265312</v>
      </c>
      <c r="J56" s="80">
        <v>0.17030000000000001</v>
      </c>
      <c r="K56" s="80">
        <v>4.1099999999999998E-2</v>
      </c>
    </row>
    <row r="57" spans="2:11">
      <c r="B57" t="s">
        <v>1011</v>
      </c>
      <c r="C57">
        <v>74187</v>
      </c>
      <c r="D57" t="s">
        <v>106</v>
      </c>
      <c r="E57" t="s">
        <v>1012</v>
      </c>
      <c r="F57" s="77">
        <v>168550.08</v>
      </c>
      <c r="G57" s="77">
        <v>83.882341999999994</v>
      </c>
      <c r="H57" s="77">
        <v>511.10227268694803</v>
      </c>
      <c r="I57" s="78">
        <v>3.3300000000000003E-2</v>
      </c>
      <c r="J57" s="78">
        <v>8.3000000000000001E-3</v>
      </c>
      <c r="K57" s="78">
        <v>2E-3</v>
      </c>
    </row>
    <row r="58" spans="2:11">
      <c r="B58" t="s">
        <v>1013</v>
      </c>
      <c r="C58">
        <v>74205</v>
      </c>
      <c r="D58" t="s">
        <v>110</v>
      </c>
      <c r="E58" t="s">
        <v>1014</v>
      </c>
      <c r="F58" s="77">
        <v>237633</v>
      </c>
      <c r="G58" s="77">
        <v>223.97339899999963</v>
      </c>
      <c r="H58" s="77">
        <v>2092.8533158314199</v>
      </c>
      <c r="I58" s="78">
        <v>0.19639999999999999</v>
      </c>
      <c r="J58" s="78">
        <v>3.4099999999999998E-2</v>
      </c>
      <c r="K58" s="78">
        <v>8.2000000000000007E-3</v>
      </c>
    </row>
    <row r="59" spans="2:11">
      <c r="B59" t="s">
        <v>1015</v>
      </c>
      <c r="C59">
        <v>74199</v>
      </c>
      <c r="D59" t="s">
        <v>106</v>
      </c>
      <c r="E59" t="s">
        <v>956</v>
      </c>
      <c r="F59" s="77">
        <v>536272.1</v>
      </c>
      <c r="G59" s="77">
        <v>64.771636999999927</v>
      </c>
      <c r="H59" s="77">
        <v>1255.6782678685599</v>
      </c>
      <c r="I59" s="78">
        <v>2.63E-2</v>
      </c>
      <c r="J59" s="78">
        <v>2.0500000000000001E-2</v>
      </c>
      <c r="K59" s="78">
        <v>4.8999999999999998E-3</v>
      </c>
    </row>
    <row r="60" spans="2:11">
      <c r="B60" t="s">
        <v>1016</v>
      </c>
      <c r="C60">
        <v>74203</v>
      </c>
      <c r="D60" t="s">
        <v>106</v>
      </c>
      <c r="E60" t="s">
        <v>326</v>
      </c>
      <c r="F60" s="77">
        <v>499931</v>
      </c>
      <c r="G60" s="77">
        <v>100</v>
      </c>
      <c r="H60" s="77">
        <v>1807.2505650000001</v>
      </c>
      <c r="I60" s="78">
        <v>4.1099999999999998E-2</v>
      </c>
      <c r="J60" s="78">
        <v>2.9499999999999998E-2</v>
      </c>
      <c r="K60" s="78">
        <v>7.1000000000000004E-3</v>
      </c>
    </row>
    <row r="61" spans="2:11">
      <c r="B61" t="s">
        <v>1017</v>
      </c>
      <c r="C61">
        <v>74193</v>
      </c>
      <c r="D61" t="s">
        <v>106</v>
      </c>
      <c r="E61" t="s">
        <v>573</v>
      </c>
      <c r="F61" s="77">
        <v>111467.67</v>
      </c>
      <c r="G61" s="77">
        <v>27.625682999999938</v>
      </c>
      <c r="H61" s="77">
        <v>111.319244159495</v>
      </c>
      <c r="I61" s="78">
        <v>1.0200000000000001E-2</v>
      </c>
      <c r="J61" s="78">
        <v>1.8E-3</v>
      </c>
      <c r="K61" s="78">
        <v>4.0000000000000002E-4</v>
      </c>
    </row>
    <row r="62" spans="2:11">
      <c r="B62" t="s">
        <v>1018</v>
      </c>
      <c r="C62">
        <v>74190</v>
      </c>
      <c r="D62" t="s">
        <v>106</v>
      </c>
      <c r="E62" t="s">
        <v>1019</v>
      </c>
      <c r="F62" s="77">
        <v>455955.38</v>
      </c>
      <c r="G62" s="77">
        <v>125.646306</v>
      </c>
      <c r="H62" s="77">
        <v>2071.0012975014201</v>
      </c>
      <c r="I62" s="78">
        <v>0.19869999999999999</v>
      </c>
      <c r="J62" s="78">
        <v>3.3799999999999997E-2</v>
      </c>
      <c r="K62" s="78">
        <v>8.0999999999999996E-3</v>
      </c>
    </row>
    <row r="63" spans="2:11">
      <c r="B63" t="s">
        <v>1020</v>
      </c>
      <c r="C63">
        <v>74207</v>
      </c>
      <c r="D63" t="s">
        <v>106</v>
      </c>
      <c r="E63" t="s">
        <v>1021</v>
      </c>
      <c r="F63" s="77">
        <v>242300.99</v>
      </c>
      <c r="G63" s="77">
        <v>158.26887600000015</v>
      </c>
      <c r="H63" s="77">
        <v>1386.3056980766901</v>
      </c>
      <c r="I63" s="78">
        <v>1.1000000000000001E-3</v>
      </c>
      <c r="J63" s="78">
        <v>2.2599999999999999E-2</v>
      </c>
      <c r="K63" s="78">
        <v>5.4999999999999997E-3</v>
      </c>
    </row>
    <row r="64" spans="2:11">
      <c r="B64" t="s">
        <v>1022</v>
      </c>
      <c r="C64">
        <v>74197</v>
      </c>
      <c r="D64" t="s">
        <v>106</v>
      </c>
      <c r="E64" t="s">
        <v>281</v>
      </c>
      <c r="F64" s="77">
        <v>376201.27</v>
      </c>
      <c r="G64" s="77">
        <v>44.025744000000003</v>
      </c>
      <c r="H64" s="77">
        <v>598.73585011863997</v>
      </c>
      <c r="I64" s="78">
        <v>2.53E-2</v>
      </c>
      <c r="J64" s="78">
        <v>9.7999999999999997E-3</v>
      </c>
      <c r="K64" s="78">
        <v>2.3999999999999998E-3</v>
      </c>
    </row>
    <row r="65" spans="2:11">
      <c r="B65" t="s">
        <v>1023</v>
      </c>
      <c r="C65">
        <v>74240</v>
      </c>
      <c r="D65" t="s">
        <v>110</v>
      </c>
      <c r="E65" t="s">
        <v>990</v>
      </c>
      <c r="F65" s="77">
        <v>156492.47</v>
      </c>
      <c r="G65" s="77">
        <v>99.406417000000076</v>
      </c>
      <c r="H65" s="77">
        <v>611.70702002213795</v>
      </c>
      <c r="I65" s="78">
        <v>3.04E-2</v>
      </c>
      <c r="J65" s="78">
        <v>0.01</v>
      </c>
      <c r="K65" s="78">
        <v>2.3999999999999998E-3</v>
      </c>
    </row>
    <row r="66" spans="2:11">
      <c r="B66" t="s">
        <v>229</v>
      </c>
      <c r="C66" s="16"/>
    </row>
    <row r="67" spans="2:11">
      <c r="B67" t="s">
        <v>288</v>
      </c>
      <c r="C67" s="16"/>
    </row>
    <row r="68" spans="2:11">
      <c r="B68" t="s">
        <v>289</v>
      </c>
      <c r="C68" s="16"/>
    </row>
    <row r="69" spans="2:11">
      <c r="B69" t="s">
        <v>290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44556.53</v>
      </c>
      <c r="H11" s="7"/>
      <c r="I11" s="75">
        <v>209.20431437611501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1024</v>
      </c>
      <c r="C12" s="16"/>
      <c r="D12" s="16"/>
      <c r="G12" s="81">
        <v>44556.53</v>
      </c>
      <c r="I12" s="81">
        <v>209.20431437611501</v>
      </c>
      <c r="K12" s="80">
        <v>1</v>
      </c>
      <c r="L12" s="80">
        <v>8.0000000000000004E-4</v>
      </c>
    </row>
    <row r="13" spans="2:59">
      <c r="B13" t="s">
        <v>1025</v>
      </c>
      <c r="C13" t="s">
        <v>1026</v>
      </c>
      <c r="D13" t="s">
        <v>443</v>
      </c>
      <c r="E13" t="s">
        <v>106</v>
      </c>
      <c r="F13" t="s">
        <v>1027</v>
      </c>
      <c r="G13" s="77">
        <v>44556.53</v>
      </c>
      <c r="H13" s="77">
        <v>129.8826000000002</v>
      </c>
      <c r="I13" s="77">
        <v>209.20431437611501</v>
      </c>
      <c r="J13" s="78">
        <v>0</v>
      </c>
      <c r="K13" s="78">
        <v>1</v>
      </c>
      <c r="L13" s="78">
        <v>8.0000000000000004E-4</v>
      </c>
    </row>
    <row r="14" spans="2:59">
      <c r="B14" s="79" t="s">
        <v>852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853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853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-14087723</v>
      </c>
      <c r="H11" s="7"/>
      <c r="I11" s="75">
        <v>-3803.3904774437005</v>
      </c>
      <c r="J11" s="76">
        <v>1</v>
      </c>
      <c r="K11" s="76">
        <v>-1.4999999999999999E-2</v>
      </c>
      <c r="AW11" s="16"/>
    </row>
    <row r="12" spans="2:49">
      <c r="B12" s="79" t="s">
        <v>202</v>
      </c>
      <c r="C12" s="16"/>
      <c r="D12" s="16"/>
      <c r="G12" s="81">
        <v>-14087723</v>
      </c>
      <c r="I12" s="81">
        <v>-3803.3904774437005</v>
      </c>
      <c r="J12" s="80">
        <v>1</v>
      </c>
      <c r="K12" s="80">
        <v>-1.4999999999999999E-2</v>
      </c>
    </row>
    <row r="13" spans="2:49">
      <c r="B13" s="79" t="s">
        <v>853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856</v>
      </c>
      <c r="C15" s="16"/>
      <c r="D15" s="16"/>
      <c r="G15" s="81">
        <v>-13946489</v>
      </c>
      <c r="I15" s="81">
        <v>-3806.3206481272387</v>
      </c>
      <c r="J15" s="80">
        <v>1.0007999999999999</v>
      </c>
      <c r="K15" s="80">
        <v>-1.4999999999999999E-2</v>
      </c>
    </row>
    <row r="16" spans="2:49">
      <c r="B16" t="s">
        <v>1029</v>
      </c>
      <c r="C16" t="s">
        <v>1030</v>
      </c>
      <c r="D16" t="s">
        <v>123</v>
      </c>
      <c r="E16" t="s">
        <v>110</v>
      </c>
      <c r="F16" t="s">
        <v>1031</v>
      </c>
      <c r="G16" s="77">
        <v>-3038489</v>
      </c>
      <c r="H16" s="77">
        <v>26.537101193142281</v>
      </c>
      <c r="I16" s="77">
        <v>-806.326900672497</v>
      </c>
      <c r="J16" s="78">
        <v>0.21199999999999999</v>
      </c>
      <c r="K16" s="78">
        <v>-3.2000000000000002E-3</v>
      </c>
    </row>
    <row r="17" spans="2:11">
      <c r="B17" t="s">
        <v>1032</v>
      </c>
      <c r="C17" t="s">
        <v>1033</v>
      </c>
      <c r="D17" t="s">
        <v>123</v>
      </c>
      <c r="E17" t="s">
        <v>106</v>
      </c>
      <c r="F17" t="s">
        <v>1031</v>
      </c>
      <c r="G17" s="77">
        <v>-1083000</v>
      </c>
      <c r="H17" s="77">
        <v>25.714516924588274</v>
      </c>
      <c r="I17" s="77">
        <v>-278.48821829329103</v>
      </c>
      <c r="J17" s="78">
        <v>7.3200000000000001E-2</v>
      </c>
      <c r="K17" s="78">
        <v>-1.1000000000000001E-3</v>
      </c>
    </row>
    <row r="18" spans="2:11">
      <c r="B18" t="s">
        <v>1034</v>
      </c>
      <c r="C18" t="s">
        <v>1035</v>
      </c>
      <c r="D18" t="s">
        <v>123</v>
      </c>
      <c r="E18" t="s">
        <v>106</v>
      </c>
      <c r="F18" t="s">
        <v>1031</v>
      </c>
      <c r="G18" s="77">
        <v>-11789000</v>
      </c>
      <c r="H18" s="77">
        <v>25.339006710659344</v>
      </c>
      <c r="I18" s="77">
        <v>-2987.2155011196301</v>
      </c>
      <c r="J18" s="78">
        <v>0.78539999999999999</v>
      </c>
      <c r="K18" s="78">
        <v>-1.18E-2</v>
      </c>
    </row>
    <row r="19" spans="2:11">
      <c r="B19" t="s">
        <v>1036</v>
      </c>
      <c r="C19" t="s">
        <v>1037</v>
      </c>
      <c r="D19" t="s">
        <v>123</v>
      </c>
      <c r="E19" t="s">
        <v>106</v>
      </c>
      <c r="F19" t="s">
        <v>1038</v>
      </c>
      <c r="G19" s="77">
        <v>750000</v>
      </c>
      <c r="H19" s="77">
        <v>23.002327455144268</v>
      </c>
      <c r="I19" s="77">
        <v>172.51745591358201</v>
      </c>
      <c r="J19" s="78">
        <v>-4.5400000000000003E-2</v>
      </c>
      <c r="K19" s="78">
        <v>6.9999999999999999E-4</v>
      </c>
    </row>
    <row r="20" spans="2:11">
      <c r="B20" t="s">
        <v>1039</v>
      </c>
      <c r="C20" t="s">
        <v>1040</v>
      </c>
      <c r="D20" t="s">
        <v>123</v>
      </c>
      <c r="E20" t="s">
        <v>106</v>
      </c>
      <c r="F20" t="s">
        <v>536</v>
      </c>
      <c r="G20" s="77">
        <v>734000</v>
      </c>
      <c r="H20" s="77">
        <v>16.887188320494687</v>
      </c>
      <c r="I20" s="77">
        <v>123.951962272431</v>
      </c>
      <c r="J20" s="78">
        <v>-3.2599999999999997E-2</v>
      </c>
      <c r="K20" s="78">
        <v>5.0000000000000001E-4</v>
      </c>
    </row>
    <row r="21" spans="2:11">
      <c r="B21" t="s">
        <v>1041</v>
      </c>
      <c r="C21" t="s">
        <v>1042</v>
      </c>
      <c r="D21" t="s">
        <v>123</v>
      </c>
      <c r="E21" t="s">
        <v>106</v>
      </c>
      <c r="F21" t="s">
        <v>241</v>
      </c>
      <c r="G21" s="77">
        <v>530000</v>
      </c>
      <c r="H21" s="77">
        <v>-2.7409170884925094</v>
      </c>
      <c r="I21" s="77">
        <v>-14.526860569010299</v>
      </c>
      <c r="J21" s="78">
        <v>3.8E-3</v>
      </c>
      <c r="K21" s="78">
        <v>-1E-4</v>
      </c>
    </row>
    <row r="22" spans="2:11">
      <c r="B22" t="s">
        <v>1043</v>
      </c>
      <c r="C22" t="s">
        <v>1044</v>
      </c>
      <c r="D22" t="s">
        <v>123</v>
      </c>
      <c r="E22" t="s">
        <v>113</v>
      </c>
      <c r="F22" t="s">
        <v>1031</v>
      </c>
      <c r="G22" s="77">
        <v>-50000</v>
      </c>
      <c r="H22" s="77">
        <v>32.465171317646401</v>
      </c>
      <c r="I22" s="77">
        <v>-16.232585658823201</v>
      </c>
      <c r="J22" s="78">
        <v>4.3E-3</v>
      </c>
      <c r="K22" s="78">
        <v>-1E-4</v>
      </c>
    </row>
    <row r="23" spans="2:11">
      <c r="B23" s="79" t="s">
        <v>1028</v>
      </c>
      <c r="C23" s="16"/>
      <c r="D23" s="16"/>
      <c r="G23" s="81">
        <v>-141234</v>
      </c>
      <c r="I23" s="81">
        <v>2.9301706835379</v>
      </c>
      <c r="J23" s="80">
        <v>-8.0000000000000004E-4</v>
      </c>
      <c r="K23" s="80">
        <v>0</v>
      </c>
    </row>
    <row r="24" spans="2:11">
      <c r="B24" t="s">
        <v>1045</v>
      </c>
      <c r="C24" t="s">
        <v>1046</v>
      </c>
      <c r="D24" t="s">
        <v>123</v>
      </c>
      <c r="E24" t="s">
        <v>110</v>
      </c>
      <c r="F24" t="s">
        <v>1047</v>
      </c>
      <c r="G24" s="77">
        <v>556000</v>
      </c>
      <c r="H24" s="77">
        <v>-0.42415535122330217</v>
      </c>
      <c r="I24" s="77">
        <v>-2.35830375280156</v>
      </c>
      <c r="J24" s="78">
        <v>5.9999999999999995E-4</v>
      </c>
      <c r="K24" s="78">
        <v>0</v>
      </c>
    </row>
    <row r="25" spans="2:11">
      <c r="B25" t="s">
        <v>1048</v>
      </c>
      <c r="C25" t="s">
        <v>1049</v>
      </c>
      <c r="D25" t="s">
        <v>123</v>
      </c>
      <c r="E25" t="s">
        <v>110</v>
      </c>
      <c r="F25" t="s">
        <v>1031</v>
      </c>
      <c r="G25" s="77">
        <v>-556000</v>
      </c>
      <c r="H25" s="77">
        <v>-1.2315408601894657</v>
      </c>
      <c r="I25" s="77">
        <v>6.8473671826534304</v>
      </c>
      <c r="J25" s="78">
        <v>-1.8E-3</v>
      </c>
      <c r="K25" s="78">
        <v>0</v>
      </c>
    </row>
    <row r="26" spans="2:11">
      <c r="B26" t="s">
        <v>1050</v>
      </c>
      <c r="C26" t="s">
        <v>1051</v>
      </c>
      <c r="D26" t="s">
        <v>123</v>
      </c>
      <c r="E26" t="s">
        <v>113</v>
      </c>
      <c r="F26" t="s">
        <v>1031</v>
      </c>
      <c r="G26" s="77">
        <v>-141234</v>
      </c>
      <c r="H26" s="77">
        <v>1.1037659106971196</v>
      </c>
      <c r="I26" s="77">
        <v>-1.5588927463139699</v>
      </c>
      <c r="J26" s="78">
        <v>4.0000000000000002E-4</v>
      </c>
      <c r="K26" s="78">
        <v>0</v>
      </c>
    </row>
    <row r="27" spans="2:11">
      <c r="B27" s="79" t="s">
        <v>857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564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227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853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861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222</v>
      </c>
      <c r="C35" t="s">
        <v>222</v>
      </c>
      <c r="D35" t="s">
        <v>222</v>
      </c>
      <c r="E35" t="s">
        <v>222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857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222</v>
      </c>
      <c r="C37" t="s">
        <v>222</v>
      </c>
      <c r="D37" t="s">
        <v>222</v>
      </c>
      <c r="E37" t="s">
        <v>222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564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222</v>
      </c>
      <c r="C39" t="s">
        <v>222</v>
      </c>
      <c r="D39" t="s">
        <v>222</v>
      </c>
      <c r="E39" t="s">
        <v>222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229</v>
      </c>
      <c r="C40" s="16"/>
      <c r="D40" s="16"/>
    </row>
    <row r="41" spans="2:11">
      <c r="B41" t="s">
        <v>288</v>
      </c>
      <c r="C41" s="16"/>
      <c r="D41" s="16"/>
    </row>
    <row r="42" spans="2:11">
      <c r="B42" t="s">
        <v>289</v>
      </c>
      <c r="C42" s="16"/>
      <c r="D42" s="16"/>
    </row>
    <row r="43" spans="2:11">
      <c r="B43" t="s">
        <v>290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</v>
      </c>
      <c r="J11" s="18"/>
      <c r="K11" s="18"/>
      <c r="L11" s="18"/>
      <c r="M11" s="76">
        <v>0.1212</v>
      </c>
      <c r="N11" s="75">
        <v>2386423.31</v>
      </c>
      <c r="O11" s="7"/>
      <c r="P11" s="75">
        <v>2739.1743863598549</v>
      </c>
      <c r="Q11" s="76">
        <v>1</v>
      </c>
      <c r="R11" s="76">
        <v>1.0800000000000001E-2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0.4</v>
      </c>
      <c r="M12" s="80">
        <v>0.1212</v>
      </c>
      <c r="N12" s="81">
        <v>2386423.31</v>
      </c>
      <c r="P12" s="81">
        <v>2739.1743863598549</v>
      </c>
      <c r="Q12" s="80">
        <v>1</v>
      </c>
      <c r="R12" s="80">
        <v>1.0800000000000001E-2</v>
      </c>
    </row>
    <row r="13" spans="2:60">
      <c r="B13" s="79" t="s">
        <v>1052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1055</v>
      </c>
      <c r="I19" s="81">
        <v>0</v>
      </c>
      <c r="M19" s="80">
        <v>0</v>
      </c>
      <c r="N19" s="81">
        <v>1045423.31</v>
      </c>
      <c r="P19" s="81">
        <v>1639.822586359855</v>
      </c>
      <c r="Q19" s="80">
        <v>0.59870000000000001</v>
      </c>
      <c r="R19" s="80">
        <v>6.4999999999999997E-3</v>
      </c>
    </row>
    <row r="20" spans="2:18">
      <c r="B20" t="s">
        <v>1056</v>
      </c>
      <c r="C20" t="s">
        <v>1057</v>
      </c>
      <c r="D20" t="s">
        <v>1058</v>
      </c>
      <c r="E20" t="s">
        <v>919</v>
      </c>
      <c r="F20" t="s">
        <v>1059</v>
      </c>
      <c r="G20" t="s">
        <v>1060</v>
      </c>
      <c r="H20" t="s">
        <v>1061</v>
      </c>
      <c r="J20" t="s">
        <v>920</v>
      </c>
      <c r="K20" t="s">
        <v>102</v>
      </c>
      <c r="L20" s="78">
        <v>0</v>
      </c>
      <c r="M20" s="78">
        <v>0</v>
      </c>
      <c r="N20" s="77">
        <v>136335.79999999999</v>
      </c>
      <c r="O20" s="77">
        <v>543.13725499999998</v>
      </c>
      <c r="P20" s="77">
        <v>740.49052170229004</v>
      </c>
      <c r="Q20" s="78">
        <v>0.27029999999999998</v>
      </c>
      <c r="R20" s="78">
        <v>2.8999999999999998E-3</v>
      </c>
    </row>
    <row r="21" spans="2:18">
      <c r="B21" t="s">
        <v>1062</v>
      </c>
      <c r="C21" t="s">
        <v>1057</v>
      </c>
      <c r="D21" t="s">
        <v>1063</v>
      </c>
      <c r="E21" t="s">
        <v>919</v>
      </c>
      <c r="F21" t="s">
        <v>1059</v>
      </c>
      <c r="G21" t="s">
        <v>1064</v>
      </c>
      <c r="H21" t="s">
        <v>1061</v>
      </c>
      <c r="I21" s="77">
        <v>0</v>
      </c>
      <c r="J21" t="s">
        <v>920</v>
      </c>
      <c r="K21" t="s">
        <v>102</v>
      </c>
      <c r="L21" s="78">
        <v>7.0000000000000007E-2</v>
      </c>
      <c r="M21" s="78">
        <v>0</v>
      </c>
      <c r="N21" s="77">
        <v>909087.51</v>
      </c>
      <c r="O21" s="77">
        <v>98.926897000000039</v>
      </c>
      <c r="P21" s="77">
        <v>899.33206465756496</v>
      </c>
      <c r="Q21" s="78">
        <v>0.32829999999999998</v>
      </c>
      <c r="R21" s="78">
        <v>3.5000000000000001E-3</v>
      </c>
    </row>
    <row r="22" spans="2:18">
      <c r="B22" s="79" t="s">
        <v>1065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1066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1067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1068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1069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1070</v>
      </c>
      <c r="I31" s="81">
        <v>0.99</v>
      </c>
      <c r="M31" s="80">
        <v>0.30209999999999998</v>
      </c>
      <c r="N31" s="81">
        <v>1341000</v>
      </c>
      <c r="P31" s="81">
        <v>1099.3517999999999</v>
      </c>
      <c r="Q31" s="80">
        <v>0.40129999999999999</v>
      </c>
      <c r="R31" s="80">
        <v>4.3E-3</v>
      </c>
    </row>
    <row r="32" spans="2:18">
      <c r="B32" t="s">
        <v>1071</v>
      </c>
      <c r="C32" t="s">
        <v>1057</v>
      </c>
      <c r="D32" t="s">
        <v>1072</v>
      </c>
      <c r="E32" t="s">
        <v>1073</v>
      </c>
      <c r="F32" t="s">
        <v>382</v>
      </c>
      <c r="G32" t="s">
        <v>1074</v>
      </c>
      <c r="H32" t="s">
        <v>150</v>
      </c>
      <c r="I32" s="77">
        <v>0.99</v>
      </c>
      <c r="J32" t="s">
        <v>451</v>
      </c>
      <c r="K32" t="s">
        <v>102</v>
      </c>
      <c r="L32" s="78">
        <v>5.1799999999999999E-2</v>
      </c>
      <c r="M32" s="78">
        <v>0.30209999999999998</v>
      </c>
      <c r="N32" s="77">
        <v>1341000</v>
      </c>
      <c r="O32" s="77">
        <v>81.98</v>
      </c>
      <c r="P32" s="77">
        <v>1099.3517999999999</v>
      </c>
      <c r="Q32" s="78">
        <v>0.40129999999999999</v>
      </c>
      <c r="R32" s="78">
        <v>4.3E-3</v>
      </c>
    </row>
    <row r="33" spans="2:18">
      <c r="B33" s="79" t="s">
        <v>227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1075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1054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1055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222</v>
      </c>
      <c r="D39" t="s">
        <v>222</v>
      </c>
      <c r="F39" t="s">
        <v>222</v>
      </c>
      <c r="I39" s="77">
        <v>0</v>
      </c>
      <c r="J39" t="s">
        <v>222</v>
      </c>
      <c r="K39" t="s">
        <v>222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1070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288</v>
      </c>
    </row>
    <row r="44" spans="2:18">
      <c r="B44" t="s">
        <v>289</v>
      </c>
    </row>
    <row r="45" spans="2:18">
      <c r="B45" t="s">
        <v>290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0.45</v>
      </c>
      <c r="H11" s="7"/>
      <c r="I11" s="7"/>
      <c r="J11" s="76">
        <v>3.5900000000000001E-2</v>
      </c>
      <c r="K11" s="75">
        <v>2047392</v>
      </c>
      <c r="L11" s="7"/>
      <c r="M11" s="75">
        <v>2469.8111430135132</v>
      </c>
      <c r="N11" s="76">
        <v>1</v>
      </c>
      <c r="O11" s="76">
        <v>9.7000000000000003E-3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0.45</v>
      </c>
      <c r="J12" s="80">
        <v>3.5900000000000001E-2</v>
      </c>
      <c r="K12" s="81">
        <v>2047392</v>
      </c>
      <c r="M12" s="81">
        <v>2469.8111430135132</v>
      </c>
      <c r="N12" s="80">
        <v>1</v>
      </c>
      <c r="O12" s="80">
        <v>9.7000000000000003E-3</v>
      </c>
    </row>
    <row r="13" spans="2:64">
      <c r="B13" s="79" t="s">
        <v>895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896</v>
      </c>
      <c r="G15" s="81">
        <v>0.41</v>
      </c>
      <c r="J15" s="80">
        <v>3.0499999999999999E-2</v>
      </c>
      <c r="K15" s="81">
        <v>1904000</v>
      </c>
      <c r="M15" s="81">
        <v>1938.92927123288</v>
      </c>
      <c r="N15" s="80">
        <v>0.78510000000000002</v>
      </c>
      <c r="O15" s="80">
        <v>7.6E-3</v>
      </c>
    </row>
    <row r="16" spans="2:64">
      <c r="B16" t="s">
        <v>1076</v>
      </c>
      <c r="C16" t="s">
        <v>1077</v>
      </c>
      <c r="D16" t="s">
        <v>211</v>
      </c>
      <c r="E16" t="s">
        <v>207</v>
      </c>
      <c r="F16" t="s">
        <v>208</v>
      </c>
      <c r="G16" s="77">
        <v>0.41</v>
      </c>
      <c r="H16" t="s">
        <v>102</v>
      </c>
      <c r="I16" s="78">
        <v>3.1E-2</v>
      </c>
      <c r="J16" s="78">
        <v>3.0499999999999999E-2</v>
      </c>
      <c r="K16" s="77">
        <v>1904000</v>
      </c>
      <c r="L16" s="77">
        <v>101.83452054794537</v>
      </c>
      <c r="M16" s="77">
        <v>1938.92927123288</v>
      </c>
      <c r="N16" s="78">
        <v>0.78510000000000002</v>
      </c>
      <c r="O16" s="78">
        <v>7.6E-3</v>
      </c>
    </row>
    <row r="17" spans="2:15">
      <c r="B17" s="79" t="s">
        <v>1078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1079</v>
      </c>
      <c r="G19" s="81">
        <v>0.56999999999999995</v>
      </c>
      <c r="J19" s="80">
        <v>5.57E-2</v>
      </c>
      <c r="K19" s="81">
        <v>143392</v>
      </c>
      <c r="M19" s="81">
        <v>530.88187178063299</v>
      </c>
      <c r="N19" s="80">
        <v>0.21490000000000001</v>
      </c>
      <c r="O19" s="80">
        <v>2.0999999999999999E-3</v>
      </c>
    </row>
    <row r="20" spans="2:15">
      <c r="B20" t="s">
        <v>1080</v>
      </c>
      <c r="C20" t="s">
        <v>1081</v>
      </c>
      <c r="D20" t="s">
        <v>211</v>
      </c>
      <c r="E20" t="s">
        <v>1082</v>
      </c>
      <c r="F20" t="s">
        <v>208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143392</v>
      </c>
      <c r="L20" s="77">
        <v>102.41525996281075</v>
      </c>
      <c r="M20" s="77">
        <v>530.88187178063299</v>
      </c>
      <c r="N20" s="78">
        <v>0.21490000000000001</v>
      </c>
      <c r="O20" s="78">
        <v>2.0999999999999999E-3</v>
      </c>
    </row>
    <row r="21" spans="2:15">
      <c r="B21" s="79" t="s">
        <v>564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1084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1084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2784.6632507620002</v>
      </c>
      <c r="J11" s="76">
        <v>1</v>
      </c>
      <c r="K11" s="76">
        <v>1.0999999999999999E-2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2784.6632507620002</v>
      </c>
      <c r="J14" s="80">
        <v>1</v>
      </c>
      <c r="K14" s="80">
        <v>1.0999999999999999E-2</v>
      </c>
    </row>
    <row r="15" spans="2:60">
      <c r="B15" t="s">
        <v>1085</v>
      </c>
      <c r="C15" t="s">
        <v>1086</v>
      </c>
      <c r="D15" t="s">
        <v>222</v>
      </c>
      <c r="E15" t="s">
        <v>535</v>
      </c>
      <c r="F15" s="78">
        <v>0</v>
      </c>
      <c r="G15" t="s">
        <v>106</v>
      </c>
      <c r="H15" s="78">
        <v>0</v>
      </c>
      <c r="I15" s="77">
        <v>216.9</v>
      </c>
      <c r="J15" s="78">
        <v>7.7899999999999997E-2</v>
      </c>
      <c r="K15" s="78">
        <v>8.9999999999999998E-4</v>
      </c>
    </row>
    <row r="16" spans="2:60">
      <c r="B16" t="s">
        <v>1087</v>
      </c>
      <c r="C16" t="s">
        <v>1088</v>
      </c>
      <c r="D16" t="s">
        <v>222</v>
      </c>
      <c r="E16" t="s">
        <v>535</v>
      </c>
      <c r="F16" s="78">
        <v>0</v>
      </c>
      <c r="G16" t="s">
        <v>200</v>
      </c>
      <c r="H16" s="78">
        <v>0</v>
      </c>
      <c r="I16" s="77">
        <v>189.072818415</v>
      </c>
      <c r="J16" s="78">
        <v>6.7900000000000002E-2</v>
      </c>
      <c r="K16" s="78">
        <v>6.9999999999999999E-4</v>
      </c>
    </row>
    <row r="17" spans="2:11">
      <c r="B17" t="s">
        <v>1089</v>
      </c>
      <c r="C17" t="s">
        <v>1090</v>
      </c>
      <c r="D17" t="s">
        <v>222</v>
      </c>
      <c r="E17" t="s">
        <v>535</v>
      </c>
      <c r="F17" s="78">
        <v>0</v>
      </c>
      <c r="G17" t="s">
        <v>113</v>
      </c>
      <c r="H17" s="78">
        <v>0</v>
      </c>
      <c r="I17" s="77">
        <v>533.92443456000001</v>
      </c>
      <c r="J17" s="78">
        <v>0.19170000000000001</v>
      </c>
      <c r="K17" s="78">
        <v>2.0999999999999999E-3</v>
      </c>
    </row>
    <row r="18" spans="2:11">
      <c r="B18" t="s">
        <v>1091</v>
      </c>
      <c r="C18" t="s">
        <v>1092</v>
      </c>
      <c r="D18" t="s">
        <v>222</v>
      </c>
      <c r="E18" t="s">
        <v>535</v>
      </c>
      <c r="F18" s="78">
        <v>0</v>
      </c>
      <c r="G18" t="s">
        <v>201</v>
      </c>
      <c r="H18" s="78">
        <v>0</v>
      </c>
      <c r="I18" s="77">
        <v>-32.912777714999997</v>
      </c>
      <c r="J18" s="78">
        <v>-1.18E-2</v>
      </c>
      <c r="K18" s="78">
        <v>-1E-4</v>
      </c>
    </row>
    <row r="19" spans="2:11">
      <c r="B19" t="s">
        <v>1093</v>
      </c>
      <c r="C19" t="s">
        <v>1094</v>
      </c>
      <c r="D19" t="s">
        <v>222</v>
      </c>
      <c r="E19" t="s">
        <v>535</v>
      </c>
      <c r="F19" s="78">
        <v>0</v>
      </c>
      <c r="G19" t="s">
        <v>110</v>
      </c>
      <c r="H19" s="78">
        <v>0</v>
      </c>
      <c r="I19" s="77">
        <v>89.834687302000006</v>
      </c>
      <c r="J19" s="78">
        <v>3.2300000000000002E-2</v>
      </c>
      <c r="K19" s="78">
        <v>4.0000000000000002E-4</v>
      </c>
    </row>
    <row r="20" spans="2:11">
      <c r="B20" t="s">
        <v>1095</v>
      </c>
      <c r="C20" t="s">
        <v>1096</v>
      </c>
      <c r="D20" t="s">
        <v>222</v>
      </c>
      <c r="E20" t="s">
        <v>535</v>
      </c>
      <c r="F20" s="78">
        <v>0</v>
      </c>
      <c r="G20" t="s">
        <v>106</v>
      </c>
      <c r="H20" s="78">
        <v>0</v>
      </c>
      <c r="I20" s="77">
        <v>1787.8440882</v>
      </c>
      <c r="J20" s="78">
        <v>0.64200000000000002</v>
      </c>
      <c r="K20" s="78">
        <v>7.0000000000000001E-3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C12+C28</f>
        <v>16162.269565600001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SUM(C13:C26)</f>
        <v>11023.067560000001</v>
      </c>
    </row>
    <row r="13" spans="2:17">
      <c r="B13" t="s">
        <v>1097</v>
      </c>
      <c r="C13" s="83">
        <v>49.27245000000007</v>
      </c>
      <c r="D13" s="82">
        <v>45347</v>
      </c>
    </row>
    <row r="14" spans="2:17">
      <c r="B14" t="s">
        <v>1098</v>
      </c>
      <c r="C14" s="83">
        <v>619.89200000000005</v>
      </c>
      <c r="D14" s="82">
        <v>45219</v>
      </c>
    </row>
    <row r="15" spans="2:17">
      <c r="B15" t="s">
        <v>1099</v>
      </c>
      <c r="C15" s="83">
        <v>1339.625</v>
      </c>
      <c r="D15" s="82">
        <v>46462</v>
      </c>
    </row>
    <row r="16" spans="2:17">
      <c r="B16" t="s">
        <v>1100</v>
      </c>
      <c r="C16" s="83">
        <v>185.773</v>
      </c>
      <c r="D16" s="82">
        <v>46462</v>
      </c>
    </row>
    <row r="17" spans="2:4">
      <c r="B17" t="s">
        <v>1101</v>
      </c>
      <c r="C17" s="83">
        <v>693.25216499999988</v>
      </c>
      <c r="D17" s="82">
        <v>46197</v>
      </c>
    </row>
    <row r="18" spans="2:4">
      <c r="B18" t="s">
        <v>1102</v>
      </c>
      <c r="C18" s="83">
        <v>1439.6679999999999</v>
      </c>
      <c r="D18" s="82">
        <v>46196</v>
      </c>
    </row>
    <row r="19" spans="2:4">
      <c r="B19" t="s">
        <v>1103</v>
      </c>
      <c r="C19" s="83">
        <v>715.82060999999999</v>
      </c>
      <c r="D19" s="82">
        <v>47150</v>
      </c>
    </row>
    <row r="20" spans="2:4">
      <c r="B20" t="s">
        <v>1104</v>
      </c>
      <c r="C20" s="83">
        <v>461.2306200000001</v>
      </c>
      <c r="D20" s="82">
        <v>46386</v>
      </c>
    </row>
    <row r="21" spans="2:4">
      <c r="B21" t="s">
        <v>1105</v>
      </c>
      <c r="C21" s="83">
        <v>1587.6921</v>
      </c>
      <c r="D21" s="82">
        <v>46204</v>
      </c>
    </row>
    <row r="22" spans="2:4">
      <c r="B22" t="s">
        <v>1106</v>
      </c>
      <c r="C22" s="83">
        <v>994.43399999999997</v>
      </c>
      <c r="D22" s="82">
        <v>46182</v>
      </c>
    </row>
    <row r="23" spans="2:4">
      <c r="B23" t="s">
        <v>1107</v>
      </c>
      <c r="C23" s="83">
        <v>703.78899999999999</v>
      </c>
      <c r="D23" s="82">
        <v>46202</v>
      </c>
    </row>
    <row r="24" spans="2:4">
      <c r="B24" t="s">
        <v>1108</v>
      </c>
      <c r="C24" s="83">
        <v>374.47300000000001</v>
      </c>
      <c r="D24" s="82">
        <v>46213</v>
      </c>
    </row>
    <row r="25" spans="2:4">
      <c r="B25" t="s">
        <v>1109</v>
      </c>
      <c r="C25" s="83">
        <v>435.97261500000002</v>
      </c>
      <c r="D25" s="82">
        <v>46284</v>
      </c>
    </row>
    <row r="26" spans="2:4">
      <c r="B26" t="s">
        <v>1110</v>
      </c>
      <c r="C26" s="83">
        <v>1422.173</v>
      </c>
      <c r="D26" s="82">
        <v>11323</v>
      </c>
    </row>
    <row r="27" spans="2:4">
      <c r="B27"/>
      <c r="C27" s="77"/>
    </row>
    <row r="28" spans="2:4">
      <c r="B28" s="79" t="s">
        <v>227</v>
      </c>
      <c r="C28" s="81">
        <f>SUM(C29:C38)</f>
        <v>5139.2020056000001</v>
      </c>
    </row>
    <row r="29" spans="2:4">
      <c r="B29" t="s">
        <v>1111</v>
      </c>
      <c r="C29" s="83">
        <v>491.20258500000006</v>
      </c>
      <c r="D29" s="82">
        <v>46126</v>
      </c>
    </row>
    <row r="30" spans="2:4">
      <c r="B30" t="s">
        <v>1112</v>
      </c>
      <c r="C30" s="83">
        <v>397.1547450000001</v>
      </c>
      <c r="D30" s="82">
        <v>46248</v>
      </c>
    </row>
    <row r="31" spans="2:4">
      <c r="B31" t="s">
        <v>1113</v>
      </c>
      <c r="C31" s="83">
        <v>971.63247000000013</v>
      </c>
      <c r="D31" s="82">
        <v>46347</v>
      </c>
    </row>
    <row r="32" spans="2:4">
      <c r="B32" t="s">
        <v>1114</v>
      </c>
      <c r="C32" s="83">
        <v>409.85424</v>
      </c>
      <c r="D32" s="82">
        <v>46414</v>
      </c>
    </row>
    <row r="33" spans="2:4">
      <c r="B33" t="s">
        <v>1115</v>
      </c>
      <c r="C33" s="83">
        <v>940.44485280000004</v>
      </c>
      <c r="D33" s="82">
        <v>45748</v>
      </c>
    </row>
    <row r="34" spans="2:4">
      <c r="B34" t="s">
        <v>1116</v>
      </c>
      <c r="C34" s="83">
        <v>77.577899999999971</v>
      </c>
      <c r="D34" s="82">
        <v>47269</v>
      </c>
    </row>
    <row r="35" spans="2:4">
      <c r="B35" t="s">
        <v>1117</v>
      </c>
      <c r="C35" s="83">
        <v>221.28275199999999</v>
      </c>
      <c r="D35" s="82">
        <v>45261</v>
      </c>
    </row>
    <row r="36" spans="2:4">
      <c r="B36" t="s">
        <v>1118</v>
      </c>
      <c r="C36" s="83">
        <v>645.31456379999997</v>
      </c>
      <c r="D36" s="82">
        <v>45844</v>
      </c>
    </row>
    <row r="37" spans="2:4">
      <c r="B37" t="s">
        <v>1119</v>
      </c>
      <c r="C37" s="83">
        <v>437.23786500000023</v>
      </c>
      <c r="D37" s="82">
        <v>45977</v>
      </c>
    </row>
    <row r="38" spans="2:4">
      <c r="B38" t="s">
        <v>1120</v>
      </c>
      <c r="C38" s="83">
        <v>547.50003200000003</v>
      </c>
      <c r="D38" s="82">
        <v>46752</v>
      </c>
    </row>
  </sheetData>
  <mergeCells count="1">
    <mergeCell ref="B7:D7"/>
  </mergeCells>
  <dataValidations count="1">
    <dataValidation allowBlank="1" showInputMessage="1" showErrorMessage="1" sqref="A1:A1048576 B39:C1048576 B1:C12 B27:C28 E1:XFD1048576 D1:D36 D38:D1048576 C29:C38 C13:C2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CE4DE2-AC85-4599-A7B1-190998B1C33E}"/>
</file>

<file path=customXml/itemProps2.xml><?xml version="1.0" encoding="utf-8"?>
<ds:datastoreItem xmlns:ds="http://schemas.openxmlformats.org/officeDocument/2006/customXml" ds:itemID="{656604BC-72A3-49F8-B0C7-0417EBE304BD}"/>
</file>

<file path=customXml/itemProps3.xml><?xml version="1.0" encoding="utf-8"?>
<ds:datastoreItem xmlns:ds="http://schemas.openxmlformats.org/officeDocument/2006/customXml" ds:itemID="{13487AD9-6CA6-4B81-8F36-A6D8C8167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2023-05-02T07:26:57Z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