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9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J15" i="2" l="1"/>
  <c r="C37" i="1"/>
  <c r="J21" i="26"/>
  <c r="J20" i="26"/>
  <c r="J19" i="26"/>
  <c r="J18" i="26"/>
  <c r="J17" i="26"/>
  <c r="J16" i="26"/>
  <c r="J15" i="26"/>
  <c r="J14" i="26"/>
  <c r="J13" i="26"/>
  <c r="J12" i="26"/>
  <c r="J11" i="26"/>
  <c r="I11" i="26"/>
  <c r="I14" i="26"/>
  <c r="J13" i="2" l="1"/>
  <c r="J12" i="2" s="1"/>
  <c r="J11" i="2" l="1"/>
  <c r="C43" i="1"/>
  <c r="C11" i="27"/>
  <c r="C12" i="27"/>
  <c r="C29" i="27"/>
  <c r="C11" i="1" l="1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34" i="2"/>
  <c r="K32" i="2"/>
  <c r="K30" i="2"/>
  <c r="K28" i="2"/>
  <c r="K26" i="2"/>
  <c r="K24" i="2"/>
  <c r="K22" i="2"/>
  <c r="K20" i="2"/>
  <c r="K18" i="2"/>
  <c r="K16" i="2"/>
  <c r="K14" i="2"/>
  <c r="K12" i="2"/>
  <c r="C42" i="1" l="1"/>
  <c r="D11" i="1" s="1"/>
  <c r="K17" i="26" l="1"/>
  <c r="K11" i="26"/>
  <c r="K21" i="26"/>
  <c r="K19" i="26"/>
  <c r="K15" i="26"/>
  <c r="K13" i="26"/>
  <c r="K14" i="26"/>
  <c r="K20" i="26"/>
  <c r="K18" i="26"/>
  <c r="K16" i="26"/>
  <c r="K12" i="26"/>
  <c r="D39" i="1"/>
  <c r="D36" i="1"/>
  <c r="D28" i="1"/>
  <c r="D24" i="1"/>
  <c r="D19" i="1"/>
  <c r="D15" i="1"/>
  <c r="L35" i="2"/>
  <c r="L33" i="2"/>
  <c r="L31" i="2"/>
  <c r="L29" i="2"/>
  <c r="L27" i="2"/>
  <c r="L25" i="2"/>
  <c r="L23" i="2"/>
  <c r="L21" i="2"/>
  <c r="L19" i="2"/>
  <c r="L17" i="2"/>
  <c r="L15" i="2"/>
  <c r="D35" i="1"/>
  <c r="D27" i="1"/>
  <c r="D22" i="1"/>
  <c r="D18" i="1"/>
  <c r="D14" i="1"/>
  <c r="D41" i="1"/>
  <c r="D32" i="1"/>
  <c r="D26" i="1"/>
  <c r="D21" i="1"/>
  <c r="D17" i="1"/>
  <c r="D13" i="1"/>
  <c r="L34" i="2"/>
  <c r="L32" i="2"/>
  <c r="L30" i="2"/>
  <c r="L28" i="2"/>
  <c r="L26" i="2"/>
  <c r="L24" i="2"/>
  <c r="L22" i="2"/>
  <c r="L20" i="2"/>
  <c r="L18" i="2"/>
  <c r="L16" i="2"/>
  <c r="L14" i="2"/>
  <c r="D40" i="1"/>
  <c r="D31" i="1"/>
  <c r="D25" i="1"/>
  <c r="D20" i="1"/>
  <c r="D16" i="1"/>
  <c r="D37" i="1"/>
  <c r="D42" i="1"/>
  <c r="L13" i="2"/>
  <c r="D29" i="1"/>
  <c r="D30" i="1"/>
  <c r="L12" i="2"/>
  <c r="D33" i="1"/>
  <c r="D34" i="1"/>
  <c r="L11" i="2"/>
</calcChain>
</file>

<file path=xl/sharedStrings.xml><?xml version="1.0" encoding="utf-8"?>
<sst xmlns="http://schemas.openxmlformats.org/spreadsheetml/2006/main" count="4219" uniqueCount="1168">
  <si>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</si>
  <si>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</si>
  <si>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</si>
  <si>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</si>
  <si>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</si>
  <si>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</si>
  <si>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</si>
  <si>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</si>
  <si>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</si>
  <si>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</si>
  <si>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</si>
  <si>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</si>
  <si>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</si>
  <si>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</si>
  <si>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</si>
  <si>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</si>
  <si>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</si>
  <si>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</si>
  <si>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</si>
  <si>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</si>
  <si>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</si>
  <si>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</si>
  <si>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</si>
  <si>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</si>
  <si>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</si>
  <si>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</si>
  <si>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</si>
  <si>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</si>
  <si>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</si>
  <si>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</si>
  <si>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</si>
  <si>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</si>
  <si>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</si>
  <si>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</si>
  <si>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</si>
  <si>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</si>
  <si>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</si>
  <si>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</si>
  <si>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</si>
  <si>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</si>
  <si>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</si>
  <si>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</si>
  <si>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</si>
  <si>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</si>
  <si>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</si>
  <si>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</si>
  <si>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</si>
  <si>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</si>
  <si>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</si>
  <si>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</si>
  <si>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</si>
  <si>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</si>
  <si>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</si>
  <si>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</si>
  <si>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</si>
  <si>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</si>
  <si>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</si>
  <si>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</si>
  <si>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</si>
  <si>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</si>
  <si>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</si>
  <si>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</si>
  <si>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</si>
  <si>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</si>
  <si>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</si>
  <si>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</si>
  <si>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</si>
  <si>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</si>
  <si>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</si>
  <si>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</si>
  <si>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</si>
  <si>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</si>
  <si>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</si>
  <si>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</si>
  <si>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</si>
  <si>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</si>
  <si>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</si>
  <si>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</si>
  <si>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</si>
  <si>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</si>
  <si>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</si>
  <si>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</si>
  <si>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</si>
  <si>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</si>
  <si>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</si>
  <si>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</si>
  <si>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</si>
  <si>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</si>
  <si>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</si>
  <si>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</si>
  <si>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</si>
  <si>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</si>
  <si>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</si>
  <si>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</si>
  <si>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</si>
  <si>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</si>
  <si>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</si>
  <si>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</si>
  <si>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</si>
  <si>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</si>
  <si>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</si>
  <si>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</si>
  <si>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</si>
  <si>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</si>
  <si>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</si>
  <si>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</si>
  <si>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</si>
  <si>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</si>
  <si>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</si>
  <si>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</si>
  <si>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</si>
  <si>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</si>
  <si>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</si>
  <si>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</si>
  <si>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</si>
  <si>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</si>
  <si>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</si>
  <si>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</si>
  <si>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</si>
  <si>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</si>
  <si>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</si>
  <si>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</si>
  <si>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</si>
  <si>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</si>
  <si>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</si>
  <si>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</si>
  <si>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</si>
  <si>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</si>
  <si>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</si>
  <si>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</si>
  <si>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</si>
  <si>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</si>
  <si>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</si>
  <si>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</si>
  <si>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</si>
  <si>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</si>
  <si>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</si>
  <si>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</si>
  <si>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</si>
  <si>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</si>
  <si>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</si>
  <si>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</si>
  <si>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</si>
  <si>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</si>
  <si>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</si>
  <si>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</si>
  <si>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</si>
  <si>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</si>
  <si>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</si>
  <si>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</si>
  <si>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</si>
  <si>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</si>
  <si>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</si>
  <si>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</si>
  <si>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</si>
  <si>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</si>
  <si>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</si>
  <si>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</si>
  <si>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</si>
  <si>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</si>
  <si>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</si>
  <si>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</si>
  <si>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</si>
  <si>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</si>
  <si>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</si>
  <si>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</si>
  <si>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</si>
  <si>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</si>
  <si>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</si>
  <si>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</si>
  <si>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</si>
  <si>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</si>
  <si>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</si>
  <si>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</si>
  <si>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</si>
  <si>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</si>
  <si>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</si>
  <si>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</si>
  <si>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</si>
  <si>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</si>
  <si>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</si>
  <si>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</si>
  <si>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</si>
  <si>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</si>
  <si>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</si>
  <si>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</si>
  <si>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</si>
  <si>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</si>
  <si>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</si>
  <si>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</si>
  <si>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</si>
  <si>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</si>
  <si>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</si>
  <si>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</si>
  <si>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</si>
  <si>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</si>
  <si>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</si>
  <si>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</si>
  <si>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</si>
  <si>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</si>
  <si>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</si>
  <si>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</si>
  <si>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</si>
  <si>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</si>
  <si>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</si>
  <si>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</si>
  <si>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</si>
  <si>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</si>
  <si>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</si>
  <si>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</si>
  <si>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</si>
  <si>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</si>
  <si>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</si>
  <si>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</si>
  <si>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</si>
  <si>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</si>
  <si>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</si>
  <si>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</si>
  <si>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</si>
  <si>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</si>
  <si>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</si>
  <si>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</si>
  <si>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</si>
  <si>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</si>
  <si>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</si>
  <si>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</si>
  <si>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</si>
  <si>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</si>
  <si>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</si>
  <si>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</si>
  <si>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</si>
  <si>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</si>
  <si>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</si>
  <si>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</si>
  <si>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</si>
  <si>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</si>
  <si>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</si>
  <si>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</si>
  <si>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</si>
  <si>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</si>
  <si>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</si>
  <si>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</si>
  <si>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</si>
  <si>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</si>
  <si>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</si>
  <si>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</si>
  <si>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</si>
  <si>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</si>
  <si>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</si>
  <si>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</si>
  <si>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</si>
  <si>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</si>
  <si>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</si>
  <si>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214- בנק ישראל- מק"מ</t>
  </si>
  <si>
    <t>8240210</t>
  </si>
  <si>
    <t>מ.ק.מ.  914- בנק ישראל- מק"מ</t>
  </si>
  <si>
    <t>8240913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</si>
  <si>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</si>
  <si>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</si>
  <si>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</si>
  <si>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</si>
  <si>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</si>
  <si>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</si>
  <si>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</si>
  <si>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</si>
  <si>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</si>
  <si>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</si>
  <si>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</si>
  <si>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</si>
  <si>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</si>
  <si>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</si>
  <si>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</si>
  <si>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</si>
  <si>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</si>
  <si>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</si>
  <si>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</si>
  <si>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</si>
  <si>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</si>
  <si>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</si>
  <si>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</si>
  <si>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</si>
  <si>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</si>
  <si>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</si>
  <si>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</si>
  <si>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</si>
  <si>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</si>
  <si>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12/01/23</t>
  </si>
  <si>
    <t>ממשל שקלית 0928</t>
  </si>
  <si>
    <t>1150879</t>
  </si>
  <si>
    <t>15/11/23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</si>
  <si>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</si>
  <si>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</si>
  <si>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</si>
  <si>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</si>
  <si>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</si>
  <si>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</si>
  <si>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</si>
  <si>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</si>
  <si>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</si>
  <si>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</si>
  <si>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</si>
  <si>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</si>
  <si>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</si>
  <si>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</si>
  <si>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</si>
  <si>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</si>
  <si>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</si>
  <si>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</si>
  <si>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</si>
  <si>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</si>
  <si>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</si>
  <si>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</si>
  <si>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</si>
  <si>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</si>
  <si>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</si>
  <si>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</si>
  <si>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</si>
  <si>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</si>
  <si>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</si>
  <si>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</si>
  <si>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</si>
  <si>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</si>
  <si>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</si>
  <si>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</si>
  <si>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</si>
  <si>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</si>
  <si>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</si>
  <si>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</si>
  <si>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</si>
  <si>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</si>
  <si>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</si>
  <si>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</si>
  <si>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</si>
  <si>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</si>
  <si>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</si>
  <si>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</si>
  <si>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</si>
  <si>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</si>
  <si>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</si>
  <si>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</si>
  <si>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</si>
  <si>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</si>
  <si>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</si>
  <si>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</si>
  <si>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</si>
  <si>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</si>
  <si>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</si>
  <si>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</si>
  <si>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</si>
  <si>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</si>
  <si>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</si>
  <si>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</si>
  <si>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אגח ח- עזריאלי קבוצה</t>
  </si>
  <si>
    <t>1178680</t>
  </si>
  <si>
    <t>510960719</t>
  </si>
  <si>
    <t>נדלן מניב בישראל</t>
  </si>
  <si>
    <t>ilAA+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</si>
  <si>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</si>
  <si>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</si>
  <si>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</si>
  <si>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</si>
  <si>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</si>
  <si>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</si>
  <si>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</si>
  <si>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</si>
  <si>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</si>
  <si>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</si>
  <si>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</si>
  <si>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גב ים  אגח 9</t>
  </si>
  <si>
    <t>7590219</t>
  </si>
  <si>
    <t>520001736</t>
  </si>
  <si>
    <t>06/11/23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</si>
  <si>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</si>
  <si>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</si>
  <si>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</si>
  <si>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</si>
  <si>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</si>
  <si>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</si>
  <si>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</si>
  <si>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</si>
  <si>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</si>
  <si>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</si>
  <si>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</si>
  <si>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הת נד יא- פועלים</t>
  </si>
  <si>
    <t>IL0012014663</t>
  </si>
  <si>
    <t>07/12/23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</si>
  <si>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</si>
  <si>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</si>
  <si>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</si>
  <si>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</si>
  <si>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</si>
  <si>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</si>
  <si>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</si>
  <si>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</si>
  <si>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</si>
  <si>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ביג  אגח כ- ביג</t>
  </si>
  <si>
    <t>1186188</t>
  </si>
  <si>
    <t>513623314</t>
  </si>
  <si>
    <t>ilAA-</t>
  </si>
  <si>
    <t>02/05/22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</si>
  <si>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</si>
  <si>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</si>
  <si>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</si>
  <si>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</si>
  <si>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</si>
  <si>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</si>
  <si>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</si>
  <si>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</si>
  <si>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</si>
  <si>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</si>
  <si>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</si>
  <si>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</si>
  <si>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</si>
  <si>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</si>
  <si>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</si>
  <si>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</si>
  <si>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</si>
  <si>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ilA+</t>
  </si>
  <si>
    <t>12/07/21</t>
  </si>
  <si>
    <t>פז נפט    אגח ז- פז נפט</t>
  </si>
  <si>
    <t>1142595</t>
  </si>
  <si>
    <t>510216054</t>
  </si>
  <si>
    <t>19/11/20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</si>
  <si>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</si>
  <si>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</si>
  <si>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</si>
  <si>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</si>
  <si>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</si>
  <si>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</si>
  <si>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</si>
  <si>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קב אגח ד- אשטרום קבוצה</t>
  </si>
  <si>
    <t>1182989</t>
  </si>
  <si>
    <t>510381601</t>
  </si>
  <si>
    <t>בנייה</t>
  </si>
  <si>
    <t>ilA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</si>
  <si>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</si>
  <si>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</si>
  <si>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</si>
  <si>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</si>
  <si>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</si>
  <si>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</si>
  <si>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</si>
  <si>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</si>
  <si>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</si>
  <si>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</si>
  <si>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</si>
  <si>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</si>
  <si>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</si>
  <si>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</si>
  <si>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</si>
  <si>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</si>
  <si>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</si>
  <si>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</si>
  <si>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</si>
  <si>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</si>
  <si>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</si>
  <si>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</si>
  <si>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</si>
  <si>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</si>
  <si>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</si>
  <si>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</si>
  <si>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</si>
  <si>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</si>
  <si>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</si>
  <si>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</si>
  <si>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</si>
  <si>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</si>
  <si>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513569780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</si>
  <si>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</si>
  <si>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</si>
  <si>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</si>
  <si>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</si>
  <si>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</si>
  <si>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</si>
  <si>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</si>
  <si>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</si>
  <si>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</si>
  <si>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</si>
  <si>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</si>
  <si>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</si>
  <si>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</si>
  <si>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</si>
  <si>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</si>
  <si>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</si>
  <si>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</si>
  <si>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</si>
  <si>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</si>
  <si>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</si>
  <si>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</si>
  <si>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</si>
  <si>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</si>
  <si>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</si>
  <si>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</si>
  <si>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</si>
  <si>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</si>
  <si>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</si>
  <si>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</si>
  <si>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</si>
  <si>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</si>
  <si>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</si>
  <si>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</si>
  <si>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</si>
  <si>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</si>
  <si>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</si>
  <si>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</si>
  <si>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</si>
  <si>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</si>
  <si>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</si>
  <si>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</si>
  <si>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</si>
  <si>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</si>
  <si>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</si>
  <si>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</si>
  <si>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</si>
  <si>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</si>
  <si>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</si>
  <si>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</si>
  <si>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</si>
  <si>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</si>
  <si>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</si>
  <si>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</si>
  <si>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</si>
  <si>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</si>
  <si>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</si>
  <si>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</si>
  <si>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</si>
  <si>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</si>
  <si>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</si>
  <si>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</si>
  <si>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</si>
  <si>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</si>
  <si>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</si>
  <si>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</si>
  <si>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</si>
  <si>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</si>
  <si>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</si>
  <si>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</si>
  <si>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</si>
  <si>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</si>
  <si>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</si>
  <si>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</si>
  <si>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02/11/23</t>
  </si>
  <si>
    <t>או.פי.סי  אגח ג- או.פי.סי אנרגיה</t>
  </si>
  <si>
    <t>1180355</t>
  </si>
  <si>
    <t>514401702</t>
  </si>
  <si>
    <t>09/09/21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</si>
  <si>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</si>
  <si>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</si>
  <si>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</si>
  <si>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</si>
  <si>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</si>
  <si>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</si>
  <si>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</si>
  <si>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</si>
  <si>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ז- צמח המרמן</t>
  </si>
  <si>
    <t>1186402</t>
  </si>
  <si>
    <t>512531203</t>
  </si>
  <si>
    <t>Baa1.il</t>
  </si>
  <si>
    <t>12/05/22</t>
  </si>
  <si>
    <t>אלומיי    אגח ה- אלומיי קפיטל</t>
  </si>
  <si>
    <t>1193275</t>
  </si>
  <si>
    <t>520039868</t>
  </si>
  <si>
    <t>אנרגיה מתחדשת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</si>
  <si>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</si>
  <si>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</si>
  <si>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</si>
  <si>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</si>
  <si>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</si>
  <si>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</si>
  <si>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</si>
  <si>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</si>
  <si>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</si>
  <si>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</si>
  <si>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</si>
  <si>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</si>
  <si>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</si>
  <si>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</si>
  <si>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</si>
  <si>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</si>
  <si>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</si>
  <si>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06/09/17</t>
  </si>
  <si>
    <t>חברה לישראל אג"ח 13</t>
  </si>
  <si>
    <t>5760269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</si>
  <si>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</si>
  <si>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</si>
  <si>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</si>
  <si>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</si>
  <si>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</si>
  <si>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</si>
  <si>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</si>
  <si>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</si>
  <si>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</si>
  <si>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</si>
  <si>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</si>
  <si>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</si>
  <si>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</si>
  <si>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</si>
  <si>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</si>
  <si>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</si>
  <si>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</si>
  <si>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</si>
  <si>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</si>
  <si>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</si>
  <si>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</si>
  <si>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</si>
  <si>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</si>
  <si>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</si>
  <si>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</si>
  <si>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</si>
  <si>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</si>
  <si>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</si>
  <si>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</si>
  <si>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</si>
  <si>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</si>
  <si>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</si>
  <si>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</si>
  <si>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</si>
  <si>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</si>
  <si>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</si>
  <si>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</si>
  <si>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</si>
  <si>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</si>
  <si>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</si>
  <si>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</si>
  <si>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</si>
  <si>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</si>
  <si>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</si>
  <si>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</si>
  <si>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</si>
  <si>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</si>
  <si>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</si>
  <si>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</si>
  <si>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</si>
  <si>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</si>
  <si>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</si>
  <si>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</si>
  <si>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</si>
  <si>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</si>
  <si>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</si>
  <si>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</si>
  <si>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</si>
  <si>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</si>
  <si>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</si>
  <si>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</si>
  <si>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</si>
  <si>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</si>
  <si>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</si>
  <si>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</si>
  <si>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</si>
  <si>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</si>
  <si>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</si>
  <si>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</si>
  <si>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</si>
  <si>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</si>
  <si>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</si>
  <si>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</si>
  <si>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</si>
  <si>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</si>
  <si>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</si>
  <si>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</si>
  <si>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</si>
  <si>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</si>
  <si>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</si>
  <si>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</si>
  <si>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</si>
  <si>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</si>
  <si>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</si>
  <si>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</si>
  <si>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</si>
  <si>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</si>
  <si>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</si>
  <si>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</si>
  <si>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</si>
  <si>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</si>
  <si>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</si>
  <si>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</si>
  <si>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</si>
  <si>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</si>
  <si>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</si>
  <si>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</si>
  <si>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</si>
  <si>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</si>
  <si>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</si>
  <si>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</si>
  <si>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</si>
  <si>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</si>
  <si>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</si>
  <si>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</si>
  <si>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</si>
  <si>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</si>
  <si>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</si>
  <si>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אלוני חץ- אלוני חץ</t>
  </si>
  <si>
    <t>390013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</si>
  <si>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</si>
  <si>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</si>
  <si>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</si>
  <si>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</si>
  <si>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</si>
  <si>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</si>
  <si>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</si>
  <si>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</si>
  <si>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</si>
  <si>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</si>
  <si>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</si>
  <si>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</si>
  <si>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</si>
  <si>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</si>
  <si>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</si>
  <si>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</si>
  <si>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</si>
  <si>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</si>
  <si>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</si>
  <si>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</si>
  <si>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</si>
  <si>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</si>
  <si>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</si>
  <si>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</si>
  <si>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</si>
  <si>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</si>
  <si>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</si>
  <si>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ג'נריישן קפיטל- ג'נריישן קפיטל</t>
  </si>
  <si>
    <t>1156926</t>
  </si>
  <si>
    <t>515846558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</si>
  <si>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</si>
  <si>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</si>
  <si>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</si>
  <si>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</si>
  <si>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</si>
  <si>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</si>
  <si>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</si>
  <si>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</si>
  <si>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</si>
  <si>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</si>
  <si>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</si>
  <si>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</si>
  <si>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</si>
  <si>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</si>
  <si>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</si>
  <si>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</si>
  <si>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</si>
  <si>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</si>
  <si>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</si>
  <si>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</si>
  <si>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</si>
  <si>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</si>
  <si>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</si>
  <si>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</si>
  <si>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</si>
  <si>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</si>
  <si>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</si>
  <si>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</si>
  <si>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</si>
  <si>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</si>
  <si>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</si>
  <si>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</si>
  <si>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</si>
  <si>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</si>
  <si>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</si>
  <si>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</si>
  <si>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</si>
  <si>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</si>
  <si>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</si>
  <si>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</si>
  <si>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</si>
  <si>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</si>
  <si>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</si>
  <si>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</si>
  <si>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</si>
  <si>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</si>
  <si>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</si>
  <si>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</si>
  <si>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</si>
  <si>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</si>
  <si>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</si>
  <si>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</si>
  <si>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</si>
  <si>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</si>
  <si>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</si>
  <si>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</si>
  <si>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</si>
  <si>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</si>
  <si>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</si>
  <si>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</si>
  <si>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</si>
  <si>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</si>
  <si>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</si>
  <si>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</si>
  <si>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</si>
  <si>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</si>
  <si>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</si>
  <si>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</si>
  <si>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</si>
  <si>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</si>
  <si>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</si>
  <si>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קסם ETF ת"א 125- קסם קרנות נאמנו</t>
  </si>
  <si>
    <t>1146356</t>
  </si>
  <si>
    <t>510938608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</si>
  <si>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</si>
  <si>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</si>
  <si>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</si>
  <si>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</si>
  <si>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</si>
  <si>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</si>
  <si>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</si>
  <si>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</si>
  <si>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</si>
  <si>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</si>
  <si>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</si>
  <si>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</si>
  <si>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</si>
  <si>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</si>
  <si>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</si>
  <si>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</si>
  <si>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</si>
  <si>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</si>
  <si>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</si>
  <si>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</si>
  <si>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</si>
  <si>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</si>
  <si>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</si>
  <si>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</si>
  <si>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</si>
  <si>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</si>
  <si>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</si>
  <si>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</si>
  <si>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</si>
  <si>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</si>
  <si>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</si>
  <si>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</si>
  <si>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</si>
  <si>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</si>
  <si>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</si>
  <si>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</si>
  <si>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</si>
  <si>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</si>
  <si>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</si>
  <si>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</si>
  <si>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</si>
  <si>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</si>
  <si>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</si>
  <si>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</si>
  <si>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</si>
  <si>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</si>
  <si>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</si>
  <si>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</si>
  <si>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</si>
  <si>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</si>
  <si>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</si>
  <si>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אג"ח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</si>
  <si>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</si>
  <si>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</si>
  <si>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</si>
  <si>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</si>
  <si>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</si>
  <si>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</si>
  <si>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</si>
  <si>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</si>
  <si>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</si>
  <si>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</si>
  <si>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</si>
  <si>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</si>
  <si>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</si>
  <si>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</si>
  <si>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</si>
  <si>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</si>
  <si>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</si>
  <si>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</si>
  <si>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</si>
  <si>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</si>
  <si>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</si>
  <si>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</si>
  <si>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</si>
  <si>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</si>
  <si>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</si>
  <si>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</si>
  <si>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</si>
  <si>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</si>
  <si>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</si>
  <si>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</si>
  <si>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</si>
  <si>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</si>
  <si>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</si>
  <si>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</si>
  <si>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</si>
  <si>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</si>
  <si>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</si>
  <si>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</si>
  <si>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</si>
  <si>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</si>
  <si>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</si>
  <si>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</si>
  <si>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</si>
  <si>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</si>
  <si>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</si>
  <si>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</si>
  <si>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E- Mini RUSS 2000 - RTYH4 - 15/03/2024</t>
  </si>
  <si>
    <t>BBG01BY936K8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</si>
  <si>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</si>
  <si>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</si>
  <si>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</si>
  <si>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</si>
  <si>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</si>
  <si>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</si>
  <si>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</si>
  <si>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</si>
  <si>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</si>
  <si>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</si>
  <si>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</si>
  <si>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</si>
  <si>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STOXX 600- SXOH4-15/03/24</t>
  </si>
  <si>
    <t>DE000C6XKB44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</si>
  <si>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</si>
  <si>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</si>
  <si>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</si>
  <si>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</si>
  <si>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</si>
  <si>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</si>
  <si>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</si>
  <si>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</si>
  <si>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</si>
  <si>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</si>
  <si>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</si>
  <si>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</si>
  <si>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</si>
  <si>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</si>
  <si>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</si>
  <si>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</si>
  <si>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</si>
  <si>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</si>
  <si>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</si>
  <si>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</si>
  <si>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</si>
  <si>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שרותים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</si>
  <si>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</si>
  <si>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</si>
  <si>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</si>
  <si>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</si>
  <si>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</si>
  <si>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</si>
  <si>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</si>
  <si>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</si>
  <si>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</si>
  <si>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</si>
  <si>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</si>
  <si>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</si>
  <si>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</si>
  <si>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</si>
  <si>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</si>
  <si>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</si>
  <si>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</si>
  <si>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</si>
  <si>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</si>
  <si>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</si>
  <si>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</si>
  <si>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</si>
  <si>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</si>
  <si>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</si>
  <si>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</si>
  <si>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</si>
  <si>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</si>
  <si>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</si>
  <si>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</si>
  <si>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</si>
  <si>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</si>
  <si>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</si>
  <si>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</si>
  <si>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</si>
  <si>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</si>
  <si>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</si>
  <si>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</si>
  <si>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</si>
  <si>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</si>
  <si>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</si>
  <si>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</si>
  <si>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</si>
  <si>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</si>
  <si>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</si>
  <si>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</si>
  <si>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</si>
  <si>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</si>
  <si>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</si>
  <si>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</si>
  <si>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2 קרן- First Time</t>
  </si>
  <si>
    <t>27/04/23</t>
  </si>
  <si>
    <t>First Time 3- First Time</t>
  </si>
  <si>
    <t>25/10/23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</si>
  <si>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</si>
  <si>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</si>
  <si>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</si>
  <si>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</si>
  <si>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</si>
  <si>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</si>
  <si>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</si>
  <si>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</si>
  <si>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</si>
  <si>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</si>
  <si>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</si>
  <si>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</si>
  <si>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</si>
  <si>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</si>
  <si>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</si>
  <si>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</si>
  <si>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</si>
  <si>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</si>
  <si>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</si>
  <si>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</si>
  <si>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</si>
  <si>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קרן גיזה הלוואות מורכבות- קרן גיזה חוב</t>
  </si>
  <si>
    <t>23/11/23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</si>
  <si>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</si>
  <si>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</si>
  <si>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</si>
  <si>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</si>
  <si>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</si>
  <si>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09/11/23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</si>
  <si>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</si>
  <si>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</si>
  <si>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</si>
  <si>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</si>
  <si>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</si>
  <si>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</si>
  <si>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</si>
  <si>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</si>
  <si>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</si>
  <si>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</si>
  <si>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</si>
  <si>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</si>
  <si>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</si>
  <si>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</si>
  <si>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</si>
  <si>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</si>
  <si>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</si>
  <si>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</si>
  <si>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</si>
  <si>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</si>
  <si>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</si>
  <si>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</si>
  <si>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</si>
  <si>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</si>
  <si>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</si>
  <si>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</si>
  <si>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</si>
  <si>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</si>
  <si>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</si>
  <si>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</si>
  <si>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</si>
  <si>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</si>
  <si>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</si>
  <si>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</si>
  <si>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</si>
  <si>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</si>
  <si>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</si>
  <si>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</si>
  <si>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</si>
  <si>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</si>
  <si>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</si>
  <si>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</si>
  <si>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</si>
  <si>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</si>
  <si>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</si>
  <si>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</si>
  <si>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</si>
  <si>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</si>
  <si>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</si>
  <si>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</si>
  <si>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</si>
  <si>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</si>
  <si>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</si>
  <si>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</si>
  <si>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</si>
  <si>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</si>
  <si>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</si>
  <si>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</si>
  <si>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</si>
  <si>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</si>
  <si>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</si>
  <si>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</si>
  <si>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</si>
  <si>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</si>
  <si>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</si>
  <si>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דולר/שקל 3.69 13/02/24 154525</t>
  </si>
  <si>
    <t>154525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</si>
  <si>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</si>
  <si>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</si>
  <si>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</si>
  <si>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</si>
  <si>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</si>
  <si>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לא</t>
  </si>
  <si>
    <t>1331</t>
  </si>
  <si>
    <t>AA+</t>
  </si>
  <si>
    <t>31/08/23</t>
  </si>
  <si>
    <t>דירוג פנימי</t>
  </si>
  <si>
    <t>הלוואות עמיתים</t>
  </si>
  <si>
    <t>1327</t>
  </si>
  <si>
    <t>06/08/23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</si>
  <si>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</si>
  <si>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</si>
  <si>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</si>
  <si>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</si>
  <si>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</si>
  <si>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</si>
  <si>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</si>
  <si>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</si>
  <si>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</si>
  <si>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</si>
  <si>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</si>
  <si>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</si>
  <si>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</si>
  <si>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</si>
  <si>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</si>
  <si>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</si>
  <si>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</si>
  <si>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</si>
  <si>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</si>
  <si>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</si>
  <si>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</si>
  <si>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שננדואה הלוואה (מרווח הוגן) 25/8/28</t>
  </si>
  <si>
    <t>90300072</t>
  </si>
  <si>
    <t>550263107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</si>
  <si>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</si>
  <si>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</si>
  <si>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</si>
  <si>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</si>
  <si>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</si>
  <si>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</si>
  <si>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</si>
  <si>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</si>
  <si>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</si>
  <si>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</si>
  <si>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</si>
  <si>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</si>
  <si>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</si>
  <si>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</si>
  <si>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</si>
  <si>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</si>
  <si>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</si>
  <si>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</si>
  <si>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</si>
  <si>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</si>
  <si>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</si>
  <si>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</si>
  <si>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</si>
  <si>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</si>
  <si>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</si>
  <si>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</si>
  <si>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</si>
  <si>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</si>
  <si>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</si>
  <si>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</si>
  <si>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</si>
  <si>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</si>
  <si>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</si>
  <si>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</si>
  <si>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</si>
  <si>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</si>
  <si>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</si>
  <si>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</si>
  <si>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</si>
  <si>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</si>
  <si>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</si>
  <si>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</si>
  <si>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</si>
  <si>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</si>
  <si>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</si>
  <si>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</si>
  <si>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שננדואה גיזה - עו"ש בבנק- בנק מזרחי</t>
  </si>
  <si>
    <t>הלוואות עמיתים שקלי</t>
  </si>
  <si>
    <t>הלוואות עמיתים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</si>
</sst>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1" fillId="0" borderId="0" xfId="0" applyFon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12876.91410915599</v>
      </c>
      <c r="D11" s="76">
        <f>C11/$C$42</f>
        <v>4.7432599673116027E-2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54716.467533000003</v>
      </c>
      <c r="D13" s="78">
        <f t="shared" ref="D13:D42" si="0">C13/$C$42</f>
        <v>0.20155017561035438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22096.759217393501</v>
      </c>
      <c r="D15" s="78">
        <f t="shared" si="0"/>
        <v>8.1394247499609995E-2</v>
      </c>
    </row>
    <row r="16" spans="1:36">
      <c r="A16" s="10" t="s">
        <v>13</v>
      </c>
      <c r="B16" s="70" t="s">
        <v>19</v>
      </c>
      <c r="C16" s="77">
        <v>32462.310604524399</v>
      </c>
      <c r="D16" s="78">
        <f t="shared" si="0"/>
        <v>0.11957614769472734</v>
      </c>
    </row>
    <row r="17" spans="1:4">
      <c r="A17" s="10" t="s">
        <v>13</v>
      </c>
      <c r="B17" s="70" t="s">
        <v>195</v>
      </c>
      <c r="C17" s="77">
        <v>46275.910335018001</v>
      </c>
      <c r="D17" s="78">
        <f t="shared" si="0"/>
        <v>0.17045906424654955</v>
      </c>
    </row>
    <row r="18" spans="1:4">
      <c r="A18" s="10" t="s">
        <v>13</v>
      </c>
      <c r="B18" s="70" t="s">
        <v>20</v>
      </c>
      <c r="C18" s="77">
        <v>9164.2044391770505</v>
      </c>
      <c r="D18" s="78">
        <f t="shared" si="0"/>
        <v>3.3756693319636405E-2</v>
      </c>
    </row>
    <row r="19" spans="1:4">
      <c r="A19" s="10" t="s">
        <v>13</v>
      </c>
      <c r="B19" s="70" t="s">
        <v>21</v>
      </c>
      <c r="C19" s="77">
        <v>0.49737500000000001</v>
      </c>
      <c r="D19" s="78">
        <f t="shared" si="0"/>
        <v>1.8320996057309568E-6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1068.2530029972609</v>
      </c>
      <c r="D21" s="78">
        <f t="shared" si="0"/>
        <v>3.9349503003009642E-3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1644.1261132980001</v>
      </c>
      <c r="D26" s="78">
        <f t="shared" si="0"/>
        <v>6.0562006613626264E-3</v>
      </c>
    </row>
    <row r="27" spans="1:4">
      <c r="A27" s="10" t="s">
        <v>13</v>
      </c>
      <c r="B27" s="70" t="s">
        <v>28</v>
      </c>
      <c r="C27" s="77">
        <v>18129.426968494641</v>
      </c>
      <c r="D27" s="78">
        <f t="shared" si="0"/>
        <v>6.6780429255807405E-2</v>
      </c>
    </row>
    <row r="28" spans="1:4">
      <c r="A28" s="10" t="s">
        <v>13</v>
      </c>
      <c r="B28" s="70" t="s">
        <v>29</v>
      </c>
      <c r="C28" s="77">
        <v>63594.979306825153</v>
      </c>
      <c r="D28" s="78">
        <f t="shared" si="0"/>
        <v>0.23425450920231761</v>
      </c>
    </row>
    <row r="29" spans="1:4">
      <c r="A29" s="10" t="s">
        <v>13</v>
      </c>
      <c r="B29" s="70" t="s">
        <v>30</v>
      </c>
      <c r="C29" s="77">
        <v>300.52787457930202</v>
      </c>
      <c r="D29" s="78">
        <f t="shared" si="0"/>
        <v>1.1070057814081963E-3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839.90917948122637</v>
      </c>
      <c r="D31" s="78">
        <f t="shared" si="0"/>
        <v>3.0938371984465772E-3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2918.1941962848464</v>
      </c>
      <c r="D33" s="78">
        <f t="shared" si="0"/>
        <v>1.0749278585493507E-2</v>
      </c>
    </row>
    <row r="34" spans="1:4">
      <c r="A34" s="10" t="s">
        <v>13</v>
      </c>
      <c r="B34" s="69" t="s">
        <v>35</v>
      </c>
      <c r="C34" s="77">
        <v>258.36027931349997</v>
      </c>
      <c r="D34" s="78">
        <f t="shared" si="0"/>
        <v>9.516798509510996E-4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f>'השקעות אחרות '!I11</f>
        <v>5131.3031450750186</v>
      </c>
      <c r="D37" s="78">
        <f t="shared" si="0"/>
        <v>1.8901349020312562E-2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271478.1436796179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13560.805698399996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201</v>
      </c>
      <c r="D49">
        <v>0.46439999999999998</v>
      </c>
    </row>
    <row r="50" spans="3:4">
      <c r="C50" t="s">
        <v>106</v>
      </c>
      <c r="D50">
        <v>3.6269999999999998</v>
      </c>
    </row>
    <row r="51" spans="3:4">
      <c r="C51" t="s">
        <v>113</v>
      </c>
      <c r="D51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12876.91410915599</v>
      </c>
      <c r="K11" s="76">
        <f>J11/$J$11</f>
        <v>1</v>
      </c>
      <c r="L11" s="76">
        <f>J11/'סכום נכסי הקרן'!$C$42</f>
        <v>4.7432599673116027E-2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12876.91410915599</v>
      </c>
      <c r="K12" s="80">
        <f t="shared" ref="K12:K35" si="0">J12/$J$11</f>
        <v>1</v>
      </c>
      <c r="L12" s="80">
        <f>J12/'סכום נכסי הקרן'!$C$42</f>
        <v>4.7432599673116027E-2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3466.2133199999898</v>
      </c>
      <c r="K13" s="80">
        <f t="shared" si="0"/>
        <v>0.26918043334119751</v>
      </c>
      <c r="L13" s="80">
        <f>J13/'סכום נכסי הקרן'!$C$42</f>
        <v>1.2767927734508916E-2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94.390559999999994</v>
      </c>
      <c r="K14" s="78">
        <f t="shared" si="0"/>
        <v>7.3302158576086648E-3</v>
      </c>
      <c r="L14" s="78">
        <f>J14/'סכום נכסי הקרן'!$C$42</f>
        <v>3.476911942914787E-4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2191.20633+1180.61642999999</f>
        <v>3371.82275999999</v>
      </c>
      <c r="K15" s="78">
        <f t="shared" si="0"/>
        <v>0.26185021748358889</v>
      </c>
      <c r="L15" s="78">
        <f>J15/'סכום נכסי הקרן'!$C$42</f>
        <v>1.2420236540217438E-2</v>
      </c>
    </row>
    <row r="16" spans="2:13">
      <c r="B16" s="79" t="s">
        <v>212</v>
      </c>
      <c r="D16" s="16"/>
      <c r="I16" s="80">
        <v>0</v>
      </c>
      <c r="J16" s="81">
        <v>9410.7007891560006</v>
      </c>
      <c r="K16" s="80">
        <f t="shared" si="0"/>
        <v>0.73081956665880243</v>
      </c>
      <c r="L16" s="80">
        <f>J16/'סכום נכסי הקרן'!$C$42</f>
        <v>3.466467193860711E-2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1598.309334156</v>
      </c>
      <c r="K17" s="78">
        <f t="shared" si="0"/>
        <v>0.12412207774373049</v>
      </c>
      <c r="L17" s="78">
        <f>J17/'סכום נכסי הקרן'!$C$42</f>
        <v>5.8874328242137534E-3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478.07642960999999</v>
      </c>
      <c r="K18" s="78">
        <f t="shared" si="0"/>
        <v>3.7126630305786452E-2</v>
      </c>
      <c r="L18" s="78">
        <f>J18/'סכום נכסי הקרן'!$C$42</f>
        <v>1.7610125925061463E-3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7098.4120732199999</v>
      </c>
      <c r="K19" s="78">
        <f t="shared" si="0"/>
        <v>0.551251022803107</v>
      </c>
      <c r="L19" s="78">
        <f>J19/'סכום נכסי הקרן'!$C$42</f>
        <v>2.6147269084015531E-2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235.90295216999999</v>
      </c>
      <c r="K20" s="78">
        <f t="shared" si="0"/>
        <v>1.8319835806178419E-2</v>
      </c>
      <c r="L20" s="78">
        <f>J20/'סכום נכסי הקרן'!$C$42</f>
        <v>8.6895743787167778E-4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2.48</v>
      </c>
      <c r="I11" s="7"/>
      <c r="J11" s="7"/>
      <c r="K11" s="76">
        <v>2.24E-2</v>
      </c>
      <c r="L11" s="75">
        <v>50397409</v>
      </c>
      <c r="M11" s="7"/>
      <c r="N11" s="75">
        <v>0</v>
      </c>
      <c r="O11" s="75">
        <v>54716.467533000003</v>
      </c>
      <c r="P11" s="7"/>
      <c r="Q11" s="76">
        <v>1</v>
      </c>
      <c r="R11" s="76">
        <v>0.2024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2.48</v>
      </c>
      <c r="K12" s="80">
        <v>2.24E-2</v>
      </c>
      <c r="L12" s="81">
        <v>50397409</v>
      </c>
      <c r="N12" s="81">
        <v>0</v>
      </c>
      <c r="O12" s="81">
        <v>54716.467533000003</v>
      </c>
      <c r="Q12" s="80">
        <v>1</v>
      </c>
      <c r="R12" s="80">
        <v>0.2024</v>
      </c>
    </row>
    <row r="13" spans="2:53">
      <c r="B13" s="79" t="s">
        <v>230</v>
      </c>
      <c r="C13" s="16"/>
      <c r="D13" s="16"/>
      <c r="H13" s="81">
        <v>2.0499999999999998</v>
      </c>
      <c r="K13" s="80">
        <v>1.01E-2</v>
      </c>
      <c r="L13" s="81">
        <v>25260305</v>
      </c>
      <c r="N13" s="81">
        <v>0</v>
      </c>
      <c r="O13" s="81">
        <v>30073.542312400001</v>
      </c>
      <c r="Q13" s="80">
        <v>0.54959999999999998</v>
      </c>
      <c r="R13" s="80">
        <v>0.1113</v>
      </c>
    </row>
    <row r="14" spans="2:53">
      <c r="B14" s="79" t="s">
        <v>231</v>
      </c>
      <c r="C14" s="16"/>
      <c r="D14" s="16"/>
      <c r="H14" s="81">
        <v>2.0499999999999998</v>
      </c>
      <c r="K14" s="80">
        <v>1.01E-2</v>
      </c>
      <c r="L14" s="81">
        <v>25260305</v>
      </c>
      <c r="N14" s="81">
        <v>0</v>
      </c>
      <c r="O14" s="81">
        <v>30073.542312400001</v>
      </c>
      <c r="Q14" s="80">
        <v>0.54959999999999998</v>
      </c>
      <c r="R14" s="80">
        <v>0.1113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7093789</v>
      </c>
      <c r="M15" s="77">
        <v>142.53</v>
      </c>
      <c r="N15" s="77">
        <v>0</v>
      </c>
      <c r="O15" s="77">
        <v>10110.7774617</v>
      </c>
      <c r="P15" s="78">
        <v>8.0000000000000004E-4</v>
      </c>
      <c r="Q15" s="78">
        <v>0.18479999999999999</v>
      </c>
      <c r="R15" s="78">
        <v>3.7400000000000003E-2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3787423</v>
      </c>
      <c r="M16" s="77">
        <v>107.42</v>
      </c>
      <c r="N16" s="77">
        <v>0</v>
      </c>
      <c r="O16" s="77">
        <v>4068.4497866000002</v>
      </c>
      <c r="P16" s="78">
        <v>2.0000000000000001E-4</v>
      </c>
      <c r="Q16" s="78">
        <v>7.4399999999999994E-2</v>
      </c>
      <c r="R16" s="78">
        <v>1.5100000000000001E-2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1345057</v>
      </c>
      <c r="M17" s="77">
        <v>108.67</v>
      </c>
      <c r="N17" s="77">
        <v>0</v>
      </c>
      <c r="O17" s="77">
        <v>1461.6734418999999</v>
      </c>
      <c r="P17" s="78">
        <v>1E-4</v>
      </c>
      <c r="Q17" s="78">
        <v>2.6700000000000002E-2</v>
      </c>
      <c r="R17" s="78">
        <v>5.4000000000000003E-3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11997508</v>
      </c>
      <c r="M18" s="77">
        <v>111.09</v>
      </c>
      <c r="N18" s="77">
        <v>0</v>
      </c>
      <c r="O18" s="77">
        <v>13328.0316372</v>
      </c>
      <c r="P18" s="78">
        <v>5.9999999999999995E-4</v>
      </c>
      <c r="Q18" s="78">
        <v>0.24360000000000001</v>
      </c>
      <c r="R18" s="78">
        <v>4.9299999999999997E-2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7.89</v>
      </c>
      <c r="I19" t="s">
        <v>102</v>
      </c>
      <c r="J19" s="78">
        <v>1E-3</v>
      </c>
      <c r="K19" s="78">
        <v>1.46E-2</v>
      </c>
      <c r="L19" s="77">
        <v>461551</v>
      </c>
      <c r="M19" s="77">
        <v>100.3</v>
      </c>
      <c r="N19" s="77">
        <v>0</v>
      </c>
      <c r="O19" s="77">
        <v>462.935653</v>
      </c>
      <c r="P19" s="78">
        <v>0</v>
      </c>
      <c r="Q19" s="78">
        <v>8.5000000000000006E-3</v>
      </c>
      <c r="R19" s="78">
        <v>1.6999999999999999E-3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3.38</v>
      </c>
      <c r="I20" t="s">
        <v>102</v>
      </c>
      <c r="J20" s="78">
        <v>7.4999999999999997E-3</v>
      </c>
      <c r="K20" s="78">
        <v>-2.35E-2</v>
      </c>
      <c r="L20" s="77">
        <v>574977</v>
      </c>
      <c r="M20" s="77">
        <v>111.6</v>
      </c>
      <c r="N20" s="77">
        <v>0</v>
      </c>
      <c r="O20" s="77">
        <v>641.67433200000005</v>
      </c>
      <c r="P20" s="78">
        <v>0</v>
      </c>
      <c r="Q20" s="78">
        <v>1.17E-2</v>
      </c>
      <c r="R20" s="78">
        <v>2.3999999999999998E-3</v>
      </c>
    </row>
    <row r="21" spans="2:18">
      <c r="B21" s="79" t="s">
        <v>251</v>
      </c>
      <c r="C21" s="16"/>
      <c r="D21" s="16"/>
      <c r="H21" s="81">
        <v>3.01</v>
      </c>
      <c r="K21" s="80">
        <v>3.73E-2</v>
      </c>
      <c r="L21" s="81">
        <v>25137104</v>
      </c>
      <c r="N21" s="81">
        <v>0</v>
      </c>
      <c r="O21" s="81">
        <v>24642.925220599998</v>
      </c>
      <c r="Q21" s="80">
        <v>0.45040000000000002</v>
      </c>
      <c r="R21" s="80">
        <v>9.1200000000000003E-2</v>
      </c>
    </row>
    <row r="22" spans="2:18">
      <c r="B22" s="79" t="s">
        <v>252</v>
      </c>
      <c r="C22" s="16"/>
      <c r="D22" s="16"/>
      <c r="H22" s="81">
        <v>0.18</v>
      </c>
      <c r="K22" s="80">
        <v>3.6700000000000003E-2</v>
      </c>
      <c r="L22" s="81">
        <v>9103695</v>
      </c>
      <c r="N22" s="81">
        <v>0</v>
      </c>
      <c r="O22" s="81">
        <v>9034.7123420000007</v>
      </c>
      <c r="Q22" s="80">
        <v>0.1651</v>
      </c>
      <c r="R22" s="80">
        <v>3.3399999999999999E-2</v>
      </c>
    </row>
    <row r="23" spans="2:18">
      <c r="B23" t="s">
        <v>253</v>
      </c>
      <c r="C23" t="s">
        <v>254</v>
      </c>
      <c r="D23" t="s">
        <v>100</v>
      </c>
      <c r="E23" t="s">
        <v>234</v>
      </c>
      <c r="G23" t="s">
        <v>238</v>
      </c>
      <c r="H23" s="77">
        <v>0.1</v>
      </c>
      <c r="I23" t="s">
        <v>102</v>
      </c>
      <c r="J23" s="78">
        <v>0</v>
      </c>
      <c r="K23" s="78">
        <v>4.4299999999999999E-2</v>
      </c>
      <c r="L23" s="77">
        <v>1328912</v>
      </c>
      <c r="M23" s="77">
        <v>99.55</v>
      </c>
      <c r="N23" s="77">
        <v>0</v>
      </c>
      <c r="O23" s="77">
        <v>1322.9318960000001</v>
      </c>
      <c r="P23" s="78">
        <v>0</v>
      </c>
      <c r="Q23" s="78">
        <v>2.4199999999999999E-2</v>
      </c>
      <c r="R23" s="78">
        <v>4.8999999999999998E-3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244</v>
      </c>
      <c r="H24" s="77">
        <v>0.68</v>
      </c>
      <c r="I24" t="s">
        <v>102</v>
      </c>
      <c r="J24" s="78">
        <v>0</v>
      </c>
      <c r="K24" s="78">
        <v>4.1300000000000003E-2</v>
      </c>
      <c r="L24" s="77">
        <v>371187</v>
      </c>
      <c r="M24" s="77">
        <v>97.29</v>
      </c>
      <c r="N24" s="77">
        <v>0</v>
      </c>
      <c r="O24" s="77">
        <v>361.12783230000002</v>
      </c>
      <c r="P24" s="78">
        <v>0</v>
      </c>
      <c r="Q24" s="78">
        <v>6.6E-3</v>
      </c>
      <c r="R24" s="78">
        <v>1.2999999999999999E-3</v>
      </c>
    </row>
    <row r="25" spans="2:18">
      <c r="B25" t="s">
        <v>257</v>
      </c>
      <c r="C25" t="s">
        <v>258</v>
      </c>
      <c r="D25" t="s">
        <v>100</v>
      </c>
      <c r="E25" t="s">
        <v>234</v>
      </c>
      <c r="G25" t="s">
        <v>259</v>
      </c>
      <c r="H25" s="77">
        <v>0.01</v>
      </c>
      <c r="I25" t="s">
        <v>102</v>
      </c>
      <c r="J25" s="78">
        <v>0</v>
      </c>
      <c r="K25" s="78">
        <v>2.46E-2</v>
      </c>
      <c r="L25" s="77">
        <v>3330567</v>
      </c>
      <c r="M25" s="77">
        <v>99.98</v>
      </c>
      <c r="N25" s="77">
        <v>0</v>
      </c>
      <c r="O25" s="77">
        <v>3329.9008865999999</v>
      </c>
      <c r="P25" s="78">
        <v>1E-4</v>
      </c>
      <c r="Q25" s="78">
        <v>6.0900000000000003E-2</v>
      </c>
      <c r="R25" s="78">
        <v>1.23E-2</v>
      </c>
    </row>
    <row r="26" spans="2:18">
      <c r="B26" t="s">
        <v>260</v>
      </c>
      <c r="C26" t="s">
        <v>261</v>
      </c>
      <c r="D26" t="s">
        <v>100</v>
      </c>
      <c r="E26" t="s">
        <v>234</v>
      </c>
      <c r="G26" t="s">
        <v>262</v>
      </c>
      <c r="H26" s="77">
        <v>0.18</v>
      </c>
      <c r="I26" t="s">
        <v>102</v>
      </c>
      <c r="J26" s="78">
        <v>0</v>
      </c>
      <c r="K26" s="78">
        <v>4.4299999999999999E-2</v>
      </c>
      <c r="L26" s="77">
        <v>662932</v>
      </c>
      <c r="M26" s="77">
        <v>99.22</v>
      </c>
      <c r="N26" s="77">
        <v>0</v>
      </c>
      <c r="O26" s="77">
        <v>657.76113039999996</v>
      </c>
      <c r="P26" s="78">
        <v>0</v>
      </c>
      <c r="Q26" s="78">
        <v>1.2E-2</v>
      </c>
      <c r="R26" s="78">
        <v>2.3999999999999998E-3</v>
      </c>
    </row>
    <row r="27" spans="2:18">
      <c r="B27" t="s">
        <v>263</v>
      </c>
      <c r="C27" t="s">
        <v>264</v>
      </c>
      <c r="D27" t="s">
        <v>100</v>
      </c>
      <c r="E27" t="s">
        <v>234</v>
      </c>
      <c r="G27" t="s">
        <v>265</v>
      </c>
      <c r="H27" s="77">
        <v>0.26</v>
      </c>
      <c r="I27" t="s">
        <v>102</v>
      </c>
      <c r="J27" s="78">
        <v>0</v>
      </c>
      <c r="K27" s="78">
        <v>4.3900000000000002E-2</v>
      </c>
      <c r="L27" s="77">
        <v>2654242</v>
      </c>
      <c r="M27" s="77">
        <v>98.9</v>
      </c>
      <c r="N27" s="77">
        <v>0</v>
      </c>
      <c r="O27" s="77">
        <v>2625.0453379999999</v>
      </c>
      <c r="P27" s="78">
        <v>1E-4</v>
      </c>
      <c r="Q27" s="78">
        <v>4.8000000000000001E-2</v>
      </c>
      <c r="R27" s="78">
        <v>9.7000000000000003E-3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0.51</v>
      </c>
      <c r="I28" t="s">
        <v>102</v>
      </c>
      <c r="J28" s="78">
        <v>0</v>
      </c>
      <c r="K28" s="78">
        <v>4.2999999999999997E-2</v>
      </c>
      <c r="L28" s="77">
        <v>211077</v>
      </c>
      <c r="M28" s="77">
        <v>97.89</v>
      </c>
      <c r="N28" s="77">
        <v>0</v>
      </c>
      <c r="O28" s="77">
        <v>206.62327529999999</v>
      </c>
      <c r="P28" s="78">
        <v>0</v>
      </c>
      <c r="Q28" s="78">
        <v>3.8E-3</v>
      </c>
      <c r="R28" s="78">
        <v>8.0000000000000004E-4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268</v>
      </c>
      <c r="H29" s="77">
        <v>0.6</v>
      </c>
      <c r="I29" t="s">
        <v>102</v>
      </c>
      <c r="J29" s="78">
        <v>0</v>
      </c>
      <c r="K29" s="78">
        <v>4.24E-2</v>
      </c>
      <c r="L29" s="77">
        <v>544778</v>
      </c>
      <c r="M29" s="77">
        <v>97.53</v>
      </c>
      <c r="N29" s="77">
        <v>0</v>
      </c>
      <c r="O29" s="77">
        <v>531.32198340000002</v>
      </c>
      <c r="P29" s="78">
        <v>0</v>
      </c>
      <c r="Q29" s="78">
        <v>9.7000000000000003E-3</v>
      </c>
      <c r="R29" s="78">
        <v>2E-3</v>
      </c>
    </row>
    <row r="30" spans="2:18">
      <c r="B30" s="79" t="s">
        <v>271</v>
      </c>
      <c r="C30" s="16"/>
      <c r="D30" s="16"/>
      <c r="H30" s="81">
        <v>4.57</v>
      </c>
      <c r="K30" s="80">
        <v>3.7199999999999997E-2</v>
      </c>
      <c r="L30" s="81">
        <v>15213087</v>
      </c>
      <c r="N30" s="81">
        <v>0</v>
      </c>
      <c r="O30" s="81">
        <v>14817.9146638</v>
      </c>
      <c r="Q30" s="80">
        <v>0.27079999999999999</v>
      </c>
      <c r="R30" s="80">
        <v>5.4800000000000001E-2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274</v>
      </c>
      <c r="H31" s="77">
        <v>2.15</v>
      </c>
      <c r="I31" t="s">
        <v>102</v>
      </c>
      <c r="J31" s="78">
        <v>5.0000000000000001E-3</v>
      </c>
      <c r="K31" s="78">
        <v>3.7499999999999999E-2</v>
      </c>
      <c r="L31" s="77">
        <v>721438</v>
      </c>
      <c r="M31" s="77">
        <v>93.78</v>
      </c>
      <c r="N31" s="77">
        <v>0</v>
      </c>
      <c r="O31" s="77">
        <v>676.56455640000001</v>
      </c>
      <c r="P31" s="78">
        <v>0</v>
      </c>
      <c r="Q31" s="78">
        <v>1.24E-2</v>
      </c>
      <c r="R31" s="78">
        <v>2.5000000000000001E-3</v>
      </c>
    </row>
    <row r="32" spans="2:18">
      <c r="B32" t="s">
        <v>275</v>
      </c>
      <c r="C32" t="s">
        <v>276</v>
      </c>
      <c r="D32" t="s">
        <v>100</v>
      </c>
      <c r="E32" t="s">
        <v>234</v>
      </c>
      <c r="G32" t="s">
        <v>277</v>
      </c>
      <c r="H32" s="77">
        <v>4.67</v>
      </c>
      <c r="I32" t="s">
        <v>102</v>
      </c>
      <c r="J32" s="78">
        <v>3.7499999999999999E-2</v>
      </c>
      <c r="K32" s="78">
        <v>3.7100000000000001E-2</v>
      </c>
      <c r="L32" s="77">
        <v>3931380</v>
      </c>
      <c r="M32" s="77">
        <v>102.8</v>
      </c>
      <c r="N32" s="77">
        <v>0</v>
      </c>
      <c r="O32" s="77">
        <v>4041.4586399999998</v>
      </c>
      <c r="P32" s="78">
        <v>2.9999999999999997E-4</v>
      </c>
      <c r="Q32" s="78">
        <v>7.3899999999999993E-2</v>
      </c>
      <c r="R32" s="78">
        <v>1.4999999999999999E-2</v>
      </c>
    </row>
    <row r="33" spans="2:18">
      <c r="B33" t="s">
        <v>278</v>
      </c>
      <c r="C33" t="s">
        <v>279</v>
      </c>
      <c r="D33" t="s">
        <v>100</v>
      </c>
      <c r="E33" t="s">
        <v>234</v>
      </c>
      <c r="G33" t="s">
        <v>280</v>
      </c>
      <c r="H33" s="77">
        <v>3.13</v>
      </c>
      <c r="I33" t="s">
        <v>102</v>
      </c>
      <c r="J33" s="78">
        <v>0.02</v>
      </c>
      <c r="K33" s="78">
        <v>3.6400000000000002E-2</v>
      </c>
      <c r="L33" s="77">
        <v>2083839</v>
      </c>
      <c r="M33" s="77">
        <v>96.55</v>
      </c>
      <c r="N33" s="77">
        <v>0</v>
      </c>
      <c r="O33" s="77">
        <v>2011.9465545</v>
      </c>
      <c r="P33" s="78">
        <v>1E-4</v>
      </c>
      <c r="Q33" s="78">
        <v>3.6799999999999999E-2</v>
      </c>
      <c r="R33" s="78">
        <v>7.4000000000000003E-3</v>
      </c>
    </row>
    <row r="34" spans="2:18">
      <c r="B34" t="s">
        <v>281</v>
      </c>
      <c r="C34" t="s">
        <v>282</v>
      </c>
      <c r="D34" t="s">
        <v>100</v>
      </c>
      <c r="E34" t="s">
        <v>234</v>
      </c>
      <c r="G34" t="s">
        <v>283</v>
      </c>
      <c r="H34" s="77">
        <v>6.02</v>
      </c>
      <c r="I34" t="s">
        <v>102</v>
      </c>
      <c r="J34" s="78">
        <v>0.01</v>
      </c>
      <c r="K34" s="78">
        <v>3.8199999999999998E-2</v>
      </c>
      <c r="L34" s="77">
        <v>942936</v>
      </c>
      <c r="M34" s="77">
        <v>85.38</v>
      </c>
      <c r="N34" s="77">
        <v>0</v>
      </c>
      <c r="O34" s="77">
        <v>805.07875679999995</v>
      </c>
      <c r="P34" s="78">
        <v>0</v>
      </c>
      <c r="Q34" s="78">
        <v>1.47E-2</v>
      </c>
      <c r="R34" s="78">
        <v>3.0000000000000001E-3</v>
      </c>
    </row>
    <row r="35" spans="2:18">
      <c r="B35" t="s">
        <v>284</v>
      </c>
      <c r="C35" t="s">
        <v>285</v>
      </c>
      <c r="D35" t="s">
        <v>100</v>
      </c>
      <c r="E35" t="s">
        <v>234</v>
      </c>
      <c r="G35" t="s">
        <v>286</v>
      </c>
      <c r="H35" s="77">
        <v>14.97</v>
      </c>
      <c r="I35" t="s">
        <v>102</v>
      </c>
      <c r="J35" s="78">
        <v>3.7499999999999999E-2</v>
      </c>
      <c r="K35" s="78">
        <v>4.5100000000000001E-2</v>
      </c>
      <c r="L35" s="77">
        <v>232848</v>
      </c>
      <c r="M35" s="77">
        <v>92</v>
      </c>
      <c r="N35" s="77">
        <v>0</v>
      </c>
      <c r="O35" s="77">
        <v>214.22015999999999</v>
      </c>
      <c r="P35" s="78">
        <v>0</v>
      </c>
      <c r="Q35" s="78">
        <v>3.8999999999999998E-3</v>
      </c>
      <c r="R35" s="78">
        <v>8.0000000000000004E-4</v>
      </c>
    </row>
    <row r="36" spans="2:18">
      <c r="B36" t="s">
        <v>287</v>
      </c>
      <c r="C36" t="s">
        <v>288</v>
      </c>
      <c r="D36" t="s">
        <v>100</v>
      </c>
      <c r="E36" t="s">
        <v>234</v>
      </c>
      <c r="G36" t="s">
        <v>289</v>
      </c>
      <c r="H36" s="77">
        <v>4.53</v>
      </c>
      <c r="I36" t="s">
        <v>102</v>
      </c>
      <c r="J36" s="78">
        <v>2.2499999999999999E-2</v>
      </c>
      <c r="K36" s="78">
        <v>3.6600000000000001E-2</v>
      </c>
      <c r="L36" s="77">
        <v>6178747</v>
      </c>
      <c r="M36" s="77">
        <v>94.49</v>
      </c>
      <c r="N36" s="77">
        <v>0</v>
      </c>
      <c r="O36" s="77">
        <v>5838.2980403000001</v>
      </c>
      <c r="P36" s="78">
        <v>2.0000000000000001E-4</v>
      </c>
      <c r="Q36" s="78">
        <v>0.1067</v>
      </c>
      <c r="R36" s="78">
        <v>2.1600000000000001E-2</v>
      </c>
    </row>
    <row r="37" spans="2:18">
      <c r="B37" t="s">
        <v>290</v>
      </c>
      <c r="C37" t="s">
        <v>291</v>
      </c>
      <c r="D37" t="s">
        <v>100</v>
      </c>
      <c r="E37" t="s">
        <v>234</v>
      </c>
      <c r="G37" t="s">
        <v>292</v>
      </c>
      <c r="H37" s="77">
        <v>0.25</v>
      </c>
      <c r="I37" t="s">
        <v>102</v>
      </c>
      <c r="J37" s="78">
        <v>3.7499999999999999E-2</v>
      </c>
      <c r="K37" s="78">
        <v>3.15E-2</v>
      </c>
      <c r="L37" s="77">
        <v>101024</v>
      </c>
      <c r="M37" s="77">
        <v>102.95</v>
      </c>
      <c r="N37" s="77">
        <v>0</v>
      </c>
      <c r="O37" s="77">
        <v>104.00420800000001</v>
      </c>
      <c r="P37" s="78">
        <v>0</v>
      </c>
      <c r="Q37" s="78">
        <v>1.9E-3</v>
      </c>
      <c r="R37" s="78">
        <v>4.0000000000000002E-4</v>
      </c>
    </row>
    <row r="38" spans="2:18">
      <c r="B38" t="s">
        <v>293</v>
      </c>
      <c r="C38" t="s">
        <v>294</v>
      </c>
      <c r="D38" t="s">
        <v>100</v>
      </c>
      <c r="E38" t="s">
        <v>234</v>
      </c>
      <c r="G38" t="s">
        <v>295</v>
      </c>
      <c r="H38" s="77">
        <v>1.65</v>
      </c>
      <c r="I38" t="s">
        <v>102</v>
      </c>
      <c r="J38" s="78">
        <v>1.7500000000000002E-2</v>
      </c>
      <c r="K38" s="78">
        <v>3.78E-2</v>
      </c>
      <c r="L38" s="77">
        <v>100374</v>
      </c>
      <c r="M38" s="77">
        <v>97.32</v>
      </c>
      <c r="N38" s="77">
        <v>0</v>
      </c>
      <c r="O38" s="77">
        <v>97.683976799999996</v>
      </c>
      <c r="P38" s="78">
        <v>0</v>
      </c>
      <c r="Q38" s="78">
        <v>1.8E-3</v>
      </c>
      <c r="R38" s="78">
        <v>4.0000000000000002E-4</v>
      </c>
    </row>
    <row r="39" spans="2:18">
      <c r="B39" t="s">
        <v>296</v>
      </c>
      <c r="C39" t="s">
        <v>297</v>
      </c>
      <c r="D39" t="s">
        <v>100</v>
      </c>
      <c r="E39" t="s">
        <v>234</v>
      </c>
      <c r="G39" t="s">
        <v>274</v>
      </c>
      <c r="H39" s="77">
        <v>2.67</v>
      </c>
      <c r="I39" t="s">
        <v>102</v>
      </c>
      <c r="J39" s="78">
        <v>6.25E-2</v>
      </c>
      <c r="K39" s="78">
        <v>3.6499999999999998E-2</v>
      </c>
      <c r="L39" s="77">
        <v>586169</v>
      </c>
      <c r="M39" s="77">
        <v>107.9</v>
      </c>
      <c r="N39" s="77">
        <v>0</v>
      </c>
      <c r="O39" s="77">
        <v>632.47635100000002</v>
      </c>
      <c r="P39" s="78">
        <v>0</v>
      </c>
      <c r="Q39" s="78">
        <v>1.1599999999999999E-2</v>
      </c>
      <c r="R39" s="78">
        <v>2.3E-3</v>
      </c>
    </row>
    <row r="40" spans="2:18">
      <c r="B40" t="s">
        <v>298</v>
      </c>
      <c r="C40" t="s">
        <v>299</v>
      </c>
      <c r="D40" t="s">
        <v>100</v>
      </c>
      <c r="E40" t="s">
        <v>234</v>
      </c>
      <c r="G40" t="s">
        <v>265</v>
      </c>
      <c r="H40" s="77">
        <v>11.79</v>
      </c>
      <c r="I40" t="s">
        <v>102</v>
      </c>
      <c r="J40" s="78">
        <v>5.5E-2</v>
      </c>
      <c r="K40" s="78">
        <v>4.3999999999999997E-2</v>
      </c>
      <c r="L40" s="77">
        <v>334332</v>
      </c>
      <c r="M40" s="77">
        <v>118.5</v>
      </c>
      <c r="N40" s="77">
        <v>0</v>
      </c>
      <c r="O40" s="77">
        <v>396.18342000000001</v>
      </c>
      <c r="P40" s="78">
        <v>0</v>
      </c>
      <c r="Q40" s="78">
        <v>7.1999999999999998E-3</v>
      </c>
      <c r="R40" s="78">
        <v>1.5E-3</v>
      </c>
    </row>
    <row r="41" spans="2:18">
      <c r="B41" s="79" t="s">
        <v>300</v>
      </c>
      <c r="C41" s="16"/>
      <c r="D41" s="16"/>
      <c r="H41" s="81">
        <v>6.04</v>
      </c>
      <c r="K41" s="80">
        <v>4.7199999999999999E-2</v>
      </c>
      <c r="L41" s="81">
        <v>820322</v>
      </c>
      <c r="N41" s="81">
        <v>0</v>
      </c>
      <c r="O41" s="81">
        <v>790.29821479999998</v>
      </c>
      <c r="Q41" s="80">
        <v>1.44E-2</v>
      </c>
      <c r="R41" s="80">
        <v>2.8999999999999998E-3</v>
      </c>
    </row>
    <row r="42" spans="2:18">
      <c r="B42" t="s">
        <v>301</v>
      </c>
      <c r="C42" t="s">
        <v>302</v>
      </c>
      <c r="D42" t="s">
        <v>100</v>
      </c>
      <c r="E42" t="s">
        <v>234</v>
      </c>
      <c r="G42" t="s">
        <v>283</v>
      </c>
      <c r="H42" s="77">
        <v>6.04</v>
      </c>
      <c r="I42" t="s">
        <v>102</v>
      </c>
      <c r="J42" s="78">
        <v>4.02E-2</v>
      </c>
      <c r="K42" s="78">
        <v>4.7199999999999999E-2</v>
      </c>
      <c r="L42" s="77">
        <v>820322</v>
      </c>
      <c r="M42" s="77">
        <v>96.34</v>
      </c>
      <c r="N42" s="77">
        <v>0</v>
      </c>
      <c r="O42" s="77">
        <v>790.29821479999998</v>
      </c>
      <c r="P42" s="78">
        <v>0</v>
      </c>
      <c r="Q42" s="78">
        <v>1.44E-2</v>
      </c>
      <c r="R42" s="78">
        <v>2.8999999999999998E-3</v>
      </c>
    </row>
    <row r="43" spans="2:18">
      <c r="B43" s="79" t="s">
        <v>303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222</v>
      </c>
      <c r="C44" t="s">
        <v>222</v>
      </c>
      <c r="D44" s="16"/>
      <c r="E44" t="s">
        <v>222</v>
      </c>
      <c r="H44" s="77">
        <v>0</v>
      </c>
      <c r="I44" t="s">
        <v>222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227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s="79" t="s">
        <v>304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222</v>
      </c>
      <c r="C47" t="s">
        <v>222</v>
      </c>
      <c r="D47" s="16"/>
      <c r="E47" t="s">
        <v>222</v>
      </c>
      <c r="H47" s="77">
        <v>0</v>
      </c>
      <c r="I47" t="s">
        <v>222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305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222</v>
      </c>
      <c r="C49" t="s">
        <v>222</v>
      </c>
      <c r="D49" s="16"/>
      <c r="E49" t="s">
        <v>222</v>
      </c>
      <c r="H49" s="77">
        <v>0</v>
      </c>
      <c r="I49" t="s">
        <v>222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306</v>
      </c>
      <c r="C50" s="16"/>
      <c r="D50" s="16"/>
    </row>
    <row r="51" spans="2:18">
      <c r="B51" t="s">
        <v>307</v>
      </c>
      <c r="C51" s="16"/>
      <c r="D51" s="16"/>
    </row>
    <row r="52" spans="2:18">
      <c r="B52" t="s">
        <v>308</v>
      </c>
      <c r="C52" s="16"/>
      <c r="D52" s="16"/>
    </row>
    <row r="53" spans="2:18">
      <c r="B53" t="s">
        <v>309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3.93</v>
      </c>
      <c r="L11" s="7"/>
      <c r="M11" s="7"/>
      <c r="N11" s="76">
        <v>1.55E-2</v>
      </c>
      <c r="O11" s="75">
        <v>20681329.190000001</v>
      </c>
      <c r="P11" s="33"/>
      <c r="Q11" s="75">
        <v>121.042</v>
      </c>
      <c r="R11" s="75">
        <v>22096.759217393501</v>
      </c>
      <c r="S11" s="7"/>
      <c r="T11" s="76">
        <v>1</v>
      </c>
      <c r="U11" s="76">
        <v>8.1699999999999995E-2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3.92</v>
      </c>
      <c r="N12" s="80">
        <v>1.38E-2</v>
      </c>
      <c r="O12" s="81">
        <v>20470329.190000001</v>
      </c>
      <c r="Q12" s="81">
        <v>121.042</v>
      </c>
      <c r="R12" s="81">
        <v>21340.104533251</v>
      </c>
      <c r="T12" s="80">
        <v>0.96579999999999999</v>
      </c>
      <c r="U12" s="80">
        <v>7.9000000000000001E-2</v>
      </c>
    </row>
    <row r="13" spans="2:66">
      <c r="B13" s="79" t="s">
        <v>310</v>
      </c>
      <c r="C13" s="16"/>
      <c r="D13" s="16"/>
      <c r="E13" s="16"/>
      <c r="F13" s="16"/>
      <c r="K13" s="81">
        <v>4.45</v>
      </c>
      <c r="N13" s="80">
        <v>-8.8000000000000005E-3</v>
      </c>
      <c r="O13" s="81">
        <v>13242368.66</v>
      </c>
      <c r="Q13" s="81">
        <v>11.37302</v>
      </c>
      <c r="R13" s="81">
        <v>14257.422405605999</v>
      </c>
      <c r="T13" s="80">
        <v>0.6452</v>
      </c>
      <c r="U13" s="80">
        <v>5.2699999999999997E-2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207</v>
      </c>
      <c r="I14" t="s">
        <v>208</v>
      </c>
      <c r="J14" t="s">
        <v>318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481474</v>
      </c>
      <c r="P14" s="77">
        <v>100.68</v>
      </c>
      <c r="Q14" s="77">
        <v>0</v>
      </c>
      <c r="R14" s="77">
        <v>484.74802319999998</v>
      </c>
      <c r="S14" s="78">
        <v>1E-4</v>
      </c>
      <c r="T14" s="78">
        <v>2.1899999999999999E-2</v>
      </c>
      <c r="U14" s="78">
        <v>1.8E-3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317</v>
      </c>
      <c r="H15" t="s">
        <v>207</v>
      </c>
      <c r="I15" t="s">
        <v>208</v>
      </c>
      <c r="J15" t="s">
        <v>322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321522</v>
      </c>
      <c r="P15" s="77">
        <v>110.14</v>
      </c>
      <c r="Q15" s="77">
        <v>0</v>
      </c>
      <c r="R15" s="77">
        <v>354.1243308</v>
      </c>
      <c r="S15" s="78">
        <v>1E-4</v>
      </c>
      <c r="T15" s="78">
        <v>1.6E-2</v>
      </c>
      <c r="U15" s="78">
        <v>1.2999999999999999E-3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321</v>
      </c>
      <c r="G16" t="s">
        <v>317</v>
      </c>
      <c r="H16" t="s">
        <v>207</v>
      </c>
      <c r="I16" t="s">
        <v>208</v>
      </c>
      <c r="J16" t="s">
        <v>325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744100</v>
      </c>
      <c r="P16" s="77">
        <v>101.31</v>
      </c>
      <c r="Q16" s="77">
        <v>0</v>
      </c>
      <c r="R16" s="77">
        <v>753.84771000000001</v>
      </c>
      <c r="S16" s="78">
        <v>2.0000000000000001E-4</v>
      </c>
      <c r="T16" s="78">
        <v>3.4099999999999998E-2</v>
      </c>
      <c r="U16" s="78">
        <v>2.8E-3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328</v>
      </c>
      <c r="G17" t="s">
        <v>317</v>
      </c>
      <c r="H17" t="s">
        <v>207</v>
      </c>
      <c r="I17" t="s">
        <v>208</v>
      </c>
      <c r="J17" t="s">
        <v>329</v>
      </c>
      <c r="K17" s="77">
        <v>3.68</v>
      </c>
      <c r="L17" t="s">
        <v>102</v>
      </c>
      <c r="M17" s="78">
        <v>1E-3</v>
      </c>
      <c r="N17" s="78">
        <v>1.9699999999999999E-2</v>
      </c>
      <c r="O17" s="77">
        <v>576007.19999999995</v>
      </c>
      <c r="P17" s="77">
        <v>100.43</v>
      </c>
      <c r="Q17" s="77">
        <v>0</v>
      </c>
      <c r="R17" s="77">
        <v>578.48403096000004</v>
      </c>
      <c r="S17" s="78">
        <v>5.9999999999999995E-4</v>
      </c>
      <c r="T17" s="78">
        <v>2.6200000000000001E-2</v>
      </c>
      <c r="U17" s="78">
        <v>2.0999999999999999E-3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317</v>
      </c>
      <c r="H18" t="s">
        <v>207</v>
      </c>
      <c r="I18" t="s">
        <v>208</v>
      </c>
      <c r="J18" t="s">
        <v>333</v>
      </c>
      <c r="K18" s="77">
        <v>4.34</v>
      </c>
      <c r="L18" t="s">
        <v>102</v>
      </c>
      <c r="M18" s="78">
        <v>1E-3</v>
      </c>
      <c r="N18" s="78">
        <v>1.9800000000000002E-2</v>
      </c>
      <c r="O18" s="77">
        <v>600000</v>
      </c>
      <c r="P18" s="77">
        <v>100.17</v>
      </c>
      <c r="Q18" s="77">
        <v>0</v>
      </c>
      <c r="R18" s="77">
        <v>601.02</v>
      </c>
      <c r="S18" s="78">
        <v>2.0000000000000001E-4</v>
      </c>
      <c r="T18" s="78">
        <v>2.7199999999999998E-2</v>
      </c>
      <c r="U18" s="78">
        <v>2.2000000000000001E-3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332</v>
      </c>
      <c r="G19" t="s">
        <v>317</v>
      </c>
      <c r="H19" t="s">
        <v>207</v>
      </c>
      <c r="I19" t="s">
        <v>208</v>
      </c>
      <c r="J19" t="s">
        <v>336</v>
      </c>
      <c r="K19" s="77">
        <v>4.7</v>
      </c>
      <c r="L19" t="s">
        <v>102</v>
      </c>
      <c r="M19" s="78">
        <v>1.3899999999999999E-2</v>
      </c>
      <c r="N19" s="78">
        <v>2.0199999999999999E-2</v>
      </c>
      <c r="O19" s="77">
        <v>342000</v>
      </c>
      <c r="P19" s="77">
        <v>100.57</v>
      </c>
      <c r="Q19" s="77">
        <v>0</v>
      </c>
      <c r="R19" s="77">
        <v>343.94940000000003</v>
      </c>
      <c r="S19" s="78">
        <v>2.0000000000000001E-4</v>
      </c>
      <c r="T19" s="78">
        <v>1.5599999999999999E-2</v>
      </c>
      <c r="U19" s="78">
        <v>1.2999999999999999E-3</v>
      </c>
    </row>
    <row r="20" spans="2:21">
      <c r="B20" t="s">
        <v>337</v>
      </c>
      <c r="C20" t="s">
        <v>338</v>
      </c>
      <c r="D20" t="s">
        <v>100</v>
      </c>
      <c r="E20" t="s">
        <v>339</v>
      </c>
      <c r="F20" t="s">
        <v>332</v>
      </c>
      <c r="G20" t="s">
        <v>317</v>
      </c>
      <c r="H20" t="s">
        <v>207</v>
      </c>
      <c r="I20" t="s">
        <v>208</v>
      </c>
      <c r="J20" t="s">
        <v>340</v>
      </c>
      <c r="K20" s="77">
        <v>3.78</v>
      </c>
      <c r="L20" t="s">
        <v>102</v>
      </c>
      <c r="M20" s="78">
        <v>1.7500000000000002E-2</v>
      </c>
      <c r="N20" s="78">
        <v>1.9800000000000002E-2</v>
      </c>
      <c r="O20" s="77">
        <v>169530.08</v>
      </c>
      <c r="P20" s="77">
        <v>109.95</v>
      </c>
      <c r="Q20" s="77">
        <v>0</v>
      </c>
      <c r="R20" s="77">
        <v>186.39832296</v>
      </c>
      <c r="S20" s="78">
        <v>1E-4</v>
      </c>
      <c r="T20" s="78">
        <v>8.3999999999999995E-3</v>
      </c>
      <c r="U20" s="78">
        <v>6.9999999999999999E-4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343</v>
      </c>
      <c r="G21" t="s">
        <v>344</v>
      </c>
      <c r="H21" t="s">
        <v>345</v>
      </c>
      <c r="I21" t="s">
        <v>150</v>
      </c>
      <c r="J21" t="s">
        <v>346</v>
      </c>
      <c r="K21" s="77">
        <v>1.6</v>
      </c>
      <c r="L21" t="s">
        <v>102</v>
      </c>
      <c r="M21" s="78">
        <v>4.4999999999999998E-2</v>
      </c>
      <c r="N21" s="78">
        <v>2.1100000000000001E-2</v>
      </c>
      <c r="O21" s="77">
        <v>554055</v>
      </c>
      <c r="P21" s="77">
        <v>119.1</v>
      </c>
      <c r="Q21" s="77">
        <v>0</v>
      </c>
      <c r="R21" s="77">
        <v>659.87950499999999</v>
      </c>
      <c r="S21" s="78">
        <v>2.0000000000000001E-4</v>
      </c>
      <c r="T21" s="78">
        <v>2.9899999999999999E-2</v>
      </c>
      <c r="U21" s="78">
        <v>2.3999999999999998E-3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343</v>
      </c>
      <c r="G22" t="s">
        <v>344</v>
      </c>
      <c r="H22" t="s">
        <v>345</v>
      </c>
      <c r="I22" t="s">
        <v>150</v>
      </c>
      <c r="J22" t="s">
        <v>349</v>
      </c>
      <c r="K22" s="77">
        <v>6.46</v>
      </c>
      <c r="L22" t="s">
        <v>102</v>
      </c>
      <c r="M22" s="78">
        <v>2.3900000000000001E-2</v>
      </c>
      <c r="N22" s="78">
        <v>9.2999999999999992E-3</v>
      </c>
      <c r="O22" s="77">
        <v>453000</v>
      </c>
      <c r="P22" s="77">
        <v>110.53</v>
      </c>
      <c r="Q22" s="77">
        <v>0</v>
      </c>
      <c r="R22" s="77">
        <v>500.70089999999999</v>
      </c>
      <c r="S22" s="78">
        <v>1E-4</v>
      </c>
      <c r="T22" s="78">
        <v>2.2700000000000001E-2</v>
      </c>
      <c r="U22" s="78">
        <v>1.9E-3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343</v>
      </c>
      <c r="G23" t="s">
        <v>344</v>
      </c>
      <c r="H23" t="s">
        <v>345</v>
      </c>
      <c r="I23" t="s">
        <v>150</v>
      </c>
      <c r="J23" t="s">
        <v>325</v>
      </c>
      <c r="K23" s="77">
        <v>4.03</v>
      </c>
      <c r="L23" t="s">
        <v>102</v>
      </c>
      <c r="M23" s="78">
        <v>3.85E-2</v>
      </c>
      <c r="N23" s="78">
        <v>2.1399999999999999E-2</v>
      </c>
      <c r="O23" s="77">
        <v>585956.39</v>
      </c>
      <c r="P23" s="77">
        <v>121.06</v>
      </c>
      <c r="Q23" s="77">
        <v>0</v>
      </c>
      <c r="R23" s="77">
        <v>709.35880573400004</v>
      </c>
      <c r="S23" s="78">
        <v>2.0000000000000001E-4</v>
      </c>
      <c r="T23" s="78">
        <v>3.2099999999999997E-2</v>
      </c>
      <c r="U23" s="78">
        <v>2.5999999999999999E-3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354</v>
      </c>
      <c r="G24" t="s">
        <v>355</v>
      </c>
      <c r="H24" t="s">
        <v>356</v>
      </c>
      <c r="I24" t="s">
        <v>208</v>
      </c>
      <c r="J24" t="s">
        <v>357</v>
      </c>
      <c r="K24" s="77">
        <v>11.03</v>
      </c>
      <c r="L24" t="s">
        <v>102</v>
      </c>
      <c r="M24" s="78">
        <v>1.6899999999999998E-2</v>
      </c>
      <c r="N24" s="78">
        <v>3.3599999999999998E-2</v>
      </c>
      <c r="O24" s="77">
        <v>620947</v>
      </c>
      <c r="P24" s="77">
        <v>91.53</v>
      </c>
      <c r="Q24" s="77">
        <v>5.7593300000000003</v>
      </c>
      <c r="R24" s="77">
        <v>574.11211909999997</v>
      </c>
      <c r="S24" s="78">
        <v>1E-4</v>
      </c>
      <c r="T24" s="78">
        <v>2.5999999999999999E-2</v>
      </c>
      <c r="U24" s="78">
        <v>2.0999999999999999E-3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361</v>
      </c>
      <c r="H25" t="s">
        <v>362</v>
      </c>
      <c r="I25" t="s">
        <v>208</v>
      </c>
      <c r="J25" t="s">
        <v>363</v>
      </c>
      <c r="K25" s="77">
        <v>3.65</v>
      </c>
      <c r="L25" t="s">
        <v>102</v>
      </c>
      <c r="M25" s="78">
        <v>5.0000000000000001E-3</v>
      </c>
      <c r="N25" s="78">
        <v>2.69E-2</v>
      </c>
      <c r="O25" s="77">
        <v>523000</v>
      </c>
      <c r="P25" s="77">
        <v>100.59</v>
      </c>
      <c r="Q25" s="77">
        <v>0</v>
      </c>
      <c r="R25" s="77">
        <v>526.08569999999997</v>
      </c>
      <c r="S25" s="78">
        <v>8.0000000000000004E-4</v>
      </c>
      <c r="T25" s="78">
        <v>2.3800000000000002E-2</v>
      </c>
      <c r="U25" s="78">
        <v>1.9E-3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355</v>
      </c>
      <c r="H26" t="s">
        <v>362</v>
      </c>
      <c r="I26" t="s">
        <v>208</v>
      </c>
      <c r="J26" t="s">
        <v>367</v>
      </c>
      <c r="K26" s="77">
        <v>5.66</v>
      </c>
      <c r="L26" t="s">
        <v>102</v>
      </c>
      <c r="M26" s="78">
        <v>6.4999999999999997E-3</v>
      </c>
      <c r="N26" s="78">
        <v>2.93E-2</v>
      </c>
      <c r="O26" s="77">
        <v>284437.27</v>
      </c>
      <c r="P26" s="77">
        <v>97.78</v>
      </c>
      <c r="Q26" s="77">
        <v>0</v>
      </c>
      <c r="R26" s="77">
        <v>278.12276260599998</v>
      </c>
      <c r="S26" s="78">
        <v>1E-4</v>
      </c>
      <c r="T26" s="78">
        <v>1.26E-2</v>
      </c>
      <c r="U26" s="78">
        <v>1E-3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370</v>
      </c>
      <c r="G27" t="s">
        <v>355</v>
      </c>
      <c r="H27" t="s">
        <v>362</v>
      </c>
      <c r="I27" t="s">
        <v>208</v>
      </c>
      <c r="J27" t="s">
        <v>371</v>
      </c>
      <c r="K27" s="77">
        <v>4.07</v>
      </c>
      <c r="L27" t="s">
        <v>102</v>
      </c>
      <c r="M27" s="78">
        <v>5.0000000000000001E-3</v>
      </c>
      <c r="N27" s="78">
        <v>2.7900000000000001E-2</v>
      </c>
      <c r="O27" s="77">
        <v>359293</v>
      </c>
      <c r="P27" s="77">
        <v>101.54</v>
      </c>
      <c r="Q27" s="77">
        <v>0</v>
      </c>
      <c r="R27" s="77">
        <v>364.82611220000001</v>
      </c>
      <c r="S27" s="78">
        <v>2.0000000000000001E-4</v>
      </c>
      <c r="T27" s="78">
        <v>1.6500000000000001E-2</v>
      </c>
      <c r="U27" s="78">
        <v>1.2999999999999999E-3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370</v>
      </c>
      <c r="G28" t="s">
        <v>355</v>
      </c>
      <c r="H28" t="s">
        <v>362</v>
      </c>
      <c r="I28" t="s">
        <v>208</v>
      </c>
      <c r="J28" t="s">
        <v>374</v>
      </c>
      <c r="K28" s="77">
        <v>5.89</v>
      </c>
      <c r="L28" t="s">
        <v>102</v>
      </c>
      <c r="M28" s="78">
        <v>5.8999999999999999E-3</v>
      </c>
      <c r="N28" s="78">
        <v>3.0300000000000001E-2</v>
      </c>
      <c r="O28" s="77">
        <v>331331</v>
      </c>
      <c r="P28" s="77">
        <v>93.79</v>
      </c>
      <c r="Q28" s="77">
        <v>0</v>
      </c>
      <c r="R28" s="77">
        <v>310.75534490000001</v>
      </c>
      <c r="S28" s="78">
        <v>2.9999999999999997E-4</v>
      </c>
      <c r="T28" s="78">
        <v>1.41E-2</v>
      </c>
      <c r="U28" s="78">
        <v>1.1000000000000001E-3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377</v>
      </c>
      <c r="G29" t="s">
        <v>355</v>
      </c>
      <c r="H29" t="s">
        <v>362</v>
      </c>
      <c r="I29" t="s">
        <v>208</v>
      </c>
      <c r="J29" t="s">
        <v>378</v>
      </c>
      <c r="K29" s="77">
        <v>4.18</v>
      </c>
      <c r="L29" t="s">
        <v>102</v>
      </c>
      <c r="M29" s="78">
        <v>2.81E-2</v>
      </c>
      <c r="N29" s="78">
        <v>2.2700000000000001E-2</v>
      </c>
      <c r="O29" s="77">
        <v>13917.75</v>
      </c>
      <c r="P29" s="77">
        <v>113.83</v>
      </c>
      <c r="Q29" s="77">
        <v>0</v>
      </c>
      <c r="R29" s="77">
        <v>15.842574825</v>
      </c>
      <c r="S29" s="78">
        <v>0</v>
      </c>
      <c r="T29" s="78">
        <v>6.9999999999999999E-4</v>
      </c>
      <c r="U29" s="78">
        <v>1E-4</v>
      </c>
    </row>
    <row r="30" spans="2:21">
      <c r="B30" t="s">
        <v>379</v>
      </c>
      <c r="C30" t="s">
        <v>380</v>
      </c>
      <c r="D30" t="s">
        <v>100</v>
      </c>
      <c r="E30" t="s">
        <v>123</v>
      </c>
      <c r="F30" t="s">
        <v>381</v>
      </c>
      <c r="G30" t="s">
        <v>355</v>
      </c>
      <c r="H30" t="s">
        <v>362</v>
      </c>
      <c r="I30" t="s">
        <v>208</v>
      </c>
      <c r="J30" t="s">
        <v>382</v>
      </c>
      <c r="K30" s="77">
        <v>5.91</v>
      </c>
      <c r="L30" t="s">
        <v>102</v>
      </c>
      <c r="M30" s="78">
        <v>2.5000000000000001E-3</v>
      </c>
      <c r="N30" s="78">
        <v>2.69E-2</v>
      </c>
      <c r="O30" s="77">
        <v>56711.03</v>
      </c>
      <c r="P30" s="77">
        <v>94.78</v>
      </c>
      <c r="Q30" s="77">
        <v>1.4570799999999999</v>
      </c>
      <c r="R30" s="77">
        <v>55.207794233999998</v>
      </c>
      <c r="S30" s="78">
        <v>0</v>
      </c>
      <c r="T30" s="78">
        <v>2.5000000000000001E-3</v>
      </c>
      <c r="U30" s="78">
        <v>2.0000000000000001E-4</v>
      </c>
    </row>
    <row r="31" spans="2:21">
      <c r="B31" t="s">
        <v>383</v>
      </c>
      <c r="C31" t="s">
        <v>384</v>
      </c>
      <c r="D31" t="s">
        <v>100</v>
      </c>
      <c r="E31" t="s">
        <v>123</v>
      </c>
      <c r="F31" t="s">
        <v>332</v>
      </c>
      <c r="G31" t="s">
        <v>317</v>
      </c>
      <c r="H31" t="s">
        <v>362</v>
      </c>
      <c r="I31" t="s">
        <v>208</v>
      </c>
      <c r="J31" t="s">
        <v>385</v>
      </c>
      <c r="K31" s="77">
        <v>5.93</v>
      </c>
      <c r="L31" t="s">
        <v>102</v>
      </c>
      <c r="M31" s="78">
        <v>3.7100000000000001E-2</v>
      </c>
      <c r="N31" s="78">
        <v>-0.83760000000000001</v>
      </c>
      <c r="O31" s="77">
        <v>12</v>
      </c>
      <c r="P31" s="77">
        <v>5095555</v>
      </c>
      <c r="Q31" s="77">
        <v>0</v>
      </c>
      <c r="R31" s="77">
        <v>611.46659999999997</v>
      </c>
      <c r="S31" s="78">
        <v>0</v>
      </c>
      <c r="T31" s="78">
        <v>2.7699999999999999E-2</v>
      </c>
      <c r="U31" s="78">
        <v>2.3E-3</v>
      </c>
    </row>
    <row r="32" spans="2:21">
      <c r="B32" t="s">
        <v>386</v>
      </c>
      <c r="C32" t="s">
        <v>387</v>
      </c>
      <c r="D32" t="s">
        <v>100</v>
      </c>
      <c r="E32" t="s">
        <v>123</v>
      </c>
      <c r="F32" t="s">
        <v>388</v>
      </c>
      <c r="G32" t="s">
        <v>355</v>
      </c>
      <c r="H32" t="s">
        <v>362</v>
      </c>
      <c r="I32" t="s">
        <v>208</v>
      </c>
      <c r="J32" t="s">
        <v>389</v>
      </c>
      <c r="K32" s="77">
        <v>0.71</v>
      </c>
      <c r="L32" t="s">
        <v>102</v>
      </c>
      <c r="M32" s="78">
        <v>0.04</v>
      </c>
      <c r="N32" s="78">
        <v>2.58E-2</v>
      </c>
      <c r="O32" s="77">
        <v>19906.07</v>
      </c>
      <c r="P32" s="77">
        <v>113.55</v>
      </c>
      <c r="Q32" s="77">
        <v>0</v>
      </c>
      <c r="R32" s="77">
        <v>22.603342484999999</v>
      </c>
      <c r="S32" s="78">
        <v>2.0000000000000001E-4</v>
      </c>
      <c r="T32" s="78">
        <v>1E-3</v>
      </c>
      <c r="U32" s="78">
        <v>1E-4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392</v>
      </c>
      <c r="G33" t="s">
        <v>393</v>
      </c>
      <c r="H33" t="s">
        <v>362</v>
      </c>
      <c r="I33" t="s">
        <v>208</v>
      </c>
      <c r="J33" t="s">
        <v>394</v>
      </c>
      <c r="K33" s="77">
        <v>2.66</v>
      </c>
      <c r="L33" t="s">
        <v>102</v>
      </c>
      <c r="M33" s="78">
        <v>4.2999999999999997E-2</v>
      </c>
      <c r="N33" s="78">
        <v>2.0500000000000001E-2</v>
      </c>
      <c r="O33" s="77">
        <v>154592.85999999999</v>
      </c>
      <c r="P33" s="77">
        <v>119.12</v>
      </c>
      <c r="Q33" s="77">
        <v>0</v>
      </c>
      <c r="R33" s="77">
        <v>184.15101483199999</v>
      </c>
      <c r="S33" s="78">
        <v>2.9999999999999997E-4</v>
      </c>
      <c r="T33" s="78">
        <v>8.3000000000000001E-3</v>
      </c>
      <c r="U33" s="78">
        <v>6.9999999999999999E-4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355</v>
      </c>
      <c r="H34" t="s">
        <v>398</v>
      </c>
      <c r="I34" t="s">
        <v>208</v>
      </c>
      <c r="J34" t="s">
        <v>399</v>
      </c>
      <c r="K34" s="77">
        <v>5.6</v>
      </c>
      <c r="L34" t="s">
        <v>102</v>
      </c>
      <c r="M34" s="78">
        <v>1.8700000000000001E-2</v>
      </c>
      <c r="N34" s="78">
        <v>3.5099999999999999E-2</v>
      </c>
      <c r="O34" s="77">
        <v>366600</v>
      </c>
      <c r="P34" s="77">
        <v>97.98</v>
      </c>
      <c r="Q34" s="77">
        <v>0</v>
      </c>
      <c r="R34" s="77">
        <v>359.19468000000001</v>
      </c>
      <c r="S34" s="78">
        <v>6.9999999999999999E-4</v>
      </c>
      <c r="T34" s="78">
        <v>1.6299999999999999E-2</v>
      </c>
      <c r="U34" s="78">
        <v>1.2999999999999999E-3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402</v>
      </c>
      <c r="G35" t="s">
        <v>355</v>
      </c>
      <c r="H35" t="s">
        <v>403</v>
      </c>
      <c r="I35" t="s">
        <v>150</v>
      </c>
      <c r="J35" t="s">
        <v>404</v>
      </c>
      <c r="K35" s="77">
        <v>3.63</v>
      </c>
      <c r="L35" t="s">
        <v>102</v>
      </c>
      <c r="M35" s="78">
        <v>1.9599999999999999E-2</v>
      </c>
      <c r="N35" s="78">
        <v>2.6499999999999999E-2</v>
      </c>
      <c r="O35" s="77">
        <v>28916</v>
      </c>
      <c r="P35" s="77">
        <v>109.84</v>
      </c>
      <c r="Q35" s="77">
        <v>0</v>
      </c>
      <c r="R35" s="77">
        <v>31.761334399999999</v>
      </c>
      <c r="S35" s="78">
        <v>0</v>
      </c>
      <c r="T35" s="78">
        <v>1.4E-3</v>
      </c>
      <c r="U35" s="78">
        <v>1E-4</v>
      </c>
    </row>
    <row r="36" spans="2:21">
      <c r="B36" t="s">
        <v>405</v>
      </c>
      <c r="C36" t="s">
        <v>406</v>
      </c>
      <c r="D36" t="s">
        <v>100</v>
      </c>
      <c r="E36" t="s">
        <v>123</v>
      </c>
      <c r="F36" t="s">
        <v>407</v>
      </c>
      <c r="G36" t="s">
        <v>355</v>
      </c>
      <c r="H36" t="s">
        <v>398</v>
      </c>
      <c r="I36" t="s">
        <v>208</v>
      </c>
      <c r="J36" t="s">
        <v>408</v>
      </c>
      <c r="K36" s="77">
        <v>1.8</v>
      </c>
      <c r="L36" t="s">
        <v>102</v>
      </c>
      <c r="M36" s="78">
        <v>2.1499999999999998E-2</v>
      </c>
      <c r="N36" s="78">
        <v>2.7300000000000001E-2</v>
      </c>
      <c r="O36" s="77">
        <v>390606.3</v>
      </c>
      <c r="P36" s="77">
        <v>112.03</v>
      </c>
      <c r="Q36" s="77">
        <v>0</v>
      </c>
      <c r="R36" s="77">
        <v>437.59623789</v>
      </c>
      <c r="S36" s="78">
        <v>2.0000000000000001E-4</v>
      </c>
      <c r="T36" s="78">
        <v>1.9800000000000002E-2</v>
      </c>
      <c r="U36" s="78">
        <v>1.6000000000000001E-3</v>
      </c>
    </row>
    <row r="37" spans="2:21">
      <c r="B37" t="s">
        <v>409</v>
      </c>
      <c r="C37" t="s">
        <v>410</v>
      </c>
      <c r="D37" t="s">
        <v>100</v>
      </c>
      <c r="E37" t="s">
        <v>123</v>
      </c>
      <c r="F37" t="s">
        <v>411</v>
      </c>
      <c r="G37" t="s">
        <v>355</v>
      </c>
      <c r="H37" t="s">
        <v>412</v>
      </c>
      <c r="I37" t="s">
        <v>150</v>
      </c>
      <c r="J37" t="s">
        <v>413</v>
      </c>
      <c r="K37" s="77">
        <v>7.12</v>
      </c>
      <c r="L37" t="s">
        <v>102</v>
      </c>
      <c r="M37" s="78">
        <v>3.8999999999999998E-3</v>
      </c>
      <c r="N37" s="78">
        <v>3.7499999999999999E-2</v>
      </c>
      <c r="O37" s="77">
        <v>588219.28</v>
      </c>
      <c r="P37" s="77">
        <v>85.22</v>
      </c>
      <c r="Q37" s="77">
        <v>0</v>
      </c>
      <c r="R37" s="77">
        <v>501.28047041600001</v>
      </c>
      <c r="S37" s="78">
        <v>2.7000000000000001E-3</v>
      </c>
      <c r="T37" s="78">
        <v>2.2700000000000001E-2</v>
      </c>
      <c r="U37" s="78">
        <v>1.9E-3</v>
      </c>
    </row>
    <row r="38" spans="2:21">
      <c r="B38" t="s">
        <v>414</v>
      </c>
      <c r="C38" t="s">
        <v>415</v>
      </c>
      <c r="D38" t="s">
        <v>100</v>
      </c>
      <c r="E38" t="s">
        <v>123</v>
      </c>
      <c r="F38" t="s">
        <v>416</v>
      </c>
      <c r="G38" t="s">
        <v>355</v>
      </c>
      <c r="H38" t="s">
        <v>417</v>
      </c>
      <c r="I38" t="s">
        <v>208</v>
      </c>
      <c r="J38" t="s">
        <v>418</v>
      </c>
      <c r="K38" s="77">
        <v>6.04</v>
      </c>
      <c r="L38" t="s">
        <v>102</v>
      </c>
      <c r="M38" s="78">
        <v>5.0000000000000001E-3</v>
      </c>
      <c r="N38" s="78">
        <v>3.4500000000000003E-2</v>
      </c>
      <c r="O38" s="77">
        <v>411300</v>
      </c>
      <c r="P38" s="77">
        <v>92.12</v>
      </c>
      <c r="Q38" s="77">
        <v>0</v>
      </c>
      <c r="R38" s="77">
        <v>378.88956000000002</v>
      </c>
      <c r="S38" s="78">
        <v>2.3E-3</v>
      </c>
      <c r="T38" s="78">
        <v>1.7100000000000001E-2</v>
      </c>
      <c r="U38" s="78">
        <v>1.4E-3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421</v>
      </c>
      <c r="G39" t="s">
        <v>344</v>
      </c>
      <c r="H39" t="s">
        <v>417</v>
      </c>
      <c r="I39" t="s">
        <v>208</v>
      </c>
      <c r="J39" t="s">
        <v>422</v>
      </c>
      <c r="K39" s="77">
        <v>3.81</v>
      </c>
      <c r="L39" t="s">
        <v>102</v>
      </c>
      <c r="M39" s="78">
        <v>1.23E-2</v>
      </c>
      <c r="N39" s="78">
        <v>2.3199999999999998E-2</v>
      </c>
      <c r="O39" s="77">
        <v>267629.44</v>
      </c>
      <c r="P39" s="77">
        <v>107.66</v>
      </c>
      <c r="Q39" s="77">
        <v>0</v>
      </c>
      <c r="R39" s="77">
        <v>288.129855104</v>
      </c>
      <c r="S39" s="78">
        <v>2.0000000000000001E-4</v>
      </c>
      <c r="T39" s="78">
        <v>1.2999999999999999E-2</v>
      </c>
      <c r="U39" s="78">
        <v>1.1000000000000001E-3</v>
      </c>
    </row>
    <row r="40" spans="2:21">
      <c r="B40" t="s">
        <v>423</v>
      </c>
      <c r="C40" t="s">
        <v>424</v>
      </c>
      <c r="D40" t="s">
        <v>100</v>
      </c>
      <c r="E40" t="s">
        <v>123</v>
      </c>
      <c r="F40" t="s">
        <v>425</v>
      </c>
      <c r="G40" t="s">
        <v>361</v>
      </c>
      <c r="H40" t="s">
        <v>426</v>
      </c>
      <c r="I40" t="s">
        <v>150</v>
      </c>
      <c r="J40" t="s">
        <v>422</v>
      </c>
      <c r="K40" s="77">
        <v>0.99</v>
      </c>
      <c r="L40" t="s">
        <v>102</v>
      </c>
      <c r="M40" s="78">
        <v>4.65E-2</v>
      </c>
      <c r="N40" s="78">
        <v>2.93E-2</v>
      </c>
      <c r="O40" s="77">
        <v>159682.79999999999</v>
      </c>
      <c r="P40" s="77">
        <v>113.86</v>
      </c>
      <c r="Q40" s="77">
        <v>4.1566099999999997</v>
      </c>
      <c r="R40" s="77">
        <v>185.97144607999999</v>
      </c>
      <c r="S40" s="78">
        <v>5.9999999999999995E-4</v>
      </c>
      <c r="T40" s="78">
        <v>8.3999999999999995E-3</v>
      </c>
      <c r="U40" s="78">
        <v>6.9999999999999999E-4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425</v>
      </c>
      <c r="G41" t="s">
        <v>361</v>
      </c>
      <c r="H41" t="s">
        <v>426</v>
      </c>
      <c r="I41" t="s">
        <v>150</v>
      </c>
      <c r="J41" t="s">
        <v>429</v>
      </c>
      <c r="K41" s="77">
        <v>4.78</v>
      </c>
      <c r="L41" t="s">
        <v>102</v>
      </c>
      <c r="M41" s="78">
        <v>4.3E-3</v>
      </c>
      <c r="N41" s="78">
        <v>4.1099999999999998E-2</v>
      </c>
      <c r="O41" s="77">
        <v>719000</v>
      </c>
      <c r="P41" s="77">
        <v>91.53</v>
      </c>
      <c r="Q41" s="77">
        <v>0</v>
      </c>
      <c r="R41" s="77">
        <v>658.10069999999996</v>
      </c>
      <c r="S41" s="78">
        <v>1.1999999999999999E-3</v>
      </c>
      <c r="T41" s="78">
        <v>2.98E-2</v>
      </c>
      <c r="U41" s="78">
        <v>2.3999999999999998E-3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433</v>
      </c>
      <c r="H42" t="s">
        <v>434</v>
      </c>
      <c r="I42" t="s">
        <v>208</v>
      </c>
      <c r="J42" t="s">
        <v>435</v>
      </c>
      <c r="K42" s="77">
        <v>4</v>
      </c>
      <c r="L42" t="s">
        <v>102</v>
      </c>
      <c r="M42" s="78">
        <v>7.4999999999999997E-3</v>
      </c>
      <c r="N42" s="78">
        <v>3.4000000000000002E-2</v>
      </c>
      <c r="O42" s="77">
        <v>282000</v>
      </c>
      <c r="P42" s="77">
        <v>97.97</v>
      </c>
      <c r="Q42" s="77">
        <v>0</v>
      </c>
      <c r="R42" s="77">
        <v>276.27539999999999</v>
      </c>
      <c r="S42" s="78">
        <v>2.0000000000000001E-4</v>
      </c>
      <c r="T42" s="78">
        <v>1.2500000000000001E-2</v>
      </c>
      <c r="U42" s="78">
        <v>1E-3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432</v>
      </c>
      <c r="G43" t="s">
        <v>433</v>
      </c>
      <c r="H43" t="s">
        <v>434</v>
      </c>
      <c r="I43" t="s">
        <v>208</v>
      </c>
      <c r="J43" t="s">
        <v>268</v>
      </c>
      <c r="K43" s="77">
        <v>6.11</v>
      </c>
      <c r="L43" t="s">
        <v>102</v>
      </c>
      <c r="M43" s="78">
        <v>4.0800000000000003E-2</v>
      </c>
      <c r="N43" s="78">
        <v>3.8899999999999997E-2</v>
      </c>
      <c r="O43" s="77">
        <v>163000</v>
      </c>
      <c r="P43" s="77">
        <v>101.94</v>
      </c>
      <c r="Q43" s="77">
        <v>0</v>
      </c>
      <c r="R43" s="77">
        <v>166.16220000000001</v>
      </c>
      <c r="S43" s="78">
        <v>5.0000000000000001E-4</v>
      </c>
      <c r="T43" s="78">
        <v>7.4999999999999997E-3</v>
      </c>
      <c r="U43" s="78">
        <v>5.9999999999999995E-4</v>
      </c>
    </row>
    <row r="44" spans="2:21">
      <c r="B44" t="s">
        <v>438</v>
      </c>
      <c r="C44" t="s">
        <v>439</v>
      </c>
      <c r="D44" t="s">
        <v>100</v>
      </c>
      <c r="E44" t="s">
        <v>123</v>
      </c>
      <c r="F44" t="s">
        <v>440</v>
      </c>
      <c r="G44" t="s">
        <v>355</v>
      </c>
      <c r="H44" t="s">
        <v>434</v>
      </c>
      <c r="I44" t="s">
        <v>208</v>
      </c>
      <c r="J44" t="s">
        <v>441</v>
      </c>
      <c r="K44" s="77">
        <v>4.8499999999999996</v>
      </c>
      <c r="L44" t="s">
        <v>102</v>
      </c>
      <c r="M44" s="78">
        <v>4.3999999999999997E-2</v>
      </c>
      <c r="N44" s="78">
        <v>4.0800000000000003E-2</v>
      </c>
      <c r="O44" s="77">
        <v>477000</v>
      </c>
      <c r="P44" s="77">
        <v>103.91</v>
      </c>
      <c r="Q44" s="77">
        <v>0</v>
      </c>
      <c r="R44" s="77">
        <v>495.65069999999997</v>
      </c>
      <c r="S44" s="78">
        <v>1.1000000000000001E-3</v>
      </c>
      <c r="T44" s="78">
        <v>2.24E-2</v>
      </c>
      <c r="U44" s="78">
        <v>1.8E-3</v>
      </c>
    </row>
    <row r="45" spans="2:21">
      <c r="B45" t="s">
        <v>442</v>
      </c>
      <c r="C45" t="s">
        <v>443</v>
      </c>
      <c r="D45" t="s">
        <v>100</v>
      </c>
      <c r="E45" t="s">
        <v>123</v>
      </c>
      <c r="F45" t="s">
        <v>444</v>
      </c>
      <c r="G45" t="s">
        <v>355</v>
      </c>
      <c r="H45" t="s">
        <v>434</v>
      </c>
      <c r="I45" t="s">
        <v>208</v>
      </c>
      <c r="J45" t="s">
        <v>445</v>
      </c>
      <c r="K45" s="77">
        <v>4.66</v>
      </c>
      <c r="L45" t="s">
        <v>102</v>
      </c>
      <c r="M45" s="78">
        <v>3.6200000000000003E-2</v>
      </c>
      <c r="N45" s="78">
        <v>3.8100000000000002E-2</v>
      </c>
      <c r="O45" s="77">
        <v>322040</v>
      </c>
      <c r="P45" s="77">
        <v>102</v>
      </c>
      <c r="Q45" s="77">
        <v>0</v>
      </c>
      <c r="R45" s="77">
        <v>328.48079999999999</v>
      </c>
      <c r="S45" s="78">
        <v>2.0000000000000001E-4</v>
      </c>
      <c r="T45" s="78">
        <v>1.49E-2</v>
      </c>
      <c r="U45" s="78">
        <v>1.1999999999999999E-3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433</v>
      </c>
      <c r="H46" t="s">
        <v>434</v>
      </c>
      <c r="I46" t="s">
        <v>208</v>
      </c>
      <c r="J46" t="s">
        <v>374</v>
      </c>
      <c r="K46" s="77">
        <v>4.42</v>
      </c>
      <c r="L46" t="s">
        <v>102</v>
      </c>
      <c r="M46" s="78">
        <v>3.2500000000000001E-2</v>
      </c>
      <c r="N46" s="78">
        <v>3.8800000000000001E-2</v>
      </c>
      <c r="O46" s="77">
        <v>311744.68</v>
      </c>
      <c r="P46" s="77">
        <v>109.88</v>
      </c>
      <c r="Q46" s="77">
        <v>0</v>
      </c>
      <c r="R46" s="77">
        <v>342.54505438400003</v>
      </c>
      <c r="S46" s="78">
        <v>8.0000000000000004E-4</v>
      </c>
      <c r="T46" s="78">
        <v>1.55E-2</v>
      </c>
      <c r="U46" s="78">
        <v>1.2999999999999999E-3</v>
      </c>
    </row>
    <row r="47" spans="2:21">
      <c r="B47" t="s">
        <v>449</v>
      </c>
      <c r="C47" t="s">
        <v>450</v>
      </c>
      <c r="D47" t="s">
        <v>100</v>
      </c>
      <c r="E47" t="s">
        <v>123</v>
      </c>
      <c r="F47" t="s">
        <v>448</v>
      </c>
      <c r="G47" t="s">
        <v>433</v>
      </c>
      <c r="H47" t="s">
        <v>434</v>
      </c>
      <c r="I47" t="s">
        <v>208</v>
      </c>
      <c r="J47" t="s">
        <v>451</v>
      </c>
      <c r="K47" s="77">
        <v>0.74</v>
      </c>
      <c r="L47" t="s">
        <v>102</v>
      </c>
      <c r="M47" s="78">
        <v>4.3400000000000001E-2</v>
      </c>
      <c r="N47" s="78">
        <v>3.04E-2</v>
      </c>
      <c r="O47" s="77">
        <v>211245.33</v>
      </c>
      <c r="P47" s="77">
        <v>113.68</v>
      </c>
      <c r="Q47" s="77">
        <v>0</v>
      </c>
      <c r="R47" s="77">
        <v>240.143691144</v>
      </c>
      <c r="S47" s="78">
        <v>2.0000000000000001E-4</v>
      </c>
      <c r="T47" s="78">
        <v>1.09E-2</v>
      </c>
      <c r="U47" s="78">
        <v>8.9999999999999998E-4</v>
      </c>
    </row>
    <row r="48" spans="2:21">
      <c r="B48" t="s">
        <v>452</v>
      </c>
      <c r="C48" t="s">
        <v>453</v>
      </c>
      <c r="D48" t="s">
        <v>100</v>
      </c>
      <c r="E48" t="s">
        <v>123</v>
      </c>
      <c r="F48" t="s">
        <v>448</v>
      </c>
      <c r="G48" t="s">
        <v>433</v>
      </c>
      <c r="H48" t="s">
        <v>434</v>
      </c>
      <c r="I48" t="s">
        <v>208</v>
      </c>
      <c r="J48" t="s">
        <v>454</v>
      </c>
      <c r="K48" s="77">
        <v>3.39</v>
      </c>
      <c r="L48" t="s">
        <v>102</v>
      </c>
      <c r="M48" s="78">
        <v>3.9E-2</v>
      </c>
      <c r="N48" s="78">
        <v>3.6700000000000003E-2</v>
      </c>
      <c r="O48" s="77">
        <v>303802.18</v>
      </c>
      <c r="P48" s="77">
        <v>113.64</v>
      </c>
      <c r="Q48" s="77">
        <v>0</v>
      </c>
      <c r="R48" s="77">
        <v>345.24079735200002</v>
      </c>
      <c r="S48" s="78">
        <v>2.0000000000000001E-4</v>
      </c>
      <c r="T48" s="78">
        <v>1.5599999999999999E-2</v>
      </c>
      <c r="U48" s="78">
        <v>1.2999999999999999E-3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344</v>
      </c>
      <c r="H49" t="s">
        <v>458</v>
      </c>
      <c r="I49" t="s">
        <v>150</v>
      </c>
      <c r="J49" t="s">
        <v>459</v>
      </c>
      <c r="K49" s="77">
        <v>3.95</v>
      </c>
      <c r="L49" t="s">
        <v>102</v>
      </c>
      <c r="M49" s="78">
        <v>1.7999999999999999E-2</v>
      </c>
      <c r="N49" s="78">
        <v>3.6799999999999999E-2</v>
      </c>
      <c r="O49" s="77">
        <v>749490</v>
      </c>
      <c r="P49" s="77">
        <v>104.35</v>
      </c>
      <c r="Q49" s="77">
        <v>0</v>
      </c>
      <c r="R49" s="77">
        <v>782.09281499999997</v>
      </c>
      <c r="S49" s="78">
        <v>6.9999999999999999E-4</v>
      </c>
      <c r="T49" s="78">
        <v>3.5400000000000001E-2</v>
      </c>
      <c r="U49" s="78">
        <v>2.8999999999999998E-3</v>
      </c>
    </row>
    <row r="50" spans="2:21">
      <c r="B50" t="s">
        <v>460</v>
      </c>
      <c r="C50" t="s">
        <v>461</v>
      </c>
      <c r="D50" t="s">
        <v>100</v>
      </c>
      <c r="E50" t="s">
        <v>123</v>
      </c>
      <c r="F50" t="s">
        <v>462</v>
      </c>
      <c r="G50" t="s">
        <v>355</v>
      </c>
      <c r="H50" t="s">
        <v>463</v>
      </c>
      <c r="I50" t="s">
        <v>208</v>
      </c>
      <c r="J50" t="s">
        <v>464</v>
      </c>
      <c r="K50" s="77">
        <v>2.71</v>
      </c>
      <c r="L50" t="s">
        <v>102</v>
      </c>
      <c r="M50" s="78">
        <v>3.3000000000000002E-2</v>
      </c>
      <c r="N50" s="78">
        <v>4.19E-2</v>
      </c>
      <c r="O50" s="77">
        <v>298300</v>
      </c>
      <c r="P50" s="77">
        <v>108.69</v>
      </c>
      <c r="Q50" s="77">
        <v>0</v>
      </c>
      <c r="R50" s="77">
        <v>324.22226999999998</v>
      </c>
      <c r="S50" s="78">
        <v>5.0000000000000001E-4</v>
      </c>
      <c r="T50" s="78">
        <v>1.47E-2</v>
      </c>
      <c r="U50" s="78">
        <v>1.1999999999999999E-3</v>
      </c>
    </row>
    <row r="51" spans="2:21">
      <c r="B51" s="79" t="s">
        <v>251</v>
      </c>
      <c r="C51" s="16"/>
      <c r="D51" s="16"/>
      <c r="E51" s="16"/>
      <c r="F51" s="16"/>
      <c r="K51" s="81">
        <v>3.13</v>
      </c>
      <c r="N51" s="80">
        <v>5.3999999999999999E-2</v>
      </c>
      <c r="O51" s="81">
        <v>4882415.3099999996</v>
      </c>
      <c r="Q51" s="81">
        <v>9.9922400000000007</v>
      </c>
      <c r="R51" s="81">
        <v>4756.1105337489998</v>
      </c>
      <c r="T51" s="80">
        <v>0.2152</v>
      </c>
      <c r="U51" s="80">
        <v>1.7600000000000001E-2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355</v>
      </c>
      <c r="H52" t="s">
        <v>207</v>
      </c>
      <c r="I52" t="s">
        <v>208</v>
      </c>
      <c r="J52" t="s">
        <v>468</v>
      </c>
      <c r="K52" s="77">
        <v>1</v>
      </c>
      <c r="L52" t="s">
        <v>102</v>
      </c>
      <c r="M52" s="78">
        <v>1.6299999999999999E-2</v>
      </c>
      <c r="N52" s="78">
        <v>4.41E-2</v>
      </c>
      <c r="O52" s="77">
        <v>81599.5</v>
      </c>
      <c r="P52" s="77">
        <v>97.34</v>
      </c>
      <c r="Q52" s="77">
        <v>0</v>
      </c>
      <c r="R52" s="77">
        <v>79.428953300000003</v>
      </c>
      <c r="S52" s="78">
        <v>8.0000000000000004E-4</v>
      </c>
      <c r="T52" s="78">
        <v>3.5999999999999999E-3</v>
      </c>
      <c r="U52" s="78">
        <v>2.9999999999999997E-4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332</v>
      </c>
      <c r="G53" t="s">
        <v>317</v>
      </c>
      <c r="H53" t="s">
        <v>207</v>
      </c>
      <c r="I53" t="s">
        <v>208</v>
      </c>
      <c r="J53" t="s">
        <v>336</v>
      </c>
      <c r="K53" s="77">
        <v>1.38</v>
      </c>
      <c r="L53" t="s">
        <v>102</v>
      </c>
      <c r="M53" s="78">
        <v>3.7600000000000001E-2</v>
      </c>
      <c r="N53" s="78">
        <v>4.1500000000000002E-2</v>
      </c>
      <c r="O53" s="77">
        <v>380000</v>
      </c>
      <c r="P53" s="77">
        <v>99.85</v>
      </c>
      <c r="Q53" s="77">
        <v>0</v>
      </c>
      <c r="R53" s="77">
        <v>379.43</v>
      </c>
      <c r="S53" s="78">
        <v>2.9999999999999997E-4</v>
      </c>
      <c r="T53" s="78">
        <v>1.72E-2</v>
      </c>
      <c r="U53" s="78">
        <v>1.4E-3</v>
      </c>
    </row>
    <row r="54" spans="2:21">
      <c r="B54" t="s">
        <v>471</v>
      </c>
      <c r="C54" t="s">
        <v>472</v>
      </c>
      <c r="D54" t="s">
        <v>100</v>
      </c>
      <c r="E54" t="s">
        <v>123</v>
      </c>
      <c r="F54" t="s">
        <v>473</v>
      </c>
      <c r="G54" t="s">
        <v>474</v>
      </c>
      <c r="H54" t="s">
        <v>362</v>
      </c>
      <c r="I54" t="s">
        <v>208</v>
      </c>
      <c r="J54" t="s">
        <v>322</v>
      </c>
      <c r="K54" s="77">
        <v>2.86</v>
      </c>
      <c r="L54" t="s">
        <v>102</v>
      </c>
      <c r="M54" s="78">
        <v>1.0800000000000001E-2</v>
      </c>
      <c r="N54" s="78">
        <v>4.0500000000000001E-2</v>
      </c>
      <c r="O54" s="77">
        <v>63829.71</v>
      </c>
      <c r="P54" s="77">
        <v>91.94</v>
      </c>
      <c r="Q54" s="77">
        <v>0</v>
      </c>
      <c r="R54" s="77">
        <v>58.685035374000002</v>
      </c>
      <c r="S54" s="78">
        <v>1E-4</v>
      </c>
      <c r="T54" s="78">
        <v>2.7000000000000001E-3</v>
      </c>
      <c r="U54" s="78">
        <v>2.0000000000000001E-4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355</v>
      </c>
      <c r="H55" t="s">
        <v>362</v>
      </c>
      <c r="I55" t="s">
        <v>208</v>
      </c>
      <c r="J55" t="s">
        <v>478</v>
      </c>
      <c r="K55" s="77">
        <v>6.03</v>
      </c>
      <c r="L55" t="s">
        <v>102</v>
      </c>
      <c r="M55" s="78">
        <v>2.4400000000000002E-2</v>
      </c>
      <c r="N55" s="78">
        <v>5.11E-2</v>
      </c>
      <c r="O55" s="77">
        <v>409518</v>
      </c>
      <c r="P55" s="77">
        <v>85.52</v>
      </c>
      <c r="Q55" s="77">
        <v>9.9922400000000007</v>
      </c>
      <c r="R55" s="77">
        <v>360.21203359999998</v>
      </c>
      <c r="S55" s="78">
        <v>2.9999999999999997E-4</v>
      </c>
      <c r="T55" s="78">
        <v>1.6299999999999999E-2</v>
      </c>
      <c r="U55" s="78">
        <v>1.2999999999999999E-3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482</v>
      </c>
      <c r="H56" t="s">
        <v>483</v>
      </c>
      <c r="I56" t="s">
        <v>150</v>
      </c>
      <c r="J56" t="s">
        <v>484</v>
      </c>
      <c r="K56" s="77">
        <v>0.42</v>
      </c>
      <c r="L56" t="s">
        <v>102</v>
      </c>
      <c r="M56" s="78">
        <v>1.49E-2</v>
      </c>
      <c r="N56" s="78">
        <v>4.6899999999999997E-2</v>
      </c>
      <c r="O56" s="77">
        <v>1145.02</v>
      </c>
      <c r="P56" s="77">
        <v>98.84</v>
      </c>
      <c r="Q56" s="77">
        <v>0</v>
      </c>
      <c r="R56" s="77">
        <v>1.131737768</v>
      </c>
      <c r="S56" s="78">
        <v>0</v>
      </c>
      <c r="T56" s="78">
        <v>1E-4</v>
      </c>
      <c r="U56" s="78">
        <v>0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487</v>
      </c>
      <c r="G57" t="s">
        <v>355</v>
      </c>
      <c r="H57" t="s">
        <v>398</v>
      </c>
      <c r="I57" t="s">
        <v>208</v>
      </c>
      <c r="J57" t="s">
        <v>488</v>
      </c>
      <c r="K57" s="77">
        <v>1.55</v>
      </c>
      <c r="L57" t="s">
        <v>102</v>
      </c>
      <c r="M57" s="78">
        <v>6.9900000000000004E-2</v>
      </c>
      <c r="N57" s="78">
        <v>6.0600000000000001E-2</v>
      </c>
      <c r="O57" s="77">
        <v>128599</v>
      </c>
      <c r="P57" s="77">
        <v>102.21</v>
      </c>
      <c r="Q57" s="77">
        <v>0</v>
      </c>
      <c r="R57" s="77">
        <v>131.4410379</v>
      </c>
      <c r="S57" s="78">
        <v>1E-4</v>
      </c>
      <c r="T57" s="78">
        <v>5.8999999999999999E-3</v>
      </c>
      <c r="U57" s="78">
        <v>5.0000000000000001E-4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487</v>
      </c>
      <c r="G58" t="s">
        <v>355</v>
      </c>
      <c r="H58" t="s">
        <v>398</v>
      </c>
      <c r="I58" t="s">
        <v>208</v>
      </c>
      <c r="J58" t="s">
        <v>491</v>
      </c>
      <c r="K58" s="77">
        <v>6.71</v>
      </c>
      <c r="L58" t="s">
        <v>102</v>
      </c>
      <c r="M58" s="78">
        <v>4.9399999999999999E-2</v>
      </c>
      <c r="N58" s="78">
        <v>6.1100000000000002E-2</v>
      </c>
      <c r="O58" s="77">
        <v>370000</v>
      </c>
      <c r="P58" s="77">
        <v>96.55</v>
      </c>
      <c r="Q58" s="77">
        <v>0</v>
      </c>
      <c r="R58" s="77">
        <v>357.23500000000001</v>
      </c>
      <c r="S58" s="78">
        <v>4.0000000000000002E-4</v>
      </c>
      <c r="T58" s="78">
        <v>1.6199999999999999E-2</v>
      </c>
      <c r="U58" s="78">
        <v>1.2999999999999999E-3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494</v>
      </c>
      <c r="G59" t="s">
        <v>132</v>
      </c>
      <c r="H59" t="s">
        <v>398</v>
      </c>
      <c r="I59" t="s">
        <v>208</v>
      </c>
      <c r="J59" t="s">
        <v>495</v>
      </c>
      <c r="K59" s="77">
        <v>1.39</v>
      </c>
      <c r="L59" t="s">
        <v>102</v>
      </c>
      <c r="M59" s="78">
        <v>3.6499999999999998E-2</v>
      </c>
      <c r="N59" s="78">
        <v>4.24E-2</v>
      </c>
      <c r="O59" s="77">
        <v>3299.75</v>
      </c>
      <c r="P59" s="77">
        <v>99.54</v>
      </c>
      <c r="Q59" s="77">
        <v>0</v>
      </c>
      <c r="R59" s="77">
        <v>3.2845711500000001</v>
      </c>
      <c r="S59" s="78">
        <v>0</v>
      </c>
      <c r="T59" s="78">
        <v>1E-4</v>
      </c>
      <c r="U59" s="78">
        <v>0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498</v>
      </c>
      <c r="G60" t="s">
        <v>499</v>
      </c>
      <c r="H60" t="s">
        <v>417</v>
      </c>
      <c r="I60" t="s">
        <v>208</v>
      </c>
      <c r="J60" t="s">
        <v>500</v>
      </c>
      <c r="K60" s="77">
        <v>1.48</v>
      </c>
      <c r="L60" t="s">
        <v>102</v>
      </c>
      <c r="M60" s="78">
        <v>3.9E-2</v>
      </c>
      <c r="N60" s="78">
        <v>5.21E-2</v>
      </c>
      <c r="O60" s="77">
        <v>115400.25</v>
      </c>
      <c r="P60" s="77">
        <v>99.15</v>
      </c>
      <c r="Q60" s="77">
        <v>0</v>
      </c>
      <c r="R60" s="77">
        <v>114.419347875</v>
      </c>
      <c r="S60" s="78">
        <v>1E-4</v>
      </c>
      <c r="T60" s="78">
        <v>5.1999999999999998E-3</v>
      </c>
      <c r="U60" s="78">
        <v>4.0000000000000002E-4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503</v>
      </c>
      <c r="G61" t="s">
        <v>344</v>
      </c>
      <c r="H61" t="s">
        <v>417</v>
      </c>
      <c r="I61" t="s">
        <v>208</v>
      </c>
      <c r="J61" t="s">
        <v>504</v>
      </c>
      <c r="K61" s="77">
        <v>2.86</v>
      </c>
      <c r="L61" t="s">
        <v>102</v>
      </c>
      <c r="M61" s="78">
        <v>2.7E-2</v>
      </c>
      <c r="N61" s="78">
        <v>5.11E-2</v>
      </c>
      <c r="O61" s="77">
        <v>375216.6</v>
      </c>
      <c r="P61" s="77">
        <v>94.19</v>
      </c>
      <c r="Q61" s="77">
        <v>0</v>
      </c>
      <c r="R61" s="77">
        <v>353.41651553999998</v>
      </c>
      <c r="S61" s="78">
        <v>5.0000000000000001E-4</v>
      </c>
      <c r="T61" s="78">
        <v>1.6E-2</v>
      </c>
      <c r="U61" s="78">
        <v>1.2999999999999999E-3</v>
      </c>
    </row>
    <row r="62" spans="2:21">
      <c r="B62" t="s">
        <v>505</v>
      </c>
      <c r="C62" t="s">
        <v>506</v>
      </c>
      <c r="D62" t="s">
        <v>100</v>
      </c>
      <c r="E62" t="s">
        <v>123</v>
      </c>
      <c r="F62" t="s">
        <v>507</v>
      </c>
      <c r="G62" t="s">
        <v>433</v>
      </c>
      <c r="H62" t="s">
        <v>412</v>
      </c>
      <c r="I62" t="s">
        <v>150</v>
      </c>
      <c r="J62" t="s">
        <v>504</v>
      </c>
      <c r="K62" s="77">
        <v>1.03</v>
      </c>
      <c r="L62" t="s">
        <v>102</v>
      </c>
      <c r="M62" s="78">
        <v>4.1700000000000001E-2</v>
      </c>
      <c r="N62" s="78">
        <v>5.11E-2</v>
      </c>
      <c r="O62" s="77">
        <v>67477.3</v>
      </c>
      <c r="P62" s="77">
        <v>99.12</v>
      </c>
      <c r="Q62" s="77">
        <v>0</v>
      </c>
      <c r="R62" s="77">
        <v>66.883499760000007</v>
      </c>
      <c r="S62" s="78">
        <v>4.0000000000000002E-4</v>
      </c>
      <c r="T62" s="78">
        <v>3.0000000000000001E-3</v>
      </c>
      <c r="U62" s="78">
        <v>2.0000000000000001E-4</v>
      </c>
    </row>
    <row r="63" spans="2:21">
      <c r="B63" t="s">
        <v>508</v>
      </c>
      <c r="C63" t="s">
        <v>509</v>
      </c>
      <c r="D63" t="s">
        <v>100</v>
      </c>
      <c r="E63" t="s">
        <v>123</v>
      </c>
      <c r="F63" t="s">
        <v>510</v>
      </c>
      <c r="G63" t="s">
        <v>499</v>
      </c>
      <c r="H63" t="s">
        <v>417</v>
      </c>
      <c r="I63" t="s">
        <v>208</v>
      </c>
      <c r="J63" t="s">
        <v>511</v>
      </c>
      <c r="K63" s="77">
        <v>4.28</v>
      </c>
      <c r="L63" t="s">
        <v>102</v>
      </c>
      <c r="M63" s="78">
        <v>2.7400000000000001E-2</v>
      </c>
      <c r="N63" s="78">
        <v>4.8899999999999999E-2</v>
      </c>
      <c r="O63" s="77">
        <v>96353</v>
      </c>
      <c r="P63" s="77">
        <v>92.75</v>
      </c>
      <c r="Q63" s="77">
        <v>0</v>
      </c>
      <c r="R63" s="77">
        <v>89.367407499999999</v>
      </c>
      <c r="S63" s="78">
        <v>1E-4</v>
      </c>
      <c r="T63" s="78">
        <v>4.0000000000000001E-3</v>
      </c>
      <c r="U63" s="78">
        <v>2.9999999999999997E-4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514</v>
      </c>
      <c r="G64" t="s">
        <v>132</v>
      </c>
      <c r="H64" t="s">
        <v>417</v>
      </c>
      <c r="I64" t="s">
        <v>208</v>
      </c>
      <c r="J64" t="s">
        <v>515</v>
      </c>
      <c r="K64" s="77">
        <v>0.48</v>
      </c>
      <c r="L64" t="s">
        <v>102</v>
      </c>
      <c r="M64" s="78">
        <v>2.1600000000000001E-2</v>
      </c>
      <c r="N64" s="78">
        <v>5.04E-2</v>
      </c>
      <c r="O64" s="77">
        <v>12780.1</v>
      </c>
      <c r="P64" s="77">
        <v>98.7</v>
      </c>
      <c r="Q64" s="77">
        <v>0</v>
      </c>
      <c r="R64" s="77">
        <v>12.6139587</v>
      </c>
      <c r="S64" s="78">
        <v>1E-4</v>
      </c>
      <c r="T64" s="78">
        <v>5.9999999999999995E-4</v>
      </c>
      <c r="U64" s="78">
        <v>0</v>
      </c>
    </row>
    <row r="65" spans="2:21">
      <c r="B65" t="s">
        <v>516</v>
      </c>
      <c r="C65" t="s">
        <v>517</v>
      </c>
      <c r="D65" t="s">
        <v>100</v>
      </c>
      <c r="E65" t="s">
        <v>123</v>
      </c>
      <c r="F65" t="s">
        <v>518</v>
      </c>
      <c r="G65" t="s">
        <v>519</v>
      </c>
      <c r="H65" t="s">
        <v>417</v>
      </c>
      <c r="I65" t="s">
        <v>208</v>
      </c>
      <c r="J65" t="s">
        <v>520</v>
      </c>
      <c r="K65" s="77">
        <v>6.24</v>
      </c>
      <c r="L65" t="s">
        <v>102</v>
      </c>
      <c r="M65" s="78">
        <v>2.3400000000000001E-2</v>
      </c>
      <c r="N65" s="78">
        <v>5.2400000000000002E-2</v>
      </c>
      <c r="O65" s="77">
        <v>50549.62</v>
      </c>
      <c r="P65" s="77">
        <v>83.69</v>
      </c>
      <c r="Q65" s="77">
        <v>0</v>
      </c>
      <c r="R65" s="77">
        <v>42.304976977999999</v>
      </c>
      <c r="S65" s="78">
        <v>1E-4</v>
      </c>
      <c r="T65" s="78">
        <v>1.9E-3</v>
      </c>
      <c r="U65" s="78">
        <v>2.0000000000000001E-4</v>
      </c>
    </row>
    <row r="66" spans="2:21">
      <c r="B66" t="s">
        <v>521</v>
      </c>
      <c r="C66" t="s">
        <v>522</v>
      </c>
      <c r="D66" t="s">
        <v>100</v>
      </c>
      <c r="E66" t="s">
        <v>123</v>
      </c>
      <c r="F66" t="s">
        <v>523</v>
      </c>
      <c r="G66" t="s">
        <v>433</v>
      </c>
      <c r="H66" t="s">
        <v>426</v>
      </c>
      <c r="I66" t="s">
        <v>150</v>
      </c>
      <c r="J66" t="s">
        <v>524</v>
      </c>
      <c r="K66" s="77">
        <v>0.98</v>
      </c>
      <c r="L66" t="s">
        <v>102</v>
      </c>
      <c r="M66" s="78">
        <v>3.15E-2</v>
      </c>
      <c r="N66" s="78">
        <v>5.4100000000000002E-2</v>
      </c>
      <c r="O66" s="77">
        <v>7588.88</v>
      </c>
      <c r="P66" s="77">
        <v>97.92</v>
      </c>
      <c r="Q66" s="77">
        <v>0</v>
      </c>
      <c r="R66" s="77">
        <v>7.4310312959999996</v>
      </c>
      <c r="S66" s="78">
        <v>1E-4</v>
      </c>
      <c r="T66" s="78">
        <v>2.9999999999999997E-4</v>
      </c>
      <c r="U66" s="78">
        <v>0</v>
      </c>
    </row>
    <row r="67" spans="2:21">
      <c r="B67" t="s">
        <v>525</v>
      </c>
      <c r="C67" t="s">
        <v>526</v>
      </c>
      <c r="D67" t="s">
        <v>100</v>
      </c>
      <c r="E67" t="s">
        <v>123</v>
      </c>
      <c r="F67" t="s">
        <v>523</v>
      </c>
      <c r="G67" t="s">
        <v>433</v>
      </c>
      <c r="H67" t="s">
        <v>426</v>
      </c>
      <c r="I67" t="s">
        <v>150</v>
      </c>
      <c r="J67" t="s">
        <v>527</v>
      </c>
      <c r="K67" s="77">
        <v>2.1</v>
      </c>
      <c r="L67" t="s">
        <v>102</v>
      </c>
      <c r="M67" s="78">
        <v>2.9499999999999998E-2</v>
      </c>
      <c r="N67" s="78">
        <v>5.3400000000000003E-2</v>
      </c>
      <c r="O67" s="77">
        <v>64927.519999999997</v>
      </c>
      <c r="P67" s="77">
        <v>95.31</v>
      </c>
      <c r="Q67" s="77">
        <v>0</v>
      </c>
      <c r="R67" s="77">
        <v>61.882419312000003</v>
      </c>
      <c r="S67" s="78">
        <v>2.0000000000000001E-4</v>
      </c>
      <c r="T67" s="78">
        <v>2.8E-3</v>
      </c>
      <c r="U67" s="78">
        <v>2.0000000000000001E-4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433</v>
      </c>
      <c r="H68" t="s">
        <v>426</v>
      </c>
      <c r="I68" t="s">
        <v>150</v>
      </c>
      <c r="J68" t="s">
        <v>531</v>
      </c>
      <c r="K68" s="77">
        <v>2.38</v>
      </c>
      <c r="L68" t="s">
        <v>102</v>
      </c>
      <c r="M68" s="78">
        <v>2.4E-2</v>
      </c>
      <c r="N68" s="78">
        <v>5.04E-2</v>
      </c>
      <c r="O68" s="77">
        <v>109946.74</v>
      </c>
      <c r="P68" s="77">
        <v>94.7</v>
      </c>
      <c r="Q68" s="77">
        <v>0</v>
      </c>
      <c r="R68" s="77">
        <v>104.11956278</v>
      </c>
      <c r="S68" s="78">
        <v>4.0000000000000002E-4</v>
      </c>
      <c r="T68" s="78">
        <v>4.7000000000000002E-3</v>
      </c>
      <c r="U68" s="78">
        <v>4.0000000000000002E-4</v>
      </c>
    </row>
    <row r="69" spans="2:21">
      <c r="B69" t="s">
        <v>532</v>
      </c>
      <c r="C69" t="s">
        <v>533</v>
      </c>
      <c r="D69" t="s">
        <v>100</v>
      </c>
      <c r="E69" t="s">
        <v>123</v>
      </c>
      <c r="F69" t="s">
        <v>534</v>
      </c>
      <c r="G69" t="s">
        <v>433</v>
      </c>
      <c r="H69" t="s">
        <v>434</v>
      </c>
      <c r="I69" t="s">
        <v>208</v>
      </c>
      <c r="J69" t="s">
        <v>535</v>
      </c>
      <c r="K69" s="77">
        <v>0.57999999999999996</v>
      </c>
      <c r="L69" t="s">
        <v>102</v>
      </c>
      <c r="M69" s="78">
        <v>3.4200000000000001E-2</v>
      </c>
      <c r="N69" s="78">
        <v>5.3199999999999997E-2</v>
      </c>
      <c r="O69" s="77">
        <v>184767.33</v>
      </c>
      <c r="P69" s="77">
        <v>100.37</v>
      </c>
      <c r="Q69" s="77">
        <v>0</v>
      </c>
      <c r="R69" s="77">
        <v>185.45096912100001</v>
      </c>
      <c r="S69" s="78">
        <v>8.0000000000000004E-4</v>
      </c>
      <c r="T69" s="78">
        <v>8.3999999999999995E-3</v>
      </c>
      <c r="U69" s="78">
        <v>6.9999999999999999E-4</v>
      </c>
    </row>
    <row r="70" spans="2:21">
      <c r="B70" t="s">
        <v>536</v>
      </c>
      <c r="C70" t="s">
        <v>537</v>
      </c>
      <c r="D70" t="s">
        <v>100</v>
      </c>
      <c r="E70" t="s">
        <v>123</v>
      </c>
      <c r="F70" t="s">
        <v>432</v>
      </c>
      <c r="G70" t="s">
        <v>433</v>
      </c>
      <c r="H70" t="s">
        <v>434</v>
      </c>
      <c r="I70" t="s">
        <v>208</v>
      </c>
      <c r="J70" t="s">
        <v>504</v>
      </c>
      <c r="K70" s="77">
        <v>0.84</v>
      </c>
      <c r="L70" t="s">
        <v>102</v>
      </c>
      <c r="M70" s="78">
        <v>4.2000000000000003E-2</v>
      </c>
      <c r="N70" s="78">
        <v>5.2600000000000001E-2</v>
      </c>
      <c r="O70" s="77">
        <v>20563.330000000002</v>
      </c>
      <c r="P70" s="77">
        <v>99.77</v>
      </c>
      <c r="Q70" s="77">
        <v>0</v>
      </c>
      <c r="R70" s="77">
        <v>20.516034341000001</v>
      </c>
      <c r="S70" s="78">
        <v>1E-4</v>
      </c>
      <c r="T70" s="78">
        <v>8.9999999999999998E-4</v>
      </c>
      <c r="U70" s="78">
        <v>1E-4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540</v>
      </c>
      <c r="G71" t="s">
        <v>344</v>
      </c>
      <c r="H71" t="s">
        <v>426</v>
      </c>
      <c r="I71" t="s">
        <v>150</v>
      </c>
      <c r="J71" t="s">
        <v>541</v>
      </c>
      <c r="K71" s="77">
        <v>2.13</v>
      </c>
      <c r="L71" t="s">
        <v>102</v>
      </c>
      <c r="M71" s="78">
        <v>3.2899999999999999E-2</v>
      </c>
      <c r="N71" s="78">
        <v>4.8399999999999999E-2</v>
      </c>
      <c r="O71" s="77">
        <v>398502.66</v>
      </c>
      <c r="P71" s="77">
        <v>97.69</v>
      </c>
      <c r="Q71" s="77">
        <v>0</v>
      </c>
      <c r="R71" s="77">
        <v>389.29724855400002</v>
      </c>
      <c r="S71" s="78">
        <v>8.0000000000000004E-4</v>
      </c>
      <c r="T71" s="78">
        <v>1.7600000000000001E-2</v>
      </c>
      <c r="U71" s="78">
        <v>1.4E-3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544</v>
      </c>
      <c r="G72" t="s">
        <v>344</v>
      </c>
      <c r="H72" t="s">
        <v>463</v>
      </c>
      <c r="I72" t="s">
        <v>208</v>
      </c>
      <c r="J72" t="s">
        <v>545</v>
      </c>
      <c r="K72" s="77">
        <v>3.54</v>
      </c>
      <c r="L72" t="s">
        <v>102</v>
      </c>
      <c r="M72" s="78">
        <v>2.5000000000000001E-2</v>
      </c>
      <c r="N72" s="78">
        <v>5.3900000000000003E-2</v>
      </c>
      <c r="O72" s="77">
        <v>297487</v>
      </c>
      <c r="P72" s="77">
        <v>91.27</v>
      </c>
      <c r="Q72" s="77">
        <v>0</v>
      </c>
      <c r="R72" s="77">
        <v>271.51638489999999</v>
      </c>
      <c r="S72" s="78">
        <v>2.9999999999999997E-4</v>
      </c>
      <c r="T72" s="78">
        <v>1.23E-2</v>
      </c>
      <c r="U72" s="78">
        <v>1E-3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433</v>
      </c>
      <c r="H73" t="s">
        <v>458</v>
      </c>
      <c r="I73" t="s">
        <v>150</v>
      </c>
      <c r="J73" t="s">
        <v>549</v>
      </c>
      <c r="K73" s="77">
        <v>2.94</v>
      </c>
      <c r="L73" t="s">
        <v>102</v>
      </c>
      <c r="M73" s="78">
        <v>4.53E-2</v>
      </c>
      <c r="N73" s="78">
        <v>5.5899999999999998E-2</v>
      </c>
      <c r="O73" s="77">
        <v>361864</v>
      </c>
      <c r="P73" s="77">
        <v>97.2</v>
      </c>
      <c r="Q73" s="77">
        <v>0</v>
      </c>
      <c r="R73" s="77">
        <v>351.731808</v>
      </c>
      <c r="S73" s="78">
        <v>5.0000000000000001E-4</v>
      </c>
      <c r="T73" s="78">
        <v>1.5900000000000001E-2</v>
      </c>
      <c r="U73" s="78">
        <v>1.2999999999999999E-3</v>
      </c>
    </row>
    <row r="74" spans="2:21">
      <c r="B74" t="s">
        <v>550</v>
      </c>
      <c r="C74" t="s">
        <v>551</v>
      </c>
      <c r="D74" t="s">
        <v>100</v>
      </c>
      <c r="E74" t="s">
        <v>123</v>
      </c>
      <c r="F74" t="s">
        <v>552</v>
      </c>
      <c r="G74" t="s">
        <v>344</v>
      </c>
      <c r="H74" t="s">
        <v>458</v>
      </c>
      <c r="I74" t="s">
        <v>150</v>
      </c>
      <c r="J74" t="s">
        <v>553</v>
      </c>
      <c r="K74" s="77">
        <v>3.34</v>
      </c>
      <c r="L74" t="s">
        <v>102</v>
      </c>
      <c r="M74" s="78">
        <v>7.4999999999999997E-2</v>
      </c>
      <c r="N74" s="78">
        <v>5.8200000000000002E-2</v>
      </c>
      <c r="O74" s="77">
        <v>574000</v>
      </c>
      <c r="P74" s="77">
        <v>106.22</v>
      </c>
      <c r="Q74" s="77">
        <v>0</v>
      </c>
      <c r="R74" s="77">
        <v>609.70280000000002</v>
      </c>
      <c r="S74" s="78">
        <v>6.9999999999999999E-4</v>
      </c>
      <c r="T74" s="78">
        <v>2.76E-2</v>
      </c>
      <c r="U74" s="78">
        <v>2.3E-3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556</v>
      </c>
      <c r="G75" t="s">
        <v>433</v>
      </c>
      <c r="H75" t="s">
        <v>557</v>
      </c>
      <c r="I75" t="s">
        <v>150</v>
      </c>
      <c r="J75" t="s">
        <v>558</v>
      </c>
      <c r="K75" s="77">
        <v>2.64</v>
      </c>
      <c r="L75" t="s">
        <v>102</v>
      </c>
      <c r="M75" s="78">
        <v>5.5500000000000001E-2</v>
      </c>
      <c r="N75" s="78">
        <v>6.4899999999999999E-2</v>
      </c>
      <c r="O75" s="77">
        <v>402000</v>
      </c>
      <c r="P75" s="77">
        <v>97.66</v>
      </c>
      <c r="Q75" s="77">
        <v>0</v>
      </c>
      <c r="R75" s="77">
        <v>392.59320000000002</v>
      </c>
      <c r="S75" s="78">
        <v>2.5000000000000001E-3</v>
      </c>
      <c r="T75" s="78">
        <v>1.78E-2</v>
      </c>
      <c r="U75" s="78">
        <v>1.5E-3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561</v>
      </c>
      <c r="G76" t="s">
        <v>562</v>
      </c>
      <c r="H76" t="s">
        <v>222</v>
      </c>
      <c r="I76" t="s">
        <v>563</v>
      </c>
      <c r="J76" t="s">
        <v>564</v>
      </c>
      <c r="K76" s="77">
        <v>3.34</v>
      </c>
      <c r="L76" t="s">
        <v>102</v>
      </c>
      <c r="M76" s="78">
        <v>6.0499999999999998E-2</v>
      </c>
      <c r="N76" s="78">
        <v>5.8799999999999998E-2</v>
      </c>
      <c r="O76" s="77">
        <v>305000</v>
      </c>
      <c r="P76" s="77">
        <v>102.3</v>
      </c>
      <c r="Q76" s="77">
        <v>0</v>
      </c>
      <c r="R76" s="77">
        <v>312.01499999999999</v>
      </c>
      <c r="S76" s="78">
        <v>1.4E-3</v>
      </c>
      <c r="T76" s="78">
        <v>1.41E-2</v>
      </c>
      <c r="U76" s="78">
        <v>1.1999999999999999E-3</v>
      </c>
    </row>
    <row r="77" spans="2:21">
      <c r="B77" s="79" t="s">
        <v>311</v>
      </c>
      <c r="C77" s="16"/>
      <c r="D77" s="16"/>
      <c r="E77" s="16"/>
      <c r="F77" s="16"/>
      <c r="K77" s="81">
        <v>2.2799999999999998</v>
      </c>
      <c r="N77" s="80">
        <v>7.0300000000000001E-2</v>
      </c>
      <c r="O77" s="81">
        <v>2345545.2200000002</v>
      </c>
      <c r="Q77" s="81">
        <v>99.676739999999995</v>
      </c>
      <c r="R77" s="81">
        <v>2326.5715938960002</v>
      </c>
      <c r="T77" s="80">
        <v>0.1053</v>
      </c>
      <c r="U77" s="80">
        <v>8.6E-3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567</v>
      </c>
      <c r="G78" t="s">
        <v>568</v>
      </c>
      <c r="H78" t="s">
        <v>362</v>
      </c>
      <c r="I78" t="s">
        <v>208</v>
      </c>
      <c r="J78" t="s">
        <v>569</v>
      </c>
      <c r="K78" s="77">
        <v>1</v>
      </c>
      <c r="L78" t="s">
        <v>102</v>
      </c>
      <c r="M78" s="78">
        <v>3.49E-2</v>
      </c>
      <c r="N78" s="78">
        <v>5.6500000000000002E-2</v>
      </c>
      <c r="O78" s="77">
        <v>455666.34</v>
      </c>
      <c r="P78" s="77">
        <v>99.2</v>
      </c>
      <c r="Q78" s="77">
        <v>0</v>
      </c>
      <c r="R78" s="77">
        <v>452.02100927999999</v>
      </c>
      <c r="S78" s="78">
        <v>6.9999999999999999E-4</v>
      </c>
      <c r="T78" s="78">
        <v>2.0500000000000001E-2</v>
      </c>
      <c r="U78" s="78">
        <v>1.6999999999999999E-3</v>
      </c>
    </row>
    <row r="79" spans="2:21">
      <c r="B79" t="s">
        <v>570</v>
      </c>
      <c r="C79" t="s">
        <v>571</v>
      </c>
      <c r="D79" t="s">
        <v>100</v>
      </c>
      <c r="E79" t="s">
        <v>123</v>
      </c>
      <c r="F79" t="s">
        <v>572</v>
      </c>
      <c r="G79" t="s">
        <v>129</v>
      </c>
      <c r="H79" t="s">
        <v>398</v>
      </c>
      <c r="I79" t="s">
        <v>208</v>
      </c>
      <c r="J79" t="s">
        <v>573</v>
      </c>
      <c r="K79" s="77">
        <v>1.47</v>
      </c>
      <c r="L79" t="s">
        <v>102</v>
      </c>
      <c r="M79" s="78">
        <v>3.3700000000000001E-2</v>
      </c>
      <c r="N79" s="78">
        <v>5.7599999999999998E-2</v>
      </c>
      <c r="O79" s="77">
        <v>185000</v>
      </c>
      <c r="P79" s="77">
        <v>99.6</v>
      </c>
      <c r="Q79" s="77">
        <v>99.676739999999995</v>
      </c>
      <c r="R79" s="77">
        <v>283.93673999999999</v>
      </c>
      <c r="S79" s="78">
        <v>1.2999999999999999E-3</v>
      </c>
      <c r="T79" s="78">
        <v>1.2800000000000001E-2</v>
      </c>
      <c r="U79" s="78">
        <v>1.1000000000000001E-3</v>
      </c>
    </row>
    <row r="80" spans="2:21">
      <c r="B80" t="s">
        <v>574</v>
      </c>
      <c r="C80" t="s">
        <v>575</v>
      </c>
      <c r="D80" t="s">
        <v>100</v>
      </c>
      <c r="E80" t="s">
        <v>123</v>
      </c>
      <c r="F80" t="s">
        <v>576</v>
      </c>
      <c r="G80" t="s">
        <v>361</v>
      </c>
      <c r="H80" t="s">
        <v>403</v>
      </c>
      <c r="I80" t="s">
        <v>150</v>
      </c>
      <c r="J80" t="s">
        <v>577</v>
      </c>
      <c r="K80" s="77">
        <v>3.38</v>
      </c>
      <c r="L80" t="s">
        <v>102</v>
      </c>
      <c r="M80" s="78">
        <v>4.2999999999999997E-2</v>
      </c>
      <c r="N80" s="78">
        <v>9.3600000000000003E-2</v>
      </c>
      <c r="O80" s="77">
        <v>680807.77</v>
      </c>
      <c r="P80" s="77">
        <v>85.95</v>
      </c>
      <c r="Q80" s="77">
        <v>0</v>
      </c>
      <c r="R80" s="77">
        <v>585.15427831500006</v>
      </c>
      <c r="S80" s="78">
        <v>5.9999999999999995E-4</v>
      </c>
      <c r="T80" s="78">
        <v>2.6499999999999999E-2</v>
      </c>
      <c r="U80" s="78">
        <v>2.2000000000000001E-3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503</v>
      </c>
      <c r="G81" t="s">
        <v>344</v>
      </c>
      <c r="H81" t="s">
        <v>417</v>
      </c>
      <c r="I81" t="s">
        <v>208</v>
      </c>
      <c r="J81" t="s">
        <v>580</v>
      </c>
      <c r="K81" s="77">
        <v>0.97</v>
      </c>
      <c r="L81" t="s">
        <v>102</v>
      </c>
      <c r="M81" s="78">
        <v>4.7E-2</v>
      </c>
      <c r="N81" s="78">
        <v>5.67E-2</v>
      </c>
      <c r="O81" s="77">
        <v>304800</v>
      </c>
      <c r="P81" s="77">
        <v>99.7</v>
      </c>
      <c r="Q81" s="77">
        <v>0</v>
      </c>
      <c r="R81" s="77">
        <v>303.88560000000001</v>
      </c>
      <c r="S81" s="78">
        <v>5.9999999999999995E-4</v>
      </c>
      <c r="T81" s="78">
        <v>1.38E-2</v>
      </c>
      <c r="U81" s="78">
        <v>1.1000000000000001E-3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510</v>
      </c>
      <c r="G82" t="s">
        <v>499</v>
      </c>
      <c r="H82" t="s">
        <v>417</v>
      </c>
      <c r="I82" t="s">
        <v>208</v>
      </c>
      <c r="J82" t="s">
        <v>515</v>
      </c>
      <c r="K82" s="77">
        <v>1.7</v>
      </c>
      <c r="L82" t="s">
        <v>102</v>
      </c>
      <c r="M82" s="78">
        <v>5.6000000000000001E-2</v>
      </c>
      <c r="N82" s="78">
        <v>5.0999999999999997E-2</v>
      </c>
      <c r="O82" s="77">
        <v>94779.3</v>
      </c>
      <c r="P82" s="77">
        <v>106.3</v>
      </c>
      <c r="Q82" s="77">
        <v>0</v>
      </c>
      <c r="R82" s="77">
        <v>100.7503959</v>
      </c>
      <c r="S82" s="78">
        <v>5.9999999999999995E-4</v>
      </c>
      <c r="T82" s="78">
        <v>4.5999999999999999E-3</v>
      </c>
      <c r="U82" s="78">
        <v>4.0000000000000002E-4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568</v>
      </c>
      <c r="H83" t="s">
        <v>412</v>
      </c>
      <c r="I83" t="s">
        <v>150</v>
      </c>
      <c r="J83" t="s">
        <v>586</v>
      </c>
      <c r="K83" s="77">
        <v>3.3</v>
      </c>
      <c r="L83" t="s">
        <v>102</v>
      </c>
      <c r="M83" s="78">
        <v>4.6899999999999997E-2</v>
      </c>
      <c r="N83" s="78">
        <v>7.3999999999999996E-2</v>
      </c>
      <c r="O83" s="77">
        <v>624491.81000000006</v>
      </c>
      <c r="P83" s="77">
        <v>96.21</v>
      </c>
      <c r="Q83" s="77">
        <v>0</v>
      </c>
      <c r="R83" s="77">
        <v>600.82357040099998</v>
      </c>
      <c r="S83" s="78">
        <v>4.0000000000000002E-4</v>
      </c>
      <c r="T83" s="78">
        <v>2.7199999999999998E-2</v>
      </c>
      <c r="U83" s="78">
        <v>2.2000000000000001E-3</v>
      </c>
    </row>
    <row r="84" spans="2:21">
      <c r="B84" s="79" t="s">
        <v>587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222</v>
      </c>
      <c r="C85" t="s">
        <v>222</v>
      </c>
      <c r="D85" s="16"/>
      <c r="E85" s="16"/>
      <c r="F85" s="16"/>
      <c r="G85" t="s">
        <v>222</v>
      </c>
      <c r="H85" t="s">
        <v>222</v>
      </c>
      <c r="K85" s="77">
        <v>0</v>
      </c>
      <c r="L85" t="s">
        <v>222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227</v>
      </c>
      <c r="C86" s="16"/>
      <c r="D86" s="16"/>
      <c r="E86" s="16"/>
      <c r="F86" s="16"/>
      <c r="K86" s="81">
        <v>4.13</v>
      </c>
      <c r="N86" s="80">
        <v>6.1199999999999997E-2</v>
      </c>
      <c r="O86" s="81">
        <v>211000</v>
      </c>
      <c r="Q86" s="81">
        <v>0</v>
      </c>
      <c r="R86" s="81">
        <v>756.65468414249995</v>
      </c>
      <c r="T86" s="80">
        <v>3.4200000000000001E-2</v>
      </c>
      <c r="U86" s="80">
        <v>2.8E-3</v>
      </c>
    </row>
    <row r="87" spans="2:21">
      <c r="B87" s="79" t="s">
        <v>312</v>
      </c>
      <c r="C87" s="16"/>
      <c r="D87" s="16"/>
      <c r="E87" s="16"/>
      <c r="F87" s="16"/>
      <c r="K87" s="81">
        <v>3.63</v>
      </c>
      <c r="N87" s="80">
        <v>6.2899999999999998E-2</v>
      </c>
      <c r="O87" s="81">
        <v>107000</v>
      </c>
      <c r="Q87" s="81">
        <v>0</v>
      </c>
      <c r="R87" s="81">
        <v>404.5527056025</v>
      </c>
      <c r="T87" s="80">
        <v>1.83E-2</v>
      </c>
      <c r="U87" s="80">
        <v>1.5E-3</v>
      </c>
    </row>
    <row r="88" spans="2:21">
      <c r="B88" t="s">
        <v>588</v>
      </c>
      <c r="C88" t="s">
        <v>589</v>
      </c>
      <c r="D88" t="s">
        <v>590</v>
      </c>
      <c r="E88" t="s">
        <v>339</v>
      </c>
      <c r="F88" t="s">
        <v>591</v>
      </c>
      <c r="G88" t="s">
        <v>592</v>
      </c>
      <c r="H88" t="s">
        <v>593</v>
      </c>
      <c r="I88" t="s">
        <v>594</v>
      </c>
      <c r="J88" t="s">
        <v>595</v>
      </c>
      <c r="K88" s="77">
        <v>3.63</v>
      </c>
      <c r="L88" t="s">
        <v>106</v>
      </c>
      <c r="M88" s="78">
        <v>6.7500000000000004E-2</v>
      </c>
      <c r="N88" s="78">
        <v>6.2899999999999998E-2</v>
      </c>
      <c r="O88" s="77">
        <v>107000</v>
      </c>
      <c r="P88" s="77">
        <v>104.24225</v>
      </c>
      <c r="Q88" s="77">
        <v>0</v>
      </c>
      <c r="R88" s="77">
        <v>404.5527056025</v>
      </c>
      <c r="S88" s="78">
        <v>1E-4</v>
      </c>
      <c r="T88" s="78">
        <v>1.83E-2</v>
      </c>
      <c r="U88" s="78">
        <v>1.5E-3</v>
      </c>
    </row>
    <row r="89" spans="2:21">
      <c r="B89" s="79" t="s">
        <v>313</v>
      </c>
      <c r="C89" s="16"/>
      <c r="D89" s="16"/>
      <c r="E89" s="16"/>
      <c r="F89" s="16"/>
      <c r="K89" s="81">
        <v>4.7</v>
      </c>
      <c r="N89" s="80">
        <v>5.9299999999999999E-2</v>
      </c>
      <c r="O89" s="81">
        <v>104000</v>
      </c>
      <c r="Q89" s="81">
        <v>0</v>
      </c>
      <c r="R89" s="81">
        <v>352.10197854</v>
      </c>
      <c r="T89" s="80">
        <v>1.5900000000000001E-2</v>
      </c>
      <c r="U89" s="80">
        <v>1.2999999999999999E-3</v>
      </c>
    </row>
    <row r="90" spans="2:21">
      <c r="B90" t="s">
        <v>596</v>
      </c>
      <c r="C90" t="s">
        <v>597</v>
      </c>
      <c r="D90" t="s">
        <v>123</v>
      </c>
      <c r="E90" t="s">
        <v>339</v>
      </c>
      <c r="F90" t="s">
        <v>598</v>
      </c>
      <c r="G90" t="s">
        <v>599</v>
      </c>
      <c r="H90" t="s">
        <v>600</v>
      </c>
      <c r="I90" t="s">
        <v>594</v>
      </c>
      <c r="J90" t="s">
        <v>601</v>
      </c>
      <c r="K90" s="77">
        <v>4.7</v>
      </c>
      <c r="L90" t="s">
        <v>106</v>
      </c>
      <c r="M90" s="78">
        <v>4.1300000000000003E-2</v>
      </c>
      <c r="N90" s="78">
        <v>5.9299999999999999E-2</v>
      </c>
      <c r="O90" s="77">
        <v>104000</v>
      </c>
      <c r="P90" s="77">
        <v>93.344250000000002</v>
      </c>
      <c r="Q90" s="77">
        <v>0</v>
      </c>
      <c r="R90" s="77">
        <v>352.10197854</v>
      </c>
      <c r="S90" s="78">
        <v>2.0000000000000001E-4</v>
      </c>
      <c r="T90" s="78">
        <v>1.5900000000000001E-2</v>
      </c>
      <c r="U90" s="78">
        <v>1.2999999999999999E-3</v>
      </c>
    </row>
    <row r="91" spans="2:21">
      <c r="B91" t="s">
        <v>229</v>
      </c>
      <c r="C91" s="16"/>
      <c r="D91" s="16"/>
      <c r="E91" s="16"/>
      <c r="F91" s="16"/>
    </row>
    <row r="92" spans="2:21">
      <c r="B92" t="s">
        <v>306</v>
      </c>
      <c r="C92" s="16"/>
      <c r="D92" s="16"/>
      <c r="E92" s="16"/>
      <c r="F92" s="16"/>
    </row>
    <row r="93" spans="2:21">
      <c r="B93" t="s">
        <v>307</v>
      </c>
      <c r="C93" s="16"/>
      <c r="D93" s="16"/>
      <c r="E93" s="16"/>
      <c r="F93" s="16"/>
    </row>
    <row r="94" spans="2:21">
      <c r="B94" t="s">
        <v>308</v>
      </c>
      <c r="C94" s="16"/>
      <c r="D94" s="16"/>
      <c r="E94" s="16"/>
      <c r="F94" s="16"/>
    </row>
    <row r="95" spans="2:21">
      <c r="B95" t="s">
        <v>309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1858995.88</v>
      </c>
      <c r="J11" s="7"/>
      <c r="K11" s="75">
        <v>4.4188400000000003</v>
      </c>
      <c r="L11" s="75">
        <v>32462.310604524399</v>
      </c>
      <c r="M11" s="7"/>
      <c r="N11" s="76">
        <v>1</v>
      </c>
      <c r="O11" s="76">
        <v>0.1201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1794317.4</v>
      </c>
      <c r="K12" s="81">
        <v>1.8994500000000001</v>
      </c>
      <c r="L12" s="81">
        <v>25912.136454799998</v>
      </c>
      <c r="N12" s="80">
        <v>0.79820000000000002</v>
      </c>
      <c r="O12" s="80">
        <v>9.5899999999999999E-2</v>
      </c>
    </row>
    <row r="13" spans="2:62">
      <c r="B13" s="79" t="s">
        <v>602</v>
      </c>
      <c r="E13" s="16"/>
      <c r="F13" s="16"/>
      <c r="G13" s="16"/>
      <c r="I13" s="81">
        <v>569600</v>
      </c>
      <c r="K13" s="81">
        <v>1.8994500000000001</v>
      </c>
      <c r="L13" s="81">
        <v>17925.67957</v>
      </c>
      <c r="N13" s="80">
        <v>0.55220000000000002</v>
      </c>
      <c r="O13" s="80">
        <v>6.6299999999999998E-2</v>
      </c>
    </row>
    <row r="14" spans="2:62">
      <c r="B14" t="s">
        <v>603</v>
      </c>
      <c r="C14" t="s">
        <v>604</v>
      </c>
      <c r="D14" t="s">
        <v>100</v>
      </c>
      <c r="E14" t="s">
        <v>123</v>
      </c>
      <c r="F14" t="s">
        <v>544</v>
      </c>
      <c r="G14" t="s">
        <v>344</v>
      </c>
      <c r="H14" t="s">
        <v>102</v>
      </c>
      <c r="I14" s="77">
        <v>17233</v>
      </c>
      <c r="J14" s="77">
        <v>2400</v>
      </c>
      <c r="K14" s="77">
        <v>0</v>
      </c>
      <c r="L14" s="77">
        <v>413.59199999999998</v>
      </c>
      <c r="M14" s="78">
        <v>1E-4</v>
      </c>
      <c r="N14" s="78">
        <v>1.2699999999999999E-2</v>
      </c>
      <c r="O14" s="78">
        <v>1.5E-3</v>
      </c>
    </row>
    <row r="15" spans="2:62">
      <c r="B15" t="s">
        <v>605</v>
      </c>
      <c r="C15" t="s">
        <v>606</v>
      </c>
      <c r="D15" t="s">
        <v>100</v>
      </c>
      <c r="E15" t="s">
        <v>123</v>
      </c>
      <c r="F15" t="s">
        <v>607</v>
      </c>
      <c r="G15" t="s">
        <v>562</v>
      </c>
      <c r="H15" t="s">
        <v>102</v>
      </c>
      <c r="I15" s="77">
        <v>1564</v>
      </c>
      <c r="J15" s="77">
        <v>27680</v>
      </c>
      <c r="K15" s="77">
        <v>0</v>
      </c>
      <c r="L15" s="77">
        <v>432.91520000000003</v>
      </c>
      <c r="M15" s="78">
        <v>0</v>
      </c>
      <c r="N15" s="78">
        <v>1.3299999999999999E-2</v>
      </c>
      <c r="O15" s="78">
        <v>1.6000000000000001E-3</v>
      </c>
    </row>
    <row r="16" spans="2:62">
      <c r="B16" t="s">
        <v>608</v>
      </c>
      <c r="C16" t="s">
        <v>609</v>
      </c>
      <c r="D16" t="s">
        <v>100</v>
      </c>
      <c r="E16" t="s">
        <v>123</v>
      </c>
      <c r="F16" t="s">
        <v>610</v>
      </c>
      <c r="G16" t="s">
        <v>562</v>
      </c>
      <c r="H16" t="s">
        <v>102</v>
      </c>
      <c r="I16" s="77">
        <v>15699</v>
      </c>
      <c r="J16" s="77">
        <v>7120</v>
      </c>
      <c r="K16" s="77">
        <v>0</v>
      </c>
      <c r="L16" s="77">
        <v>1117.7688000000001</v>
      </c>
      <c r="M16" s="78">
        <v>1E-4</v>
      </c>
      <c r="N16" s="78">
        <v>3.44E-2</v>
      </c>
      <c r="O16" s="78">
        <v>4.1000000000000003E-3</v>
      </c>
    </row>
    <row r="17" spans="2:15">
      <c r="B17" t="s">
        <v>611</v>
      </c>
      <c r="C17" t="s">
        <v>612</v>
      </c>
      <c r="D17" t="s">
        <v>100</v>
      </c>
      <c r="E17" t="s">
        <v>123</v>
      </c>
      <c r="F17" t="s">
        <v>613</v>
      </c>
      <c r="G17" t="s">
        <v>562</v>
      </c>
      <c r="H17" t="s">
        <v>102</v>
      </c>
      <c r="I17" s="77">
        <v>16889</v>
      </c>
      <c r="J17" s="77">
        <v>1336</v>
      </c>
      <c r="K17" s="77">
        <v>0</v>
      </c>
      <c r="L17" s="77">
        <v>225.63704000000001</v>
      </c>
      <c r="M17" s="78">
        <v>0</v>
      </c>
      <c r="N17" s="78">
        <v>7.0000000000000001E-3</v>
      </c>
      <c r="O17" s="78">
        <v>8.0000000000000004E-4</v>
      </c>
    </row>
    <row r="18" spans="2:15">
      <c r="B18" t="s">
        <v>614</v>
      </c>
      <c r="C18" t="s">
        <v>615</v>
      </c>
      <c r="D18" t="s">
        <v>100</v>
      </c>
      <c r="E18" t="s">
        <v>123</v>
      </c>
      <c r="F18" t="s">
        <v>616</v>
      </c>
      <c r="G18" t="s">
        <v>617</v>
      </c>
      <c r="H18" t="s">
        <v>102</v>
      </c>
      <c r="I18" s="77">
        <v>13788</v>
      </c>
      <c r="J18" s="77">
        <v>3807</v>
      </c>
      <c r="K18" s="77">
        <v>0</v>
      </c>
      <c r="L18" s="77">
        <v>524.90916000000004</v>
      </c>
      <c r="M18" s="78">
        <v>1E-4</v>
      </c>
      <c r="N18" s="78">
        <v>1.6199999999999999E-2</v>
      </c>
      <c r="O18" s="78">
        <v>1.9E-3</v>
      </c>
    </row>
    <row r="19" spans="2:15">
      <c r="B19" t="s">
        <v>618</v>
      </c>
      <c r="C19" t="s">
        <v>619</v>
      </c>
      <c r="D19" t="s">
        <v>100</v>
      </c>
      <c r="E19" t="s">
        <v>123</v>
      </c>
      <c r="F19" t="s">
        <v>473</v>
      </c>
      <c r="G19" t="s">
        <v>474</v>
      </c>
      <c r="H19" t="s">
        <v>102</v>
      </c>
      <c r="I19" s="77">
        <v>1050</v>
      </c>
      <c r="J19" s="77">
        <v>77500</v>
      </c>
      <c r="K19" s="77">
        <v>1.8994500000000001</v>
      </c>
      <c r="L19" s="77">
        <v>815.64945</v>
      </c>
      <c r="M19" s="78">
        <v>0</v>
      </c>
      <c r="N19" s="78">
        <v>2.5100000000000001E-2</v>
      </c>
      <c r="O19" s="78">
        <v>3.0000000000000001E-3</v>
      </c>
    </row>
    <row r="20" spans="2:15">
      <c r="B20" t="s">
        <v>620</v>
      </c>
      <c r="C20" t="s">
        <v>621</v>
      </c>
      <c r="D20" t="s">
        <v>100</v>
      </c>
      <c r="E20" t="s">
        <v>123</v>
      </c>
      <c r="F20" t="s">
        <v>622</v>
      </c>
      <c r="G20" t="s">
        <v>317</v>
      </c>
      <c r="H20" t="s">
        <v>102</v>
      </c>
      <c r="I20" s="77">
        <v>5069</v>
      </c>
      <c r="J20" s="77">
        <v>14990</v>
      </c>
      <c r="K20" s="77">
        <v>0</v>
      </c>
      <c r="L20" s="77">
        <v>759.84310000000005</v>
      </c>
      <c r="M20" s="78">
        <v>1E-4</v>
      </c>
      <c r="N20" s="78">
        <v>2.3400000000000001E-2</v>
      </c>
      <c r="O20" s="78">
        <v>2.8E-3</v>
      </c>
    </row>
    <row r="21" spans="2:15">
      <c r="B21" t="s">
        <v>623</v>
      </c>
      <c r="C21" t="s">
        <v>624</v>
      </c>
      <c r="D21" t="s">
        <v>100</v>
      </c>
      <c r="E21" t="s">
        <v>123</v>
      </c>
      <c r="F21" t="s">
        <v>625</v>
      </c>
      <c r="G21" t="s">
        <v>317</v>
      </c>
      <c r="H21" t="s">
        <v>102</v>
      </c>
      <c r="I21" s="77">
        <v>78657</v>
      </c>
      <c r="J21" s="77">
        <v>1835</v>
      </c>
      <c r="K21" s="77">
        <v>0</v>
      </c>
      <c r="L21" s="77">
        <v>1443.3559499999999</v>
      </c>
      <c r="M21" s="78">
        <v>1E-4</v>
      </c>
      <c r="N21" s="78">
        <v>4.4499999999999998E-2</v>
      </c>
      <c r="O21" s="78">
        <v>5.3E-3</v>
      </c>
    </row>
    <row r="22" spans="2:15">
      <c r="B22" t="s">
        <v>626</v>
      </c>
      <c r="C22" t="s">
        <v>627</v>
      </c>
      <c r="D22" t="s">
        <v>100</v>
      </c>
      <c r="E22" t="s">
        <v>123</v>
      </c>
      <c r="F22" t="s">
        <v>321</v>
      </c>
      <c r="G22" t="s">
        <v>317</v>
      </c>
      <c r="H22" t="s">
        <v>102</v>
      </c>
      <c r="I22" s="77">
        <v>84538</v>
      </c>
      <c r="J22" s="77">
        <v>2950</v>
      </c>
      <c r="K22" s="77">
        <v>0</v>
      </c>
      <c r="L22" s="77">
        <v>2493.8710000000001</v>
      </c>
      <c r="M22" s="78">
        <v>1E-4</v>
      </c>
      <c r="N22" s="78">
        <v>7.6799999999999993E-2</v>
      </c>
      <c r="O22" s="78">
        <v>9.1999999999999998E-3</v>
      </c>
    </row>
    <row r="23" spans="2:15">
      <c r="B23" t="s">
        <v>628</v>
      </c>
      <c r="C23" t="s">
        <v>629</v>
      </c>
      <c r="D23" t="s">
        <v>100</v>
      </c>
      <c r="E23" t="s">
        <v>123</v>
      </c>
      <c r="F23" t="s">
        <v>630</v>
      </c>
      <c r="G23" t="s">
        <v>317</v>
      </c>
      <c r="H23" t="s">
        <v>102</v>
      </c>
      <c r="I23" s="77">
        <v>7286</v>
      </c>
      <c r="J23" s="77">
        <v>14260</v>
      </c>
      <c r="K23" s="77">
        <v>0</v>
      </c>
      <c r="L23" s="77">
        <v>1038.9836</v>
      </c>
      <c r="M23" s="78">
        <v>0</v>
      </c>
      <c r="N23" s="78">
        <v>3.2000000000000001E-2</v>
      </c>
      <c r="O23" s="78">
        <v>3.8E-3</v>
      </c>
    </row>
    <row r="24" spans="2:15">
      <c r="B24" t="s">
        <v>631</v>
      </c>
      <c r="C24" t="s">
        <v>632</v>
      </c>
      <c r="D24" t="s">
        <v>100</v>
      </c>
      <c r="E24" t="s">
        <v>123</v>
      </c>
      <c r="F24" t="s">
        <v>332</v>
      </c>
      <c r="G24" t="s">
        <v>317</v>
      </c>
      <c r="H24" t="s">
        <v>102</v>
      </c>
      <c r="I24" s="77">
        <v>63108</v>
      </c>
      <c r="J24" s="77">
        <v>3290</v>
      </c>
      <c r="K24" s="77">
        <v>0</v>
      </c>
      <c r="L24" s="77">
        <v>2076.2532000000001</v>
      </c>
      <c r="M24" s="78">
        <v>0</v>
      </c>
      <c r="N24" s="78">
        <v>6.4000000000000001E-2</v>
      </c>
      <c r="O24" s="78">
        <v>7.7000000000000002E-3</v>
      </c>
    </row>
    <row r="25" spans="2:15">
      <c r="B25" t="s">
        <v>633</v>
      </c>
      <c r="C25" t="s">
        <v>634</v>
      </c>
      <c r="D25" t="s">
        <v>100</v>
      </c>
      <c r="E25" t="s">
        <v>123</v>
      </c>
      <c r="F25" t="s">
        <v>510</v>
      </c>
      <c r="G25" t="s">
        <v>499</v>
      </c>
      <c r="H25" t="s">
        <v>102</v>
      </c>
      <c r="I25" s="77">
        <v>211</v>
      </c>
      <c r="J25" s="77">
        <v>91410</v>
      </c>
      <c r="K25" s="77">
        <v>0</v>
      </c>
      <c r="L25" s="77">
        <v>192.8751</v>
      </c>
      <c r="M25" s="78">
        <v>0</v>
      </c>
      <c r="N25" s="78">
        <v>5.8999999999999999E-3</v>
      </c>
      <c r="O25" s="78">
        <v>6.9999999999999999E-4</v>
      </c>
    </row>
    <row r="26" spans="2:15">
      <c r="B26" t="s">
        <v>635</v>
      </c>
      <c r="C26" t="s">
        <v>636</v>
      </c>
      <c r="D26" t="s">
        <v>100</v>
      </c>
      <c r="E26" t="s">
        <v>123</v>
      </c>
      <c r="F26" t="s">
        <v>637</v>
      </c>
      <c r="G26" t="s">
        <v>568</v>
      </c>
      <c r="H26" t="s">
        <v>102</v>
      </c>
      <c r="I26" s="77">
        <v>871</v>
      </c>
      <c r="J26" s="77">
        <v>46450</v>
      </c>
      <c r="K26" s="77">
        <v>0</v>
      </c>
      <c r="L26" s="77">
        <v>404.5795</v>
      </c>
      <c r="M26" s="78">
        <v>0</v>
      </c>
      <c r="N26" s="78">
        <v>1.2500000000000001E-2</v>
      </c>
      <c r="O26" s="78">
        <v>1.5E-3</v>
      </c>
    </row>
    <row r="27" spans="2:15">
      <c r="B27" t="s">
        <v>638</v>
      </c>
      <c r="C27" t="s">
        <v>639</v>
      </c>
      <c r="D27" t="s">
        <v>100</v>
      </c>
      <c r="E27" t="s">
        <v>123</v>
      </c>
      <c r="F27" t="s">
        <v>640</v>
      </c>
      <c r="G27" t="s">
        <v>641</v>
      </c>
      <c r="H27" t="s">
        <v>102</v>
      </c>
      <c r="I27" s="77">
        <v>45394</v>
      </c>
      <c r="J27" s="77">
        <v>1818</v>
      </c>
      <c r="K27" s="77">
        <v>0</v>
      </c>
      <c r="L27" s="77">
        <v>825.26292000000001</v>
      </c>
      <c r="M27" s="78">
        <v>0</v>
      </c>
      <c r="N27" s="78">
        <v>2.5399999999999999E-2</v>
      </c>
      <c r="O27" s="78">
        <v>3.0999999999999999E-3</v>
      </c>
    </row>
    <row r="28" spans="2:15">
      <c r="B28" t="s">
        <v>642</v>
      </c>
      <c r="C28" t="s">
        <v>643</v>
      </c>
      <c r="D28" t="s">
        <v>100</v>
      </c>
      <c r="E28" t="s">
        <v>123</v>
      </c>
      <c r="F28" t="s">
        <v>644</v>
      </c>
      <c r="G28" t="s">
        <v>645</v>
      </c>
      <c r="H28" t="s">
        <v>102</v>
      </c>
      <c r="I28" s="77">
        <v>3569</v>
      </c>
      <c r="J28" s="77">
        <v>11090</v>
      </c>
      <c r="K28" s="77">
        <v>0</v>
      </c>
      <c r="L28" s="77">
        <v>395.8021</v>
      </c>
      <c r="M28" s="78">
        <v>0</v>
      </c>
      <c r="N28" s="78">
        <v>1.2200000000000001E-2</v>
      </c>
      <c r="O28" s="78">
        <v>1.5E-3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648</v>
      </c>
      <c r="G29" t="s">
        <v>645</v>
      </c>
      <c r="H29" t="s">
        <v>102</v>
      </c>
      <c r="I29" s="77">
        <v>1123</v>
      </c>
      <c r="J29" s="77">
        <v>50140</v>
      </c>
      <c r="K29" s="77">
        <v>0</v>
      </c>
      <c r="L29" s="77">
        <v>563.07219999999995</v>
      </c>
      <c r="M29" s="78">
        <v>0</v>
      </c>
      <c r="N29" s="78">
        <v>1.7299999999999999E-2</v>
      </c>
      <c r="O29" s="78">
        <v>2.0999999999999999E-3</v>
      </c>
    </row>
    <row r="30" spans="2:15">
      <c r="B30" t="s">
        <v>649</v>
      </c>
      <c r="C30" t="s">
        <v>650</v>
      </c>
      <c r="D30" t="s">
        <v>100</v>
      </c>
      <c r="E30" t="s">
        <v>123</v>
      </c>
      <c r="F30" t="s">
        <v>651</v>
      </c>
      <c r="G30" t="s">
        <v>652</v>
      </c>
      <c r="H30" t="s">
        <v>102</v>
      </c>
      <c r="I30" s="77">
        <v>2239</v>
      </c>
      <c r="J30" s="77">
        <v>6850</v>
      </c>
      <c r="K30" s="77">
        <v>0</v>
      </c>
      <c r="L30" s="77">
        <v>153.3715</v>
      </c>
      <c r="M30" s="78">
        <v>0</v>
      </c>
      <c r="N30" s="78">
        <v>4.7000000000000002E-3</v>
      </c>
      <c r="O30" s="78">
        <v>5.9999999999999995E-4</v>
      </c>
    </row>
    <row r="31" spans="2:15">
      <c r="B31" t="s">
        <v>653</v>
      </c>
      <c r="C31" t="s">
        <v>654</v>
      </c>
      <c r="D31" t="s">
        <v>100</v>
      </c>
      <c r="E31" t="s">
        <v>123</v>
      </c>
      <c r="F31" t="s">
        <v>477</v>
      </c>
      <c r="G31" t="s">
        <v>355</v>
      </c>
      <c r="H31" t="s">
        <v>102</v>
      </c>
      <c r="I31" s="77">
        <v>23589</v>
      </c>
      <c r="J31" s="77">
        <v>2000</v>
      </c>
      <c r="K31" s="77">
        <v>0</v>
      </c>
      <c r="L31" s="77">
        <v>471.78</v>
      </c>
      <c r="M31" s="78">
        <v>1E-4</v>
      </c>
      <c r="N31" s="78">
        <v>1.4500000000000001E-2</v>
      </c>
      <c r="O31" s="78">
        <v>1.6999999999999999E-3</v>
      </c>
    </row>
    <row r="32" spans="2:15">
      <c r="B32" t="s">
        <v>655</v>
      </c>
      <c r="C32" t="s">
        <v>656</v>
      </c>
      <c r="D32" t="s">
        <v>100</v>
      </c>
      <c r="E32" t="s">
        <v>123</v>
      </c>
      <c r="F32" t="s">
        <v>397</v>
      </c>
      <c r="G32" t="s">
        <v>355</v>
      </c>
      <c r="H32" t="s">
        <v>102</v>
      </c>
      <c r="I32" s="77">
        <v>1338</v>
      </c>
      <c r="J32" s="77">
        <v>37170</v>
      </c>
      <c r="K32" s="77">
        <v>0</v>
      </c>
      <c r="L32" s="77">
        <v>497.33460000000002</v>
      </c>
      <c r="M32" s="78">
        <v>1E-4</v>
      </c>
      <c r="N32" s="78">
        <v>1.5299999999999999E-2</v>
      </c>
      <c r="O32" s="78">
        <v>1.8E-3</v>
      </c>
    </row>
    <row r="33" spans="2:15">
      <c r="B33" t="s">
        <v>657</v>
      </c>
      <c r="C33" t="s">
        <v>658</v>
      </c>
      <c r="D33" t="s">
        <v>100</v>
      </c>
      <c r="E33" t="s">
        <v>123</v>
      </c>
      <c r="F33" t="s">
        <v>377</v>
      </c>
      <c r="G33" t="s">
        <v>355</v>
      </c>
      <c r="H33" t="s">
        <v>102</v>
      </c>
      <c r="I33" s="77">
        <v>35347</v>
      </c>
      <c r="J33" s="77">
        <v>1070</v>
      </c>
      <c r="K33" s="77">
        <v>0</v>
      </c>
      <c r="L33" s="77">
        <v>378.21289999999999</v>
      </c>
      <c r="M33" s="78">
        <v>0</v>
      </c>
      <c r="N33" s="78">
        <v>1.17E-2</v>
      </c>
      <c r="O33" s="78">
        <v>1.4E-3</v>
      </c>
    </row>
    <row r="34" spans="2:15">
      <c r="B34" t="s">
        <v>659</v>
      </c>
      <c r="C34" t="s">
        <v>660</v>
      </c>
      <c r="D34" t="s">
        <v>100</v>
      </c>
      <c r="E34" t="s">
        <v>123</v>
      </c>
      <c r="F34" t="s">
        <v>381</v>
      </c>
      <c r="G34" t="s">
        <v>355</v>
      </c>
      <c r="H34" t="s">
        <v>102</v>
      </c>
      <c r="I34" s="77">
        <v>1155</v>
      </c>
      <c r="J34" s="77">
        <v>28100</v>
      </c>
      <c r="K34" s="77">
        <v>0</v>
      </c>
      <c r="L34" s="77">
        <v>324.55500000000001</v>
      </c>
      <c r="M34" s="78">
        <v>0</v>
      </c>
      <c r="N34" s="78">
        <v>0.01</v>
      </c>
      <c r="O34" s="78">
        <v>1.1999999999999999E-3</v>
      </c>
    </row>
    <row r="35" spans="2:15">
      <c r="B35" t="s">
        <v>661</v>
      </c>
      <c r="C35" t="s">
        <v>662</v>
      </c>
      <c r="D35" t="s">
        <v>100</v>
      </c>
      <c r="E35" t="s">
        <v>123</v>
      </c>
      <c r="F35" t="s">
        <v>354</v>
      </c>
      <c r="G35" t="s">
        <v>355</v>
      </c>
      <c r="H35" t="s">
        <v>102</v>
      </c>
      <c r="I35" s="77">
        <v>1028</v>
      </c>
      <c r="J35" s="77">
        <v>23780</v>
      </c>
      <c r="K35" s="77">
        <v>0</v>
      </c>
      <c r="L35" s="77">
        <v>244.45840000000001</v>
      </c>
      <c r="M35" s="78">
        <v>0</v>
      </c>
      <c r="N35" s="78">
        <v>7.4999999999999997E-3</v>
      </c>
      <c r="O35" s="78">
        <v>8.9999999999999998E-4</v>
      </c>
    </row>
    <row r="36" spans="2:15">
      <c r="B36" t="s">
        <v>663</v>
      </c>
      <c r="C36" t="s">
        <v>664</v>
      </c>
      <c r="D36" t="s">
        <v>100</v>
      </c>
      <c r="E36" t="s">
        <v>123</v>
      </c>
      <c r="F36" t="s">
        <v>591</v>
      </c>
      <c r="G36" t="s">
        <v>665</v>
      </c>
      <c r="H36" t="s">
        <v>102</v>
      </c>
      <c r="I36" s="77">
        <v>20930</v>
      </c>
      <c r="J36" s="77">
        <v>3815</v>
      </c>
      <c r="K36" s="77">
        <v>0</v>
      </c>
      <c r="L36" s="77">
        <v>798.47950000000003</v>
      </c>
      <c r="M36" s="78">
        <v>0</v>
      </c>
      <c r="N36" s="78">
        <v>2.46E-2</v>
      </c>
      <c r="O36" s="78">
        <v>3.0000000000000001E-3</v>
      </c>
    </row>
    <row r="37" spans="2:15">
      <c r="B37" t="s">
        <v>666</v>
      </c>
      <c r="C37" t="s">
        <v>667</v>
      </c>
      <c r="D37" t="s">
        <v>100</v>
      </c>
      <c r="E37" t="s">
        <v>123</v>
      </c>
      <c r="F37" t="s">
        <v>668</v>
      </c>
      <c r="G37" t="s">
        <v>129</v>
      </c>
      <c r="H37" t="s">
        <v>102</v>
      </c>
      <c r="I37" s="77">
        <v>972</v>
      </c>
      <c r="J37" s="77">
        <v>72500</v>
      </c>
      <c r="K37" s="77">
        <v>0</v>
      </c>
      <c r="L37" s="77">
        <v>704.7</v>
      </c>
      <c r="M37" s="78">
        <v>0</v>
      </c>
      <c r="N37" s="78">
        <v>2.1700000000000001E-2</v>
      </c>
      <c r="O37" s="78">
        <v>2.5999999999999999E-3</v>
      </c>
    </row>
    <row r="38" spans="2:15">
      <c r="B38" t="s">
        <v>669</v>
      </c>
      <c r="C38" t="s">
        <v>670</v>
      </c>
      <c r="D38" t="s">
        <v>100</v>
      </c>
      <c r="E38" t="s">
        <v>123</v>
      </c>
      <c r="F38" t="s">
        <v>494</v>
      </c>
      <c r="G38" t="s">
        <v>132</v>
      </c>
      <c r="H38" t="s">
        <v>102</v>
      </c>
      <c r="I38" s="77">
        <v>126953</v>
      </c>
      <c r="J38" s="77">
        <v>495</v>
      </c>
      <c r="K38" s="77">
        <v>0</v>
      </c>
      <c r="L38" s="77">
        <v>628.41735000000006</v>
      </c>
      <c r="M38" s="78">
        <v>0</v>
      </c>
      <c r="N38" s="78">
        <v>1.9400000000000001E-2</v>
      </c>
      <c r="O38" s="78">
        <v>2.3E-3</v>
      </c>
    </row>
    <row r="39" spans="2:15">
      <c r="B39" s="79" t="s">
        <v>671</v>
      </c>
      <c r="E39" s="16"/>
      <c r="F39" s="16"/>
      <c r="G39" s="16"/>
      <c r="I39" s="81">
        <v>364019.6</v>
      </c>
      <c r="K39" s="81">
        <v>0</v>
      </c>
      <c r="L39" s="81">
        <v>5320.8059907999996</v>
      </c>
      <c r="N39" s="80">
        <v>0.16389999999999999</v>
      </c>
      <c r="O39" s="80">
        <v>1.9699999999999999E-2</v>
      </c>
    </row>
    <row r="40" spans="2:15">
      <c r="B40" t="s">
        <v>672</v>
      </c>
      <c r="C40" t="s">
        <v>673</v>
      </c>
      <c r="D40" t="s">
        <v>100</v>
      </c>
      <c r="E40" t="s">
        <v>123</v>
      </c>
      <c r="F40" t="s">
        <v>503</v>
      </c>
      <c r="G40" t="s">
        <v>344</v>
      </c>
      <c r="H40" t="s">
        <v>102</v>
      </c>
      <c r="I40" s="77">
        <v>89398</v>
      </c>
      <c r="J40" s="77">
        <v>124</v>
      </c>
      <c r="K40" s="77">
        <v>0</v>
      </c>
      <c r="L40" s="77">
        <v>110.85352</v>
      </c>
      <c r="M40" s="78">
        <v>0</v>
      </c>
      <c r="N40" s="78">
        <v>3.3999999999999998E-3</v>
      </c>
      <c r="O40" s="78">
        <v>4.0000000000000002E-4</v>
      </c>
    </row>
    <row r="41" spans="2:15">
      <c r="B41" t="s">
        <v>674</v>
      </c>
      <c r="C41" t="s">
        <v>675</v>
      </c>
      <c r="D41" t="s">
        <v>100</v>
      </c>
      <c r="E41" t="s">
        <v>123</v>
      </c>
      <c r="F41" t="s">
        <v>676</v>
      </c>
      <c r="G41" t="s">
        <v>617</v>
      </c>
      <c r="H41" t="s">
        <v>102</v>
      </c>
      <c r="I41" s="77">
        <v>5249</v>
      </c>
      <c r="J41" s="77">
        <v>5850</v>
      </c>
      <c r="K41" s="77">
        <v>0</v>
      </c>
      <c r="L41" s="77">
        <v>307.06650000000002</v>
      </c>
      <c r="M41" s="78">
        <v>1E-4</v>
      </c>
      <c r="N41" s="78">
        <v>9.4999999999999998E-3</v>
      </c>
      <c r="O41" s="78">
        <v>1.1000000000000001E-3</v>
      </c>
    </row>
    <row r="42" spans="2:15">
      <c r="B42" t="s">
        <v>677</v>
      </c>
      <c r="C42" t="s">
        <v>678</v>
      </c>
      <c r="D42" t="s">
        <v>100</v>
      </c>
      <c r="E42" t="s">
        <v>123</v>
      </c>
      <c r="F42" t="s">
        <v>679</v>
      </c>
      <c r="G42" t="s">
        <v>433</v>
      </c>
      <c r="H42" t="s">
        <v>102</v>
      </c>
      <c r="I42" s="77">
        <v>53652</v>
      </c>
      <c r="J42" s="77">
        <v>1040</v>
      </c>
      <c r="K42" s="77">
        <v>0</v>
      </c>
      <c r="L42" s="77">
        <v>557.98080000000004</v>
      </c>
      <c r="M42" s="78">
        <v>2.0000000000000001E-4</v>
      </c>
      <c r="N42" s="78">
        <v>1.72E-2</v>
      </c>
      <c r="O42" s="78">
        <v>2.0999999999999999E-3</v>
      </c>
    </row>
    <row r="43" spans="2:15">
      <c r="B43" t="s">
        <v>680</v>
      </c>
      <c r="C43" t="s">
        <v>681</v>
      </c>
      <c r="D43" t="s">
        <v>100</v>
      </c>
      <c r="E43" t="s">
        <v>123</v>
      </c>
      <c r="F43" t="s">
        <v>530</v>
      </c>
      <c r="G43" t="s">
        <v>433</v>
      </c>
      <c r="H43" t="s">
        <v>102</v>
      </c>
      <c r="I43" s="77">
        <v>1347</v>
      </c>
      <c r="J43" s="77">
        <v>19150</v>
      </c>
      <c r="K43" s="77">
        <v>0</v>
      </c>
      <c r="L43" s="77">
        <v>257.95049999999998</v>
      </c>
      <c r="M43" s="78">
        <v>1E-4</v>
      </c>
      <c r="N43" s="78">
        <v>7.9000000000000008E-3</v>
      </c>
      <c r="O43" s="78">
        <v>1E-3</v>
      </c>
    </row>
    <row r="44" spans="2:15">
      <c r="B44" t="s">
        <v>682</v>
      </c>
      <c r="C44" t="s">
        <v>683</v>
      </c>
      <c r="D44" t="s">
        <v>100</v>
      </c>
      <c r="E44" t="s">
        <v>123</v>
      </c>
      <c r="F44" t="s">
        <v>507</v>
      </c>
      <c r="G44" t="s">
        <v>433</v>
      </c>
      <c r="H44" t="s">
        <v>102</v>
      </c>
      <c r="I44" s="77">
        <v>1532</v>
      </c>
      <c r="J44" s="77">
        <v>26000</v>
      </c>
      <c r="K44" s="77">
        <v>0</v>
      </c>
      <c r="L44" s="77">
        <v>398.32</v>
      </c>
      <c r="M44" s="78">
        <v>1E-4</v>
      </c>
      <c r="N44" s="78">
        <v>1.23E-2</v>
      </c>
      <c r="O44" s="78">
        <v>1.5E-3</v>
      </c>
    </row>
    <row r="45" spans="2:15">
      <c r="B45" t="s">
        <v>684</v>
      </c>
      <c r="C45" t="s">
        <v>685</v>
      </c>
      <c r="D45" t="s">
        <v>100</v>
      </c>
      <c r="E45" t="s">
        <v>123</v>
      </c>
      <c r="F45" t="s">
        <v>686</v>
      </c>
      <c r="G45" t="s">
        <v>499</v>
      </c>
      <c r="H45" t="s">
        <v>102</v>
      </c>
      <c r="I45" s="77">
        <v>1495</v>
      </c>
      <c r="J45" s="77">
        <v>11770</v>
      </c>
      <c r="K45" s="77">
        <v>0</v>
      </c>
      <c r="L45" s="77">
        <v>175.9615</v>
      </c>
      <c r="M45" s="78">
        <v>0</v>
      </c>
      <c r="N45" s="78">
        <v>5.4000000000000003E-3</v>
      </c>
      <c r="O45" s="78">
        <v>6.9999999999999999E-4</v>
      </c>
    </row>
    <row r="46" spans="2:15">
      <c r="B46" t="s">
        <v>687</v>
      </c>
      <c r="C46" t="s">
        <v>688</v>
      </c>
      <c r="D46" t="s">
        <v>100</v>
      </c>
      <c r="E46" t="s">
        <v>123</v>
      </c>
      <c r="F46" t="s">
        <v>567</v>
      </c>
      <c r="G46" t="s">
        <v>568</v>
      </c>
      <c r="H46" t="s">
        <v>102</v>
      </c>
      <c r="I46" s="77">
        <v>101104.4</v>
      </c>
      <c r="J46" s="77">
        <v>150.69999999999999</v>
      </c>
      <c r="K46" s="77">
        <v>0</v>
      </c>
      <c r="L46" s="77">
        <v>152.3643308</v>
      </c>
      <c r="M46" s="78">
        <v>0</v>
      </c>
      <c r="N46" s="78">
        <v>4.7000000000000002E-3</v>
      </c>
      <c r="O46" s="78">
        <v>5.9999999999999995E-4</v>
      </c>
    </row>
    <row r="47" spans="2:15">
      <c r="B47" t="s">
        <v>689</v>
      </c>
      <c r="C47" t="s">
        <v>690</v>
      </c>
      <c r="D47" t="s">
        <v>100</v>
      </c>
      <c r="E47" t="s">
        <v>123</v>
      </c>
      <c r="F47" t="s">
        <v>388</v>
      </c>
      <c r="G47" t="s">
        <v>355</v>
      </c>
      <c r="H47" t="s">
        <v>102</v>
      </c>
      <c r="I47" s="77">
        <v>17941</v>
      </c>
      <c r="J47" s="77">
        <v>1700</v>
      </c>
      <c r="K47" s="77">
        <v>0</v>
      </c>
      <c r="L47" s="77">
        <v>304.99700000000001</v>
      </c>
      <c r="M47" s="78">
        <v>1E-4</v>
      </c>
      <c r="N47" s="78">
        <v>9.4000000000000004E-3</v>
      </c>
      <c r="O47" s="78">
        <v>1.1000000000000001E-3</v>
      </c>
    </row>
    <row r="48" spans="2:15">
      <c r="B48" t="s">
        <v>691</v>
      </c>
      <c r="C48" t="s">
        <v>692</v>
      </c>
      <c r="D48" t="s">
        <v>100</v>
      </c>
      <c r="E48" t="s">
        <v>123</v>
      </c>
      <c r="F48" t="s">
        <v>487</v>
      </c>
      <c r="G48" t="s">
        <v>355</v>
      </c>
      <c r="H48" t="s">
        <v>102</v>
      </c>
      <c r="I48" s="77">
        <v>12080</v>
      </c>
      <c r="J48" s="77">
        <v>3024</v>
      </c>
      <c r="K48" s="77">
        <v>0</v>
      </c>
      <c r="L48" s="77">
        <v>365.29919999999998</v>
      </c>
      <c r="M48" s="78">
        <v>1E-4</v>
      </c>
      <c r="N48" s="78">
        <v>1.1299999999999999E-2</v>
      </c>
      <c r="O48" s="78">
        <v>1.4E-3</v>
      </c>
    </row>
    <row r="49" spans="2:15">
      <c r="B49" t="s">
        <v>693</v>
      </c>
      <c r="C49" t="s">
        <v>694</v>
      </c>
      <c r="D49" t="s">
        <v>100</v>
      </c>
      <c r="E49" t="s">
        <v>123</v>
      </c>
      <c r="F49" t="s">
        <v>416</v>
      </c>
      <c r="G49" t="s">
        <v>355</v>
      </c>
      <c r="H49" t="s">
        <v>102</v>
      </c>
      <c r="I49" s="77">
        <v>4030</v>
      </c>
      <c r="J49" s="77">
        <v>8550</v>
      </c>
      <c r="K49" s="77">
        <v>0</v>
      </c>
      <c r="L49" s="77">
        <v>344.565</v>
      </c>
      <c r="M49" s="78">
        <v>1E-4</v>
      </c>
      <c r="N49" s="78">
        <v>1.06E-2</v>
      </c>
      <c r="O49" s="78">
        <v>1.2999999999999999E-3</v>
      </c>
    </row>
    <row r="50" spans="2:15">
      <c r="B50" t="s">
        <v>695</v>
      </c>
      <c r="C50" t="s">
        <v>696</v>
      </c>
      <c r="D50" t="s">
        <v>100</v>
      </c>
      <c r="E50" t="s">
        <v>123</v>
      </c>
      <c r="F50" t="s">
        <v>444</v>
      </c>
      <c r="G50" t="s">
        <v>355</v>
      </c>
      <c r="H50" t="s">
        <v>102</v>
      </c>
      <c r="I50" s="77">
        <v>958</v>
      </c>
      <c r="J50" s="77">
        <v>22040</v>
      </c>
      <c r="K50" s="77">
        <v>0</v>
      </c>
      <c r="L50" s="77">
        <v>211.14320000000001</v>
      </c>
      <c r="M50" s="78">
        <v>1E-4</v>
      </c>
      <c r="N50" s="78">
        <v>6.4999999999999997E-3</v>
      </c>
      <c r="O50" s="78">
        <v>8.0000000000000004E-4</v>
      </c>
    </row>
    <row r="51" spans="2:15">
      <c r="B51" t="s">
        <v>697</v>
      </c>
      <c r="C51" t="s">
        <v>698</v>
      </c>
      <c r="D51" t="s">
        <v>100</v>
      </c>
      <c r="E51" t="s">
        <v>123</v>
      </c>
      <c r="F51" t="s">
        <v>699</v>
      </c>
      <c r="G51" t="s">
        <v>393</v>
      </c>
      <c r="H51" t="s">
        <v>102</v>
      </c>
      <c r="I51" s="77">
        <v>1180</v>
      </c>
      <c r="J51" s="77">
        <v>24060</v>
      </c>
      <c r="K51" s="77">
        <v>0</v>
      </c>
      <c r="L51" s="77">
        <v>283.90800000000002</v>
      </c>
      <c r="M51" s="78">
        <v>1E-4</v>
      </c>
      <c r="N51" s="78">
        <v>8.6999999999999994E-3</v>
      </c>
      <c r="O51" s="78">
        <v>1.1000000000000001E-3</v>
      </c>
    </row>
    <row r="52" spans="2:15">
      <c r="B52" t="s">
        <v>700</v>
      </c>
      <c r="C52" t="s">
        <v>701</v>
      </c>
      <c r="D52" t="s">
        <v>100</v>
      </c>
      <c r="E52" t="s">
        <v>123</v>
      </c>
      <c r="F52" t="s">
        <v>392</v>
      </c>
      <c r="G52" t="s">
        <v>393</v>
      </c>
      <c r="H52" t="s">
        <v>102</v>
      </c>
      <c r="I52" s="77">
        <v>27412</v>
      </c>
      <c r="J52" s="77">
        <v>1709</v>
      </c>
      <c r="K52" s="77">
        <v>0</v>
      </c>
      <c r="L52" s="77">
        <v>468.47107999999997</v>
      </c>
      <c r="M52" s="78">
        <v>1E-4</v>
      </c>
      <c r="N52" s="78">
        <v>1.44E-2</v>
      </c>
      <c r="O52" s="78">
        <v>1.6999999999999999E-3</v>
      </c>
    </row>
    <row r="53" spans="2:15">
      <c r="B53" t="s">
        <v>702</v>
      </c>
      <c r="C53" t="s">
        <v>703</v>
      </c>
      <c r="D53" t="s">
        <v>100</v>
      </c>
      <c r="E53" t="s">
        <v>123</v>
      </c>
      <c r="F53" t="s">
        <v>704</v>
      </c>
      <c r="G53" t="s">
        <v>705</v>
      </c>
      <c r="H53" t="s">
        <v>102</v>
      </c>
      <c r="I53" s="77">
        <v>5454</v>
      </c>
      <c r="J53" s="77">
        <v>4651</v>
      </c>
      <c r="K53" s="77">
        <v>0</v>
      </c>
      <c r="L53" s="77">
        <v>253.66553999999999</v>
      </c>
      <c r="M53" s="78">
        <v>1E-4</v>
      </c>
      <c r="N53" s="78">
        <v>7.7999999999999996E-3</v>
      </c>
      <c r="O53" s="78">
        <v>8.9999999999999998E-4</v>
      </c>
    </row>
    <row r="54" spans="2:15">
      <c r="B54" t="s">
        <v>706</v>
      </c>
      <c r="C54" t="s">
        <v>707</v>
      </c>
      <c r="D54" t="s">
        <v>100</v>
      </c>
      <c r="E54" t="s">
        <v>123</v>
      </c>
      <c r="F54" t="s">
        <v>708</v>
      </c>
      <c r="G54" t="s">
        <v>705</v>
      </c>
      <c r="H54" t="s">
        <v>102</v>
      </c>
      <c r="I54" s="77">
        <v>1252</v>
      </c>
      <c r="J54" s="77">
        <v>24050</v>
      </c>
      <c r="K54" s="77">
        <v>0</v>
      </c>
      <c r="L54" s="77">
        <v>301.10599999999999</v>
      </c>
      <c r="M54" s="78">
        <v>1E-4</v>
      </c>
      <c r="N54" s="78">
        <v>9.2999999999999992E-3</v>
      </c>
      <c r="O54" s="78">
        <v>1.1000000000000001E-3</v>
      </c>
    </row>
    <row r="55" spans="2:15">
      <c r="B55" t="s">
        <v>709</v>
      </c>
      <c r="C55" t="s">
        <v>710</v>
      </c>
      <c r="D55" t="s">
        <v>100</v>
      </c>
      <c r="E55" t="s">
        <v>123</v>
      </c>
      <c r="F55" t="s">
        <v>481</v>
      </c>
      <c r="G55" t="s">
        <v>482</v>
      </c>
      <c r="H55" t="s">
        <v>102</v>
      </c>
      <c r="I55" s="77">
        <v>16558.2</v>
      </c>
      <c r="J55" s="77">
        <v>1320</v>
      </c>
      <c r="K55" s="77">
        <v>0</v>
      </c>
      <c r="L55" s="77">
        <v>218.56824</v>
      </c>
      <c r="M55" s="78">
        <v>1E-4</v>
      </c>
      <c r="N55" s="78">
        <v>6.7000000000000002E-3</v>
      </c>
      <c r="O55" s="78">
        <v>8.0000000000000004E-4</v>
      </c>
    </row>
    <row r="56" spans="2:15">
      <c r="B56" t="s">
        <v>711</v>
      </c>
      <c r="C56" t="s">
        <v>712</v>
      </c>
      <c r="D56" t="s">
        <v>100</v>
      </c>
      <c r="E56" t="s">
        <v>123</v>
      </c>
      <c r="F56" t="s">
        <v>713</v>
      </c>
      <c r="G56" t="s">
        <v>129</v>
      </c>
      <c r="H56" t="s">
        <v>102</v>
      </c>
      <c r="I56" s="77">
        <v>2411</v>
      </c>
      <c r="J56" s="77">
        <v>11150</v>
      </c>
      <c r="K56" s="77">
        <v>0</v>
      </c>
      <c r="L56" s="77">
        <v>268.82650000000001</v>
      </c>
      <c r="M56" s="78">
        <v>1E-4</v>
      </c>
      <c r="N56" s="78">
        <v>8.3000000000000001E-3</v>
      </c>
      <c r="O56" s="78">
        <v>1E-3</v>
      </c>
    </row>
    <row r="57" spans="2:15">
      <c r="B57" t="s">
        <v>714</v>
      </c>
      <c r="C57" t="s">
        <v>715</v>
      </c>
      <c r="D57" t="s">
        <v>100</v>
      </c>
      <c r="E57" t="s">
        <v>123</v>
      </c>
      <c r="F57" t="s">
        <v>716</v>
      </c>
      <c r="G57" t="s">
        <v>132</v>
      </c>
      <c r="H57" t="s">
        <v>102</v>
      </c>
      <c r="I57" s="77">
        <v>12240</v>
      </c>
      <c r="J57" s="77">
        <v>1494</v>
      </c>
      <c r="K57" s="77">
        <v>0</v>
      </c>
      <c r="L57" s="77">
        <v>182.8656</v>
      </c>
      <c r="M57" s="78">
        <v>1E-4</v>
      </c>
      <c r="N57" s="78">
        <v>5.5999999999999999E-3</v>
      </c>
      <c r="O57" s="78">
        <v>6.9999999999999999E-4</v>
      </c>
    </row>
    <row r="58" spans="2:15">
      <c r="B58" t="s">
        <v>717</v>
      </c>
      <c r="C58" t="s">
        <v>718</v>
      </c>
      <c r="D58" t="s">
        <v>100</v>
      </c>
      <c r="E58" t="s">
        <v>123</v>
      </c>
      <c r="F58" t="s">
        <v>514</v>
      </c>
      <c r="G58" t="s">
        <v>132</v>
      </c>
      <c r="H58" t="s">
        <v>102</v>
      </c>
      <c r="I58" s="77">
        <v>8726</v>
      </c>
      <c r="J58" s="77">
        <v>1798</v>
      </c>
      <c r="K58" s="77">
        <v>0</v>
      </c>
      <c r="L58" s="77">
        <v>156.89348000000001</v>
      </c>
      <c r="M58" s="78">
        <v>0</v>
      </c>
      <c r="N58" s="78">
        <v>4.7999999999999996E-3</v>
      </c>
      <c r="O58" s="78">
        <v>5.9999999999999995E-4</v>
      </c>
    </row>
    <row r="59" spans="2:15">
      <c r="B59" s="79" t="s">
        <v>719</v>
      </c>
      <c r="E59" s="16"/>
      <c r="F59" s="16"/>
      <c r="G59" s="16"/>
      <c r="I59" s="81">
        <v>860697.8</v>
      </c>
      <c r="K59" s="81">
        <v>0</v>
      </c>
      <c r="L59" s="81">
        <v>2665.6508939999999</v>
      </c>
      <c r="N59" s="80">
        <v>8.2100000000000006E-2</v>
      </c>
      <c r="O59" s="80">
        <v>9.9000000000000008E-3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722</v>
      </c>
      <c r="G60" t="s">
        <v>344</v>
      </c>
      <c r="H60" t="s">
        <v>102</v>
      </c>
      <c r="I60" s="77">
        <v>272790</v>
      </c>
      <c r="J60" s="77">
        <v>65.599999999999994</v>
      </c>
      <c r="K60" s="77">
        <v>0</v>
      </c>
      <c r="L60" s="77">
        <v>178.95024000000001</v>
      </c>
      <c r="M60" s="78">
        <v>2.0000000000000001E-4</v>
      </c>
      <c r="N60" s="78">
        <v>5.4999999999999997E-3</v>
      </c>
      <c r="O60" s="78">
        <v>6.9999999999999999E-4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433</v>
      </c>
      <c r="H61" t="s">
        <v>102</v>
      </c>
      <c r="I61" s="77">
        <v>14340</v>
      </c>
      <c r="J61" s="77">
        <v>1460</v>
      </c>
      <c r="K61" s="77">
        <v>0</v>
      </c>
      <c r="L61" s="77">
        <v>209.364</v>
      </c>
      <c r="M61" s="78">
        <v>2.0000000000000001E-4</v>
      </c>
      <c r="N61" s="78">
        <v>6.4000000000000003E-3</v>
      </c>
      <c r="O61" s="78">
        <v>8.0000000000000004E-4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499</v>
      </c>
      <c r="H62" t="s">
        <v>102</v>
      </c>
      <c r="I62" s="77">
        <v>247813</v>
      </c>
      <c r="J62" s="77">
        <v>507.8</v>
      </c>
      <c r="K62" s="77">
        <v>0</v>
      </c>
      <c r="L62" s="77">
        <v>1258.3944140000001</v>
      </c>
      <c r="M62" s="78">
        <v>1.6000000000000001E-3</v>
      </c>
      <c r="N62" s="78">
        <v>3.8800000000000001E-2</v>
      </c>
      <c r="O62" s="78">
        <v>4.7000000000000002E-3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732</v>
      </c>
      <c r="H63" t="s">
        <v>102</v>
      </c>
      <c r="I63" s="77">
        <v>34500</v>
      </c>
      <c r="J63" s="77">
        <v>114.2</v>
      </c>
      <c r="K63" s="77">
        <v>0</v>
      </c>
      <c r="L63" s="77">
        <v>39.399000000000001</v>
      </c>
      <c r="M63" s="78">
        <v>8.6E-3</v>
      </c>
      <c r="N63" s="78">
        <v>1.1999999999999999E-3</v>
      </c>
      <c r="O63" s="78">
        <v>1E-4</v>
      </c>
    </row>
    <row r="64" spans="2:15">
      <c r="B64" t="s">
        <v>733</v>
      </c>
      <c r="C64" t="s">
        <v>734</v>
      </c>
      <c r="D64" t="s">
        <v>100</v>
      </c>
      <c r="E64" t="s">
        <v>123</v>
      </c>
      <c r="F64" t="s">
        <v>735</v>
      </c>
      <c r="G64" t="s">
        <v>732</v>
      </c>
      <c r="H64" t="s">
        <v>102</v>
      </c>
      <c r="I64" s="77">
        <v>72700</v>
      </c>
      <c r="J64" s="77">
        <v>205</v>
      </c>
      <c r="K64" s="77">
        <v>0</v>
      </c>
      <c r="L64" s="77">
        <v>149.035</v>
      </c>
      <c r="M64" s="78">
        <v>5.8999999999999999E-3</v>
      </c>
      <c r="N64" s="78">
        <v>4.5999999999999999E-3</v>
      </c>
      <c r="O64" s="78">
        <v>5.9999999999999995E-4</v>
      </c>
    </row>
    <row r="65" spans="2:15">
      <c r="B65" t="s">
        <v>736</v>
      </c>
      <c r="C65" t="s">
        <v>737</v>
      </c>
      <c r="D65" t="s">
        <v>100</v>
      </c>
      <c r="E65" t="s">
        <v>123</v>
      </c>
      <c r="F65" t="s">
        <v>738</v>
      </c>
      <c r="G65" t="s">
        <v>355</v>
      </c>
      <c r="H65" t="s">
        <v>102</v>
      </c>
      <c r="I65" s="77">
        <v>218554.8</v>
      </c>
      <c r="J65" s="77">
        <v>380</v>
      </c>
      <c r="K65" s="77">
        <v>0</v>
      </c>
      <c r="L65" s="77">
        <v>830.50824</v>
      </c>
      <c r="M65" s="78">
        <v>1.6999999999999999E-3</v>
      </c>
      <c r="N65" s="78">
        <v>2.5600000000000001E-2</v>
      </c>
      <c r="O65" s="78">
        <v>3.0999999999999999E-3</v>
      </c>
    </row>
    <row r="66" spans="2:15">
      <c r="B66" s="79" t="s">
        <v>739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222</v>
      </c>
      <c r="C67" t="s">
        <v>222</v>
      </c>
      <c r="E67" s="16"/>
      <c r="F67" s="16"/>
      <c r="G67" t="s">
        <v>222</v>
      </c>
      <c r="H67" t="s">
        <v>222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227</v>
      </c>
      <c r="E68" s="16"/>
      <c r="F68" s="16"/>
      <c r="G68" s="16"/>
      <c r="I68" s="81">
        <v>64678.48</v>
      </c>
      <c r="K68" s="81">
        <v>2.51939</v>
      </c>
      <c r="L68" s="81">
        <v>6550.1741497244002</v>
      </c>
      <c r="N68" s="80">
        <v>0.20180000000000001</v>
      </c>
      <c r="O68" s="80">
        <v>2.4199999999999999E-2</v>
      </c>
    </row>
    <row r="69" spans="2:15">
      <c r="B69" s="79" t="s">
        <v>312</v>
      </c>
      <c r="E69" s="16"/>
      <c r="F69" s="16"/>
      <c r="G69" s="16"/>
      <c r="I69" s="81">
        <v>51058.48</v>
      </c>
      <c r="K69" s="81">
        <v>0</v>
      </c>
      <c r="L69" s="81">
        <v>1442.4103036044</v>
      </c>
      <c r="N69" s="80">
        <v>4.4400000000000002E-2</v>
      </c>
      <c r="O69" s="80">
        <v>5.3E-3</v>
      </c>
    </row>
    <row r="70" spans="2:15">
      <c r="B70" t="s">
        <v>740</v>
      </c>
      <c r="C70" t="s">
        <v>741</v>
      </c>
      <c r="D70" t="s">
        <v>590</v>
      </c>
      <c r="E70" t="s">
        <v>339</v>
      </c>
      <c r="F70" t="s">
        <v>742</v>
      </c>
      <c r="G70" t="s">
        <v>743</v>
      </c>
      <c r="H70" t="s">
        <v>106</v>
      </c>
      <c r="I70" s="77">
        <v>19485</v>
      </c>
      <c r="J70" s="77">
        <v>987</v>
      </c>
      <c r="K70" s="77">
        <v>0</v>
      </c>
      <c r="L70" s="77">
        <v>697.53357764999998</v>
      </c>
      <c r="M70" s="78">
        <v>2.0000000000000001E-4</v>
      </c>
      <c r="N70" s="78">
        <v>2.1499999999999998E-2</v>
      </c>
      <c r="O70" s="78">
        <v>2.5999999999999999E-3</v>
      </c>
    </row>
    <row r="71" spans="2:15">
      <c r="B71" t="s">
        <v>744</v>
      </c>
      <c r="C71" t="s">
        <v>745</v>
      </c>
      <c r="D71" t="s">
        <v>746</v>
      </c>
      <c r="E71" t="s">
        <v>339</v>
      </c>
      <c r="F71" t="s">
        <v>747</v>
      </c>
      <c r="G71" t="s">
        <v>748</v>
      </c>
      <c r="H71" t="s">
        <v>106</v>
      </c>
      <c r="I71" s="77">
        <v>16825.48</v>
      </c>
      <c r="J71" s="77">
        <v>514</v>
      </c>
      <c r="K71" s="77">
        <v>0</v>
      </c>
      <c r="L71" s="77">
        <v>313.67372203439999</v>
      </c>
      <c r="M71" s="78">
        <v>2E-3</v>
      </c>
      <c r="N71" s="78">
        <v>9.7000000000000003E-3</v>
      </c>
      <c r="O71" s="78">
        <v>1.1999999999999999E-3</v>
      </c>
    </row>
    <row r="72" spans="2:15">
      <c r="B72" t="s">
        <v>749</v>
      </c>
      <c r="C72" t="s">
        <v>750</v>
      </c>
      <c r="D72" t="s">
        <v>746</v>
      </c>
      <c r="E72" t="s">
        <v>339</v>
      </c>
      <c r="F72" t="s">
        <v>751</v>
      </c>
      <c r="G72" t="s">
        <v>748</v>
      </c>
      <c r="H72" t="s">
        <v>106</v>
      </c>
      <c r="I72" s="77">
        <v>512</v>
      </c>
      <c r="J72" s="77">
        <v>12302</v>
      </c>
      <c r="K72" s="77">
        <v>0</v>
      </c>
      <c r="L72" s="77">
        <v>228.45109248</v>
      </c>
      <c r="M72" s="78">
        <v>0</v>
      </c>
      <c r="N72" s="78">
        <v>7.0000000000000001E-3</v>
      </c>
      <c r="O72" s="78">
        <v>8.0000000000000004E-4</v>
      </c>
    </row>
    <row r="73" spans="2:15">
      <c r="B73" t="s">
        <v>752</v>
      </c>
      <c r="C73" t="s">
        <v>753</v>
      </c>
      <c r="D73" t="s">
        <v>746</v>
      </c>
      <c r="E73" t="s">
        <v>339</v>
      </c>
      <c r="F73" t="s">
        <v>754</v>
      </c>
      <c r="G73" t="s">
        <v>755</v>
      </c>
      <c r="H73" t="s">
        <v>106</v>
      </c>
      <c r="I73" s="77">
        <v>13964</v>
      </c>
      <c r="J73" s="77">
        <v>218</v>
      </c>
      <c r="K73" s="77">
        <v>0</v>
      </c>
      <c r="L73" s="77">
        <v>110.41139303999999</v>
      </c>
      <c r="M73" s="78">
        <v>2.0000000000000001E-4</v>
      </c>
      <c r="N73" s="78">
        <v>3.3999999999999998E-3</v>
      </c>
      <c r="O73" s="78">
        <v>4.0000000000000002E-4</v>
      </c>
    </row>
    <row r="74" spans="2:15">
      <c r="B74" t="s">
        <v>756</v>
      </c>
      <c r="C74" t="s">
        <v>757</v>
      </c>
      <c r="D74" t="s">
        <v>590</v>
      </c>
      <c r="E74" t="s">
        <v>339</v>
      </c>
      <c r="F74" t="s">
        <v>758</v>
      </c>
      <c r="G74" t="s">
        <v>755</v>
      </c>
      <c r="H74" t="s">
        <v>106</v>
      </c>
      <c r="I74" s="77">
        <v>272</v>
      </c>
      <c r="J74" s="77">
        <v>9360</v>
      </c>
      <c r="K74" s="77">
        <v>0</v>
      </c>
      <c r="L74" s="77">
        <v>92.340518399999993</v>
      </c>
      <c r="M74" s="78">
        <v>0</v>
      </c>
      <c r="N74" s="78">
        <v>2.8E-3</v>
      </c>
      <c r="O74" s="78">
        <v>2.9999999999999997E-4</v>
      </c>
    </row>
    <row r="75" spans="2:15">
      <c r="B75" s="79" t="s">
        <v>313</v>
      </c>
      <c r="E75" s="16"/>
      <c r="F75" s="16"/>
      <c r="G75" s="16"/>
      <c r="I75" s="81">
        <v>13620</v>
      </c>
      <c r="K75" s="81">
        <v>2.51939</v>
      </c>
      <c r="L75" s="81">
        <v>5107.7638461200004</v>
      </c>
      <c r="N75" s="80">
        <v>0.1573</v>
      </c>
      <c r="O75" s="80">
        <v>1.89E-2</v>
      </c>
    </row>
    <row r="76" spans="2:15">
      <c r="B76" t="s">
        <v>759</v>
      </c>
      <c r="C76" t="s">
        <v>760</v>
      </c>
      <c r="D76" t="s">
        <v>746</v>
      </c>
      <c r="E76" t="s">
        <v>339</v>
      </c>
      <c r="F76" t="s">
        <v>761</v>
      </c>
      <c r="G76" t="s">
        <v>762</v>
      </c>
      <c r="H76" t="s">
        <v>106</v>
      </c>
      <c r="I76" s="77">
        <v>1574</v>
      </c>
      <c r="J76" s="77">
        <v>825</v>
      </c>
      <c r="K76" s="77">
        <v>0</v>
      </c>
      <c r="L76" s="77">
        <v>47.098408499999998</v>
      </c>
      <c r="M76" s="78">
        <v>0</v>
      </c>
      <c r="N76" s="78">
        <v>1.5E-3</v>
      </c>
      <c r="O76" s="78">
        <v>2.0000000000000001E-4</v>
      </c>
    </row>
    <row r="77" spans="2:15">
      <c r="B77" t="s">
        <v>763</v>
      </c>
      <c r="C77" t="s">
        <v>764</v>
      </c>
      <c r="D77" t="s">
        <v>590</v>
      </c>
      <c r="E77" t="s">
        <v>339</v>
      </c>
      <c r="F77" t="s">
        <v>765</v>
      </c>
      <c r="G77" t="s">
        <v>766</v>
      </c>
      <c r="H77" t="s">
        <v>106</v>
      </c>
      <c r="I77" s="77">
        <v>1352</v>
      </c>
      <c r="J77" s="77">
        <v>14093</v>
      </c>
      <c r="K77" s="77">
        <v>0</v>
      </c>
      <c r="L77" s="77">
        <v>691.07900471999994</v>
      </c>
      <c r="M77" s="78">
        <v>0</v>
      </c>
      <c r="N77" s="78">
        <v>2.1299999999999999E-2</v>
      </c>
      <c r="O77" s="78">
        <v>2.5999999999999999E-3</v>
      </c>
    </row>
    <row r="78" spans="2:15">
      <c r="B78" t="s">
        <v>767</v>
      </c>
      <c r="C78" t="s">
        <v>768</v>
      </c>
      <c r="D78" t="s">
        <v>100</v>
      </c>
      <c r="E78" t="s">
        <v>339</v>
      </c>
      <c r="F78" t="s">
        <v>769</v>
      </c>
      <c r="G78" t="s">
        <v>766</v>
      </c>
      <c r="H78" t="s">
        <v>106</v>
      </c>
      <c r="I78" s="77">
        <v>431</v>
      </c>
      <c r="J78" s="77">
        <v>35396</v>
      </c>
      <c r="K78" s="77">
        <v>0</v>
      </c>
      <c r="L78" s="77">
        <v>553.32336852000003</v>
      </c>
      <c r="M78" s="78">
        <v>0</v>
      </c>
      <c r="N78" s="78">
        <v>1.7000000000000001E-2</v>
      </c>
      <c r="O78" s="78">
        <v>2E-3</v>
      </c>
    </row>
    <row r="79" spans="2:15">
      <c r="B79" t="s">
        <v>770</v>
      </c>
      <c r="C79" t="s">
        <v>771</v>
      </c>
      <c r="D79" t="s">
        <v>123</v>
      </c>
      <c r="E79" t="s">
        <v>339</v>
      </c>
      <c r="F79" t="s">
        <v>772</v>
      </c>
      <c r="G79" t="s">
        <v>773</v>
      </c>
      <c r="H79" t="s">
        <v>110</v>
      </c>
      <c r="I79" s="77">
        <v>2564</v>
      </c>
      <c r="J79" s="77">
        <v>109</v>
      </c>
      <c r="K79" s="77">
        <v>0</v>
      </c>
      <c r="L79" s="77">
        <v>11.211459216</v>
      </c>
      <c r="M79" s="78">
        <v>1E-4</v>
      </c>
      <c r="N79" s="78">
        <v>2.9999999999999997E-4</v>
      </c>
      <c r="O79" s="78">
        <v>0</v>
      </c>
    </row>
    <row r="80" spans="2:15">
      <c r="B80" t="s">
        <v>774</v>
      </c>
      <c r="C80" t="s">
        <v>775</v>
      </c>
      <c r="D80" t="s">
        <v>123</v>
      </c>
      <c r="E80" t="s">
        <v>339</v>
      </c>
      <c r="F80" t="s">
        <v>772</v>
      </c>
      <c r="G80" t="s">
        <v>773</v>
      </c>
      <c r="H80" t="s">
        <v>110</v>
      </c>
      <c r="I80" s="77">
        <v>2564</v>
      </c>
      <c r="J80" s="77">
        <v>1</v>
      </c>
      <c r="K80" s="77">
        <v>0</v>
      </c>
      <c r="L80" s="77">
        <v>0.102857424</v>
      </c>
      <c r="M80" s="78">
        <v>0</v>
      </c>
      <c r="N80" s="78">
        <v>0</v>
      </c>
      <c r="O80" s="78">
        <v>0</v>
      </c>
    </row>
    <row r="81" spans="2:15">
      <c r="B81" t="s">
        <v>776</v>
      </c>
      <c r="C81" t="s">
        <v>777</v>
      </c>
      <c r="D81" t="s">
        <v>590</v>
      </c>
      <c r="E81" t="s">
        <v>339</v>
      </c>
      <c r="F81" t="s">
        <v>778</v>
      </c>
      <c r="G81" t="s">
        <v>779</v>
      </c>
      <c r="H81" t="s">
        <v>106</v>
      </c>
      <c r="I81" s="77">
        <v>2331</v>
      </c>
      <c r="J81" s="77">
        <v>10400</v>
      </c>
      <c r="K81" s="77">
        <v>2.51939</v>
      </c>
      <c r="L81" s="77">
        <v>881.79123800000002</v>
      </c>
      <c r="M81" s="78">
        <v>0</v>
      </c>
      <c r="N81" s="78">
        <v>2.7199999999999998E-2</v>
      </c>
      <c r="O81" s="78">
        <v>3.3E-3</v>
      </c>
    </row>
    <row r="82" spans="2:15">
      <c r="B82" t="s">
        <v>780</v>
      </c>
      <c r="C82" t="s">
        <v>781</v>
      </c>
      <c r="D82" t="s">
        <v>590</v>
      </c>
      <c r="E82" t="s">
        <v>339</v>
      </c>
      <c r="F82" t="s">
        <v>782</v>
      </c>
      <c r="G82" t="s">
        <v>748</v>
      </c>
      <c r="H82" t="s">
        <v>106</v>
      </c>
      <c r="I82" s="77">
        <v>1450</v>
      </c>
      <c r="J82" s="77">
        <v>37604</v>
      </c>
      <c r="K82" s="77">
        <v>0</v>
      </c>
      <c r="L82" s="77">
        <v>1977.650766</v>
      </c>
      <c r="M82" s="78">
        <v>0</v>
      </c>
      <c r="N82" s="78">
        <v>6.0900000000000003E-2</v>
      </c>
      <c r="O82" s="78">
        <v>7.3000000000000001E-3</v>
      </c>
    </row>
    <row r="83" spans="2:15">
      <c r="B83" t="s">
        <v>783</v>
      </c>
      <c r="C83" t="s">
        <v>784</v>
      </c>
      <c r="D83" t="s">
        <v>590</v>
      </c>
      <c r="E83" t="s">
        <v>339</v>
      </c>
      <c r="F83" t="s">
        <v>785</v>
      </c>
      <c r="G83" t="s">
        <v>755</v>
      </c>
      <c r="H83" t="s">
        <v>106</v>
      </c>
      <c r="I83" s="77">
        <v>1354</v>
      </c>
      <c r="J83" s="77">
        <v>19253</v>
      </c>
      <c r="K83" s="77">
        <v>0</v>
      </c>
      <c r="L83" s="77">
        <v>945.50674374000005</v>
      </c>
      <c r="M83" s="78">
        <v>0</v>
      </c>
      <c r="N83" s="78">
        <v>2.9100000000000001E-2</v>
      </c>
      <c r="O83" s="78">
        <v>3.5000000000000001E-3</v>
      </c>
    </row>
    <row r="84" spans="2:15">
      <c r="B84" t="s">
        <v>229</v>
      </c>
      <c r="E84" s="16"/>
      <c r="F84" s="16"/>
      <c r="G84" s="16"/>
    </row>
    <row r="85" spans="2:15">
      <c r="B85" t="s">
        <v>306</v>
      </c>
      <c r="E85" s="16"/>
      <c r="F85" s="16"/>
      <c r="G85" s="16"/>
    </row>
    <row r="86" spans="2:15">
      <c r="B86" t="s">
        <v>307</v>
      </c>
      <c r="E86" s="16"/>
      <c r="F86" s="16"/>
      <c r="G86" s="16"/>
    </row>
    <row r="87" spans="2:15">
      <c r="B87" t="s">
        <v>308</v>
      </c>
      <c r="E87" s="16"/>
      <c r="F87" s="16"/>
      <c r="G87" s="16"/>
    </row>
    <row r="88" spans="2:15">
      <c r="B88" t="s">
        <v>309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295447</v>
      </c>
      <c r="I11" s="7"/>
      <c r="J11" s="75">
        <v>37.143650000000001</v>
      </c>
      <c r="K11" s="75">
        <v>46275.910335018001</v>
      </c>
      <c r="L11" s="7"/>
      <c r="M11" s="76">
        <v>1</v>
      </c>
      <c r="N11" s="76">
        <v>0.17119999999999999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238697</v>
      </c>
      <c r="J12" s="81">
        <v>0</v>
      </c>
      <c r="K12" s="81">
        <v>12862.533460000001</v>
      </c>
      <c r="M12" s="80">
        <v>0.27800000000000002</v>
      </c>
      <c r="N12" s="80">
        <v>4.7600000000000003E-2</v>
      </c>
    </row>
    <row r="13" spans="2:63">
      <c r="B13" s="79" t="s">
        <v>786</v>
      </c>
      <c r="D13" s="16"/>
      <c r="E13" s="16"/>
      <c r="F13" s="16"/>
      <c r="G13" s="16"/>
      <c r="H13" s="81">
        <v>167361</v>
      </c>
      <c r="J13" s="81">
        <v>0</v>
      </c>
      <c r="K13" s="81">
        <v>7395.2546000000002</v>
      </c>
      <c r="M13" s="80">
        <v>0.1598</v>
      </c>
      <c r="N13" s="80">
        <v>2.7400000000000001E-2</v>
      </c>
    </row>
    <row r="14" spans="2:63">
      <c r="B14" t="s">
        <v>787</v>
      </c>
      <c r="C14" t="s">
        <v>788</v>
      </c>
      <c r="D14" t="s">
        <v>100</v>
      </c>
      <c r="E14" t="s">
        <v>789</v>
      </c>
      <c r="F14" t="s">
        <v>790</v>
      </c>
      <c r="G14" t="s">
        <v>102</v>
      </c>
      <c r="H14" s="77">
        <v>89469</v>
      </c>
      <c r="I14" s="77">
        <v>2514</v>
      </c>
      <c r="J14" s="77">
        <v>0</v>
      </c>
      <c r="K14" s="77">
        <v>2249.2506600000002</v>
      </c>
      <c r="L14" s="78">
        <v>1.2999999999999999E-3</v>
      </c>
      <c r="M14" s="78">
        <v>4.8599999999999997E-2</v>
      </c>
      <c r="N14" s="78">
        <v>8.3000000000000001E-3</v>
      </c>
    </row>
    <row r="15" spans="2:63">
      <c r="B15" t="s">
        <v>791</v>
      </c>
      <c r="C15" t="s">
        <v>792</v>
      </c>
      <c r="D15" t="s">
        <v>100</v>
      </c>
      <c r="E15" t="s">
        <v>793</v>
      </c>
      <c r="F15" t="s">
        <v>790</v>
      </c>
      <c r="G15" t="s">
        <v>102</v>
      </c>
      <c r="H15" s="77">
        <v>61274</v>
      </c>
      <c r="I15" s="77">
        <v>3381</v>
      </c>
      <c r="J15" s="77">
        <v>0</v>
      </c>
      <c r="K15" s="77">
        <v>2071.6739400000001</v>
      </c>
      <c r="L15" s="78">
        <v>2.9999999999999997E-4</v>
      </c>
      <c r="M15" s="78">
        <v>4.48E-2</v>
      </c>
      <c r="N15" s="78">
        <v>7.7000000000000002E-3</v>
      </c>
    </row>
    <row r="16" spans="2:63">
      <c r="B16" t="s">
        <v>794</v>
      </c>
      <c r="C16" t="s">
        <v>795</v>
      </c>
      <c r="D16" t="s">
        <v>100</v>
      </c>
      <c r="E16" t="s">
        <v>796</v>
      </c>
      <c r="F16" t="s">
        <v>790</v>
      </c>
      <c r="G16" t="s">
        <v>102</v>
      </c>
      <c r="H16" s="77">
        <v>16618</v>
      </c>
      <c r="I16" s="77">
        <v>18500</v>
      </c>
      <c r="J16" s="77">
        <v>0</v>
      </c>
      <c r="K16" s="77">
        <v>3074.33</v>
      </c>
      <c r="L16" s="78">
        <v>5.0000000000000001E-4</v>
      </c>
      <c r="M16" s="78">
        <v>6.6400000000000001E-2</v>
      </c>
      <c r="N16" s="78">
        <v>1.14E-2</v>
      </c>
    </row>
    <row r="17" spans="2:14">
      <c r="B17" s="79" t="s">
        <v>797</v>
      </c>
      <c r="D17" s="16"/>
      <c r="E17" s="16"/>
      <c r="F17" s="16"/>
      <c r="G17" s="16"/>
      <c r="H17" s="81">
        <v>71336</v>
      </c>
      <c r="J17" s="81">
        <v>0</v>
      </c>
      <c r="K17" s="81">
        <v>5467.2788600000003</v>
      </c>
      <c r="M17" s="80">
        <v>0.1181</v>
      </c>
      <c r="N17" s="80">
        <v>2.0199999999999999E-2</v>
      </c>
    </row>
    <row r="18" spans="2:14">
      <c r="B18" t="s">
        <v>798</v>
      </c>
      <c r="C18" t="s">
        <v>799</v>
      </c>
      <c r="D18" t="s">
        <v>100</v>
      </c>
      <c r="E18" t="s">
        <v>800</v>
      </c>
      <c r="F18" t="s">
        <v>790</v>
      </c>
      <c r="G18" t="s">
        <v>102</v>
      </c>
      <c r="H18" s="77">
        <v>3676</v>
      </c>
      <c r="I18" s="77">
        <v>14720</v>
      </c>
      <c r="J18" s="77">
        <v>0</v>
      </c>
      <c r="K18" s="77">
        <v>541.10720000000003</v>
      </c>
      <c r="L18" s="78">
        <v>2.0000000000000001E-4</v>
      </c>
      <c r="M18" s="78">
        <v>1.17E-2</v>
      </c>
      <c r="N18" s="78">
        <v>2E-3</v>
      </c>
    </row>
    <row r="19" spans="2:14">
      <c r="B19" t="s">
        <v>801</v>
      </c>
      <c r="C19" t="s">
        <v>802</v>
      </c>
      <c r="D19" t="s">
        <v>100</v>
      </c>
      <c r="E19" t="s">
        <v>796</v>
      </c>
      <c r="F19" t="s">
        <v>790</v>
      </c>
      <c r="G19" t="s">
        <v>102</v>
      </c>
      <c r="H19" s="77">
        <v>7699</v>
      </c>
      <c r="I19" s="77">
        <v>4915</v>
      </c>
      <c r="J19" s="77">
        <v>0</v>
      </c>
      <c r="K19" s="77">
        <v>378.40584999999999</v>
      </c>
      <c r="L19" s="78">
        <v>8.0000000000000004E-4</v>
      </c>
      <c r="M19" s="78">
        <v>8.2000000000000007E-3</v>
      </c>
      <c r="N19" s="78">
        <v>1.4E-3</v>
      </c>
    </row>
    <row r="20" spans="2:14">
      <c r="B20" t="s">
        <v>803</v>
      </c>
      <c r="C20" t="s">
        <v>804</v>
      </c>
      <c r="D20" t="s">
        <v>100</v>
      </c>
      <c r="E20" t="s">
        <v>796</v>
      </c>
      <c r="F20" t="s">
        <v>790</v>
      </c>
      <c r="G20" t="s">
        <v>102</v>
      </c>
      <c r="H20" s="77">
        <v>5977</v>
      </c>
      <c r="I20" s="77">
        <v>4073</v>
      </c>
      <c r="J20" s="77">
        <v>0</v>
      </c>
      <c r="K20" s="77">
        <v>243.44320999999999</v>
      </c>
      <c r="L20" s="78">
        <v>1.6999999999999999E-3</v>
      </c>
      <c r="M20" s="78">
        <v>5.3E-3</v>
      </c>
      <c r="N20" s="78">
        <v>8.9999999999999998E-4</v>
      </c>
    </row>
    <row r="21" spans="2:14">
      <c r="B21" t="s">
        <v>805</v>
      </c>
      <c r="C21" t="s">
        <v>806</v>
      </c>
      <c r="D21" t="s">
        <v>100</v>
      </c>
      <c r="E21" t="s">
        <v>796</v>
      </c>
      <c r="F21" t="s">
        <v>790</v>
      </c>
      <c r="G21" t="s">
        <v>102</v>
      </c>
      <c r="H21" s="77">
        <v>18475</v>
      </c>
      <c r="I21" s="77">
        <v>14380</v>
      </c>
      <c r="J21" s="77">
        <v>0</v>
      </c>
      <c r="K21" s="77">
        <v>2656.7049999999999</v>
      </c>
      <c r="L21" s="78">
        <v>1.9E-3</v>
      </c>
      <c r="M21" s="78">
        <v>5.74E-2</v>
      </c>
      <c r="N21" s="78">
        <v>9.7999999999999997E-3</v>
      </c>
    </row>
    <row r="22" spans="2:14">
      <c r="B22" t="s">
        <v>807</v>
      </c>
      <c r="C22" t="s">
        <v>808</v>
      </c>
      <c r="D22" t="s">
        <v>100</v>
      </c>
      <c r="E22" t="s">
        <v>796</v>
      </c>
      <c r="F22" t="s">
        <v>790</v>
      </c>
      <c r="G22" t="s">
        <v>102</v>
      </c>
      <c r="H22" s="77">
        <v>35509</v>
      </c>
      <c r="I22" s="77">
        <v>4640</v>
      </c>
      <c r="J22" s="77">
        <v>0</v>
      </c>
      <c r="K22" s="77">
        <v>1647.6176</v>
      </c>
      <c r="L22" s="78">
        <v>5.0000000000000001E-4</v>
      </c>
      <c r="M22" s="78">
        <v>3.56E-2</v>
      </c>
      <c r="N22" s="78">
        <v>6.1000000000000004E-3</v>
      </c>
    </row>
    <row r="23" spans="2:14">
      <c r="B23" s="79" t="s">
        <v>809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810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587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811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227</v>
      </c>
      <c r="D31" s="16"/>
      <c r="E31" s="16"/>
      <c r="F31" s="16"/>
      <c r="G31" s="16"/>
      <c r="H31" s="81">
        <v>56750</v>
      </c>
      <c r="J31" s="81">
        <v>37.143650000000001</v>
      </c>
      <c r="K31" s="81">
        <v>33413.376875018002</v>
      </c>
      <c r="M31" s="80">
        <v>0.72199999999999998</v>
      </c>
      <c r="N31" s="80">
        <v>0.1236</v>
      </c>
    </row>
    <row r="32" spans="2:14">
      <c r="B32" s="79" t="s">
        <v>812</v>
      </c>
      <c r="D32" s="16"/>
      <c r="E32" s="16"/>
      <c r="F32" s="16"/>
      <c r="G32" s="16"/>
      <c r="H32" s="81">
        <v>42825</v>
      </c>
      <c r="J32" s="81">
        <v>37.143650000000001</v>
      </c>
      <c r="K32" s="81">
        <v>28104.644914537999</v>
      </c>
      <c r="M32" s="80">
        <v>0.60729999999999995</v>
      </c>
      <c r="N32" s="80">
        <v>0.104</v>
      </c>
    </row>
    <row r="33" spans="2:14">
      <c r="B33" t="s">
        <v>813</v>
      </c>
      <c r="C33" t="s">
        <v>814</v>
      </c>
      <c r="D33" t="s">
        <v>590</v>
      </c>
      <c r="E33" t="s">
        <v>815</v>
      </c>
      <c r="F33" t="s">
        <v>592</v>
      </c>
      <c r="G33" t="s">
        <v>106</v>
      </c>
      <c r="H33" s="77">
        <v>839</v>
      </c>
      <c r="I33" s="77">
        <v>8929</v>
      </c>
      <c r="J33" s="77">
        <v>0</v>
      </c>
      <c r="K33" s="77">
        <v>271.71420237000001</v>
      </c>
      <c r="L33" s="78">
        <v>0</v>
      </c>
      <c r="M33" s="78">
        <v>5.8999999999999999E-3</v>
      </c>
      <c r="N33" s="78">
        <v>1E-3</v>
      </c>
    </row>
    <row r="34" spans="2:14">
      <c r="B34" t="s">
        <v>816</v>
      </c>
      <c r="C34" t="s">
        <v>817</v>
      </c>
      <c r="D34" t="s">
        <v>590</v>
      </c>
      <c r="E34" t="s">
        <v>818</v>
      </c>
      <c r="F34" t="s">
        <v>790</v>
      </c>
      <c r="G34" t="s">
        <v>106</v>
      </c>
      <c r="H34" s="77">
        <v>3419</v>
      </c>
      <c r="I34" s="77">
        <v>5237</v>
      </c>
      <c r="J34" s="77">
        <v>0</v>
      </c>
      <c r="K34" s="77">
        <v>649.42533980999997</v>
      </c>
      <c r="L34" s="78">
        <v>0</v>
      </c>
      <c r="M34" s="78">
        <v>1.4E-2</v>
      </c>
      <c r="N34" s="78">
        <v>2.3999999999999998E-3</v>
      </c>
    </row>
    <row r="35" spans="2:14">
      <c r="B35" t="s">
        <v>819</v>
      </c>
      <c r="C35" t="s">
        <v>820</v>
      </c>
      <c r="D35" t="s">
        <v>590</v>
      </c>
      <c r="E35" t="s">
        <v>821</v>
      </c>
      <c r="F35" t="s">
        <v>790</v>
      </c>
      <c r="G35" t="s">
        <v>106</v>
      </c>
      <c r="H35" s="77">
        <v>6385</v>
      </c>
      <c r="I35" s="77">
        <v>3750</v>
      </c>
      <c r="J35" s="77">
        <v>6.7696399999999999</v>
      </c>
      <c r="K35" s="77">
        <v>875.2094525</v>
      </c>
      <c r="L35" s="78">
        <v>0</v>
      </c>
      <c r="M35" s="78">
        <v>1.89E-2</v>
      </c>
      <c r="N35" s="78">
        <v>3.2000000000000002E-3</v>
      </c>
    </row>
    <row r="36" spans="2:14">
      <c r="B36" t="s">
        <v>822</v>
      </c>
      <c r="C36" t="s">
        <v>823</v>
      </c>
      <c r="D36" t="s">
        <v>590</v>
      </c>
      <c r="E36" t="s">
        <v>824</v>
      </c>
      <c r="F36" t="s">
        <v>790</v>
      </c>
      <c r="G36" t="s">
        <v>106</v>
      </c>
      <c r="H36" s="77">
        <v>5811</v>
      </c>
      <c r="I36" s="77">
        <v>15780</v>
      </c>
      <c r="J36" s="77">
        <v>0</v>
      </c>
      <c r="K36" s="77">
        <v>3325.8712266000002</v>
      </c>
      <c r="L36" s="78">
        <v>0</v>
      </c>
      <c r="M36" s="78">
        <v>7.1900000000000006E-2</v>
      </c>
      <c r="N36" s="78">
        <v>1.23E-2</v>
      </c>
    </row>
    <row r="37" spans="2:14">
      <c r="B37" t="s">
        <v>825</v>
      </c>
      <c r="C37" t="s">
        <v>826</v>
      </c>
      <c r="D37" t="s">
        <v>746</v>
      </c>
      <c r="E37" t="s">
        <v>827</v>
      </c>
      <c r="F37" t="s">
        <v>790</v>
      </c>
      <c r="G37" t="s">
        <v>106</v>
      </c>
      <c r="H37" s="77">
        <v>5313</v>
      </c>
      <c r="I37" s="77">
        <v>40952</v>
      </c>
      <c r="J37" s="77">
        <v>3.1117300000000001</v>
      </c>
      <c r="K37" s="77">
        <v>7894.6649195199998</v>
      </c>
      <c r="L37" s="78">
        <v>0</v>
      </c>
      <c r="M37" s="78">
        <v>0.1706</v>
      </c>
      <c r="N37" s="78">
        <v>2.92E-2</v>
      </c>
    </row>
    <row r="38" spans="2:14">
      <c r="B38" t="s">
        <v>828</v>
      </c>
      <c r="C38" t="s">
        <v>829</v>
      </c>
      <c r="D38" t="s">
        <v>830</v>
      </c>
      <c r="E38" t="s">
        <v>831</v>
      </c>
      <c r="F38" t="s">
        <v>790</v>
      </c>
      <c r="G38" t="s">
        <v>110</v>
      </c>
      <c r="H38" s="77">
        <v>6107</v>
      </c>
      <c r="I38" s="77">
        <v>14024</v>
      </c>
      <c r="J38" s="77">
        <v>0</v>
      </c>
      <c r="K38" s="77">
        <v>3435.7174898879998</v>
      </c>
      <c r="L38" s="78">
        <v>0</v>
      </c>
      <c r="M38" s="78">
        <v>7.4200000000000002E-2</v>
      </c>
      <c r="N38" s="78">
        <v>1.2699999999999999E-2</v>
      </c>
    </row>
    <row r="39" spans="2:14">
      <c r="B39" t="s">
        <v>832</v>
      </c>
      <c r="C39" t="s">
        <v>833</v>
      </c>
      <c r="D39" t="s">
        <v>123</v>
      </c>
      <c r="E39" t="s">
        <v>831</v>
      </c>
      <c r="F39" t="s">
        <v>790</v>
      </c>
      <c r="G39" t="s">
        <v>106</v>
      </c>
      <c r="H39" s="77">
        <v>6553</v>
      </c>
      <c r="I39" s="77">
        <v>2403</v>
      </c>
      <c r="J39" s="77">
        <v>0</v>
      </c>
      <c r="K39" s="77">
        <v>571.13857593</v>
      </c>
      <c r="L39" s="78">
        <v>0</v>
      </c>
      <c r="M39" s="78">
        <v>1.23E-2</v>
      </c>
      <c r="N39" s="78">
        <v>2.0999999999999999E-3</v>
      </c>
    </row>
    <row r="40" spans="2:14">
      <c r="B40" t="s">
        <v>834</v>
      </c>
      <c r="C40" t="s">
        <v>835</v>
      </c>
      <c r="D40" t="s">
        <v>590</v>
      </c>
      <c r="E40" t="s">
        <v>831</v>
      </c>
      <c r="F40" t="s">
        <v>790</v>
      </c>
      <c r="G40" t="s">
        <v>106</v>
      </c>
      <c r="H40" s="77">
        <v>77</v>
      </c>
      <c r="I40" s="77">
        <v>20071</v>
      </c>
      <c r="J40" s="77">
        <v>0</v>
      </c>
      <c r="K40" s="77">
        <v>56.05408809</v>
      </c>
      <c r="L40" s="78">
        <v>0</v>
      </c>
      <c r="M40" s="78">
        <v>1.1999999999999999E-3</v>
      </c>
      <c r="N40" s="78">
        <v>2.0000000000000001E-4</v>
      </c>
    </row>
    <row r="41" spans="2:14">
      <c r="B41" t="s">
        <v>836</v>
      </c>
      <c r="C41" t="s">
        <v>837</v>
      </c>
      <c r="D41" t="s">
        <v>590</v>
      </c>
      <c r="E41" t="s">
        <v>838</v>
      </c>
      <c r="F41" t="s">
        <v>790</v>
      </c>
      <c r="G41" t="s">
        <v>106</v>
      </c>
      <c r="H41" s="77">
        <v>5271</v>
      </c>
      <c r="I41" s="77">
        <v>47531</v>
      </c>
      <c r="J41" s="77">
        <v>27.262280000000001</v>
      </c>
      <c r="K41" s="77">
        <v>9114.1994092700006</v>
      </c>
      <c r="L41" s="78">
        <v>0</v>
      </c>
      <c r="M41" s="78">
        <v>0.19700000000000001</v>
      </c>
      <c r="N41" s="78">
        <v>3.3700000000000001E-2</v>
      </c>
    </row>
    <row r="42" spans="2:14">
      <c r="B42" t="s">
        <v>839</v>
      </c>
      <c r="C42" t="s">
        <v>840</v>
      </c>
      <c r="D42" t="s">
        <v>590</v>
      </c>
      <c r="E42" t="s">
        <v>838</v>
      </c>
      <c r="F42" t="s">
        <v>790</v>
      </c>
      <c r="G42" t="s">
        <v>106</v>
      </c>
      <c r="H42" s="77">
        <v>2282</v>
      </c>
      <c r="I42" s="77">
        <v>8384</v>
      </c>
      <c r="J42" s="77">
        <v>0</v>
      </c>
      <c r="K42" s="77">
        <v>693.92808576000004</v>
      </c>
      <c r="L42" s="78">
        <v>0</v>
      </c>
      <c r="M42" s="78">
        <v>1.4999999999999999E-2</v>
      </c>
      <c r="N42" s="78">
        <v>2.5999999999999999E-3</v>
      </c>
    </row>
    <row r="43" spans="2:14">
      <c r="B43" t="s">
        <v>841</v>
      </c>
      <c r="C43" t="s">
        <v>842</v>
      </c>
      <c r="D43" t="s">
        <v>590</v>
      </c>
      <c r="E43" t="s">
        <v>843</v>
      </c>
      <c r="F43" t="s">
        <v>790</v>
      </c>
      <c r="G43" t="s">
        <v>106</v>
      </c>
      <c r="H43" s="77">
        <v>768</v>
      </c>
      <c r="I43" s="77">
        <v>43680</v>
      </c>
      <c r="J43" s="77">
        <v>0</v>
      </c>
      <c r="K43" s="77">
        <v>1216.7221248000001</v>
      </c>
      <c r="L43" s="78">
        <v>0</v>
      </c>
      <c r="M43" s="78">
        <v>2.63E-2</v>
      </c>
      <c r="N43" s="78">
        <v>4.4999999999999997E-3</v>
      </c>
    </row>
    <row r="44" spans="2:14">
      <c r="B44" s="79" t="s">
        <v>844</v>
      </c>
      <c r="D44" s="16"/>
      <c r="E44" s="16"/>
      <c r="F44" s="16"/>
      <c r="G44" s="16"/>
      <c r="H44" s="81">
        <v>13925</v>
      </c>
      <c r="J44" s="81">
        <v>0</v>
      </c>
      <c r="K44" s="81">
        <v>5308.7319604800005</v>
      </c>
      <c r="M44" s="80">
        <v>0.1147</v>
      </c>
      <c r="N44" s="80">
        <v>1.9599999999999999E-2</v>
      </c>
    </row>
    <row r="45" spans="2:14">
      <c r="B45" t="s">
        <v>845</v>
      </c>
      <c r="C45" t="s">
        <v>846</v>
      </c>
      <c r="D45" t="s">
        <v>590</v>
      </c>
      <c r="E45" t="s">
        <v>847</v>
      </c>
      <c r="F45" t="s">
        <v>848</v>
      </c>
      <c r="G45" t="s">
        <v>106</v>
      </c>
      <c r="H45" s="77">
        <v>1702</v>
      </c>
      <c r="I45" s="77">
        <v>7739</v>
      </c>
      <c r="J45" s="77">
        <v>0</v>
      </c>
      <c r="K45" s="77">
        <v>477.74038805999999</v>
      </c>
      <c r="L45" s="78">
        <v>0</v>
      </c>
      <c r="M45" s="78">
        <v>1.03E-2</v>
      </c>
      <c r="N45" s="78">
        <v>1.8E-3</v>
      </c>
    </row>
    <row r="46" spans="2:14">
      <c r="B46" t="s">
        <v>849</v>
      </c>
      <c r="C46" t="s">
        <v>850</v>
      </c>
      <c r="D46" t="s">
        <v>590</v>
      </c>
      <c r="E46" t="s">
        <v>831</v>
      </c>
      <c r="F46" t="s">
        <v>848</v>
      </c>
      <c r="G46" t="s">
        <v>106</v>
      </c>
      <c r="H46" s="77">
        <v>10514</v>
      </c>
      <c r="I46" s="77">
        <v>11066</v>
      </c>
      <c r="J46" s="77">
        <v>0</v>
      </c>
      <c r="K46" s="77">
        <v>4219.9392034800003</v>
      </c>
      <c r="L46" s="78">
        <v>0</v>
      </c>
      <c r="M46" s="78">
        <v>9.1200000000000003E-2</v>
      </c>
      <c r="N46" s="78">
        <v>1.5599999999999999E-2</v>
      </c>
    </row>
    <row r="47" spans="2:14">
      <c r="B47" t="s">
        <v>851</v>
      </c>
      <c r="C47" t="s">
        <v>852</v>
      </c>
      <c r="D47" t="s">
        <v>853</v>
      </c>
      <c r="E47" t="s">
        <v>831</v>
      </c>
      <c r="F47" t="s">
        <v>848</v>
      </c>
      <c r="G47" t="s">
        <v>106</v>
      </c>
      <c r="H47" s="77">
        <v>1709</v>
      </c>
      <c r="I47" s="77">
        <v>9858</v>
      </c>
      <c r="J47" s="77">
        <v>0</v>
      </c>
      <c r="K47" s="77">
        <v>611.05236893999995</v>
      </c>
      <c r="L47" s="78">
        <v>0</v>
      </c>
      <c r="M47" s="78">
        <v>1.32E-2</v>
      </c>
      <c r="N47" s="78">
        <v>2.3E-3</v>
      </c>
    </row>
    <row r="48" spans="2:14">
      <c r="B48" s="79" t="s">
        <v>587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222</v>
      </c>
      <c r="C49" t="s">
        <v>222</v>
      </c>
      <c r="D49" s="16"/>
      <c r="E49" s="16"/>
      <c r="F49" t="s">
        <v>222</v>
      </c>
      <c r="G49" t="s">
        <v>222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811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222</v>
      </c>
      <c r="C51" t="s">
        <v>222</v>
      </c>
      <c r="D51" s="16"/>
      <c r="E51" s="16"/>
      <c r="F51" t="s">
        <v>222</v>
      </c>
      <c r="G51" t="s">
        <v>222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229</v>
      </c>
      <c r="D52" s="16"/>
      <c r="E52" s="16"/>
      <c r="F52" s="16"/>
      <c r="G52" s="16"/>
    </row>
    <row r="53" spans="2:14">
      <c r="B53" t="s">
        <v>306</v>
      </c>
      <c r="D53" s="16"/>
      <c r="E53" s="16"/>
      <c r="F53" s="16"/>
      <c r="G53" s="16"/>
    </row>
    <row r="54" spans="2:14">
      <c r="B54" t="s">
        <v>307</v>
      </c>
      <c r="D54" s="16"/>
      <c r="E54" s="16"/>
      <c r="F54" s="16"/>
      <c r="G54" s="16"/>
    </row>
    <row r="55" spans="2:14">
      <c r="B55" t="s">
        <v>308</v>
      </c>
      <c r="D55" s="16"/>
      <c r="E55" s="16"/>
      <c r="F55" s="16"/>
      <c r="G55" s="16"/>
    </row>
    <row r="56" spans="2:14">
      <c r="B56" t="s">
        <v>309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2442550.11</v>
      </c>
      <c r="K11" s="7"/>
      <c r="L11" s="75">
        <v>9164.2044391770505</v>
      </c>
      <c r="M11" s="7"/>
      <c r="N11" s="76">
        <v>1</v>
      </c>
      <c r="O11" s="76">
        <v>3.39E-2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2378221.8199999998</v>
      </c>
      <c r="L12" s="81">
        <v>2045.15841886</v>
      </c>
      <c r="N12" s="80">
        <v>0.22320000000000001</v>
      </c>
      <c r="O12" s="80">
        <v>7.6E-3</v>
      </c>
    </row>
    <row r="13" spans="2:65">
      <c r="B13" s="79" t="s">
        <v>854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2378221.8199999998</v>
      </c>
      <c r="L17" s="81">
        <v>2045.15841886</v>
      </c>
      <c r="N17" s="80">
        <v>0.22320000000000001</v>
      </c>
      <c r="O17" s="80">
        <v>7.6E-3</v>
      </c>
    </row>
    <row r="18" spans="2:15">
      <c r="B18" t="s">
        <v>856</v>
      </c>
      <c r="C18" t="s">
        <v>857</v>
      </c>
      <c r="D18" t="s">
        <v>100</v>
      </c>
      <c r="E18" t="s">
        <v>858</v>
      </c>
      <c r="F18" t="s">
        <v>790</v>
      </c>
      <c r="G18" t="s">
        <v>356</v>
      </c>
      <c r="H18" t="s">
        <v>208</v>
      </c>
      <c r="I18" t="s">
        <v>102</v>
      </c>
      <c r="J18" s="77">
        <v>918825.82</v>
      </c>
      <c r="K18" s="77">
        <v>53.3</v>
      </c>
      <c r="L18" s="77">
        <v>489.73416206000002</v>
      </c>
      <c r="M18" s="78">
        <v>2.5999999999999999E-3</v>
      </c>
      <c r="N18" s="78">
        <v>5.3400000000000003E-2</v>
      </c>
      <c r="O18" s="78">
        <v>1.8E-3</v>
      </c>
    </row>
    <row r="19" spans="2:15">
      <c r="B19" t="s">
        <v>859</v>
      </c>
      <c r="C19" t="s">
        <v>860</v>
      </c>
      <c r="D19" t="s">
        <v>100</v>
      </c>
      <c r="E19" t="s">
        <v>800</v>
      </c>
      <c r="F19" t="s">
        <v>790</v>
      </c>
      <c r="G19" t="s">
        <v>222</v>
      </c>
      <c r="H19" t="s">
        <v>563</v>
      </c>
      <c r="I19" t="s">
        <v>102</v>
      </c>
      <c r="J19" s="77">
        <v>1459396</v>
      </c>
      <c r="K19" s="77">
        <v>106.58</v>
      </c>
      <c r="L19" s="77">
        <v>1555.4242568</v>
      </c>
      <c r="M19" s="78">
        <v>0</v>
      </c>
      <c r="N19" s="78">
        <v>0.16969999999999999</v>
      </c>
      <c r="O19" s="78">
        <v>5.7999999999999996E-3</v>
      </c>
    </row>
    <row r="20" spans="2:15">
      <c r="B20" s="79" t="s">
        <v>587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I21" t="s">
        <v>222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227</v>
      </c>
      <c r="C22" s="16"/>
      <c r="D22" s="16"/>
      <c r="E22" s="16"/>
      <c r="J22" s="81">
        <v>64328.29</v>
      </c>
      <c r="L22" s="81">
        <v>7119.0460203170496</v>
      </c>
      <c r="N22" s="80">
        <v>0.77680000000000005</v>
      </c>
      <c r="O22" s="80">
        <v>2.63E-2</v>
      </c>
    </row>
    <row r="23" spans="2:15">
      <c r="B23" s="79" t="s">
        <v>854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I24" t="s">
        <v>222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855</v>
      </c>
      <c r="C25" s="16"/>
      <c r="D25" s="16"/>
      <c r="E25" s="16"/>
      <c r="J25" s="81">
        <v>3484</v>
      </c>
      <c r="L25" s="81">
        <v>2261.0074454136002</v>
      </c>
      <c r="N25" s="80">
        <v>0.2467</v>
      </c>
      <c r="O25" s="80">
        <v>8.3999999999999995E-3</v>
      </c>
    </row>
    <row r="26" spans="2:15">
      <c r="B26" t="s">
        <v>861</v>
      </c>
      <c r="C26" t="s">
        <v>862</v>
      </c>
      <c r="D26" t="s">
        <v>123</v>
      </c>
      <c r="E26" t="s">
        <v>863</v>
      </c>
      <c r="F26" t="s">
        <v>848</v>
      </c>
      <c r="G26" t="s">
        <v>222</v>
      </c>
      <c r="H26" t="s">
        <v>563</v>
      </c>
      <c r="I26" t="s">
        <v>106</v>
      </c>
      <c r="J26" s="77">
        <v>1177</v>
      </c>
      <c r="K26" s="77">
        <v>17328</v>
      </c>
      <c r="L26" s="77">
        <v>739.72868112000003</v>
      </c>
      <c r="M26" s="78">
        <v>0</v>
      </c>
      <c r="N26" s="78">
        <v>8.0699999999999994E-2</v>
      </c>
      <c r="O26" s="78">
        <v>2.7000000000000001E-3</v>
      </c>
    </row>
    <row r="27" spans="2:15">
      <c r="B27" t="s">
        <v>864</v>
      </c>
      <c r="C27" t="s">
        <v>865</v>
      </c>
      <c r="D27" t="s">
        <v>123</v>
      </c>
      <c r="E27" t="s">
        <v>866</v>
      </c>
      <c r="F27" t="s">
        <v>848</v>
      </c>
      <c r="G27" t="s">
        <v>222</v>
      </c>
      <c r="H27" t="s">
        <v>563</v>
      </c>
      <c r="I27" t="s">
        <v>106</v>
      </c>
      <c r="J27" s="77">
        <v>577</v>
      </c>
      <c r="K27" s="77">
        <v>37420.339999999997</v>
      </c>
      <c r="L27" s="77">
        <v>783.12501724859999</v>
      </c>
      <c r="M27" s="78">
        <v>0</v>
      </c>
      <c r="N27" s="78">
        <v>8.5500000000000007E-2</v>
      </c>
      <c r="O27" s="78">
        <v>2.8999999999999998E-3</v>
      </c>
    </row>
    <row r="28" spans="2:15">
      <c r="B28" t="s">
        <v>867</v>
      </c>
      <c r="C28" t="s">
        <v>868</v>
      </c>
      <c r="D28" t="s">
        <v>123</v>
      </c>
      <c r="E28" t="s">
        <v>869</v>
      </c>
      <c r="F28" t="s">
        <v>848</v>
      </c>
      <c r="G28" t="s">
        <v>222</v>
      </c>
      <c r="H28" t="s">
        <v>563</v>
      </c>
      <c r="I28" t="s">
        <v>106</v>
      </c>
      <c r="J28" s="77">
        <v>1730</v>
      </c>
      <c r="K28" s="77">
        <v>11763.95</v>
      </c>
      <c r="L28" s="77">
        <v>738.15374704500005</v>
      </c>
      <c r="M28" s="78">
        <v>0</v>
      </c>
      <c r="N28" s="78">
        <v>8.0500000000000002E-2</v>
      </c>
      <c r="O28" s="78">
        <v>2.7000000000000001E-3</v>
      </c>
    </row>
    <row r="29" spans="2:15">
      <c r="B29" s="79" t="s">
        <v>92</v>
      </c>
      <c r="C29" s="16"/>
      <c r="D29" s="16"/>
      <c r="E29" s="16"/>
      <c r="J29" s="81">
        <v>60844.29</v>
      </c>
      <c r="L29" s="81">
        <v>4858.0385749034504</v>
      </c>
      <c r="N29" s="80">
        <v>0.53010000000000002</v>
      </c>
      <c r="O29" s="80">
        <v>1.7999999999999999E-2</v>
      </c>
    </row>
    <row r="30" spans="2:15">
      <c r="B30" t="s">
        <v>870</v>
      </c>
      <c r="C30" t="s">
        <v>871</v>
      </c>
      <c r="D30" t="s">
        <v>123</v>
      </c>
      <c r="E30" t="s">
        <v>872</v>
      </c>
      <c r="F30" t="s">
        <v>790</v>
      </c>
      <c r="G30" t="s">
        <v>222</v>
      </c>
      <c r="H30" t="s">
        <v>563</v>
      </c>
      <c r="I30" t="s">
        <v>106</v>
      </c>
      <c r="J30" s="77">
        <v>2246</v>
      </c>
      <c r="K30" s="77">
        <v>22796</v>
      </c>
      <c r="L30" s="77">
        <v>1857.0173263199999</v>
      </c>
      <c r="M30" s="78">
        <v>0</v>
      </c>
      <c r="N30" s="78">
        <v>0.2026</v>
      </c>
      <c r="O30" s="78">
        <v>6.8999999999999999E-3</v>
      </c>
    </row>
    <row r="31" spans="2:15">
      <c r="B31" t="s">
        <v>873</v>
      </c>
      <c r="C31" t="s">
        <v>874</v>
      </c>
      <c r="D31" t="s">
        <v>123</v>
      </c>
      <c r="E31" t="s">
        <v>875</v>
      </c>
      <c r="F31" t="s">
        <v>790</v>
      </c>
      <c r="G31" t="s">
        <v>222</v>
      </c>
      <c r="H31" t="s">
        <v>563</v>
      </c>
      <c r="I31" t="s">
        <v>106</v>
      </c>
      <c r="J31" s="77">
        <v>687</v>
      </c>
      <c r="K31" s="77">
        <v>20219.5</v>
      </c>
      <c r="L31" s="77">
        <v>503.81918905499998</v>
      </c>
      <c r="M31" s="78">
        <v>0</v>
      </c>
      <c r="N31" s="78">
        <v>5.5E-2</v>
      </c>
      <c r="O31" s="78">
        <v>1.9E-3</v>
      </c>
    </row>
    <row r="32" spans="2:15">
      <c r="B32" t="s">
        <v>876</v>
      </c>
      <c r="C32" t="s">
        <v>877</v>
      </c>
      <c r="D32" t="s">
        <v>123</v>
      </c>
      <c r="E32" t="s">
        <v>878</v>
      </c>
      <c r="F32" t="s">
        <v>790</v>
      </c>
      <c r="G32" t="s">
        <v>222</v>
      </c>
      <c r="H32" t="s">
        <v>563</v>
      </c>
      <c r="I32" t="s">
        <v>106</v>
      </c>
      <c r="J32" s="77">
        <v>20114</v>
      </c>
      <c r="K32" s="77">
        <v>1047.7</v>
      </c>
      <c r="L32" s="77">
        <v>764.33358900600001</v>
      </c>
      <c r="M32" s="78">
        <v>0</v>
      </c>
      <c r="N32" s="78">
        <v>8.3400000000000002E-2</v>
      </c>
      <c r="O32" s="78">
        <v>2.8E-3</v>
      </c>
    </row>
    <row r="33" spans="2:15">
      <c r="B33" t="s">
        <v>879</v>
      </c>
      <c r="C33" t="s">
        <v>880</v>
      </c>
      <c r="D33" t="s">
        <v>123</v>
      </c>
      <c r="E33" t="s">
        <v>881</v>
      </c>
      <c r="F33" t="s">
        <v>790</v>
      </c>
      <c r="G33" t="s">
        <v>222</v>
      </c>
      <c r="H33" t="s">
        <v>563</v>
      </c>
      <c r="I33" t="s">
        <v>106</v>
      </c>
      <c r="J33" s="77">
        <v>37797.29</v>
      </c>
      <c r="K33" s="77">
        <v>1264.0300000000007</v>
      </c>
      <c r="L33" s="77">
        <v>1732.86847052245</v>
      </c>
      <c r="M33" s="78">
        <v>0</v>
      </c>
      <c r="N33" s="78">
        <v>0.18909999999999999</v>
      </c>
      <c r="O33" s="78">
        <v>6.4000000000000003E-3</v>
      </c>
    </row>
    <row r="34" spans="2:15">
      <c r="B34" s="79" t="s">
        <v>587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I35" t="s">
        <v>222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229</v>
      </c>
      <c r="C36" s="16"/>
      <c r="D36" s="16"/>
      <c r="E36" s="16"/>
    </row>
    <row r="37" spans="2:15">
      <c r="B37" t="s">
        <v>306</v>
      </c>
      <c r="C37" s="16"/>
      <c r="D37" s="16"/>
      <c r="E37" s="16"/>
    </row>
    <row r="38" spans="2:15">
      <c r="B38" t="s">
        <v>307</v>
      </c>
      <c r="C38" s="16"/>
      <c r="D38" s="16"/>
      <c r="E38" s="16"/>
    </row>
    <row r="39" spans="2:15">
      <c r="B39" t="s">
        <v>308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19895</v>
      </c>
      <c r="H11" s="7"/>
      <c r="I11" s="75">
        <v>0.49737500000000001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19895</v>
      </c>
      <c r="I12" s="81">
        <v>0.49737500000000001</v>
      </c>
      <c r="K12" s="80">
        <v>1</v>
      </c>
      <c r="L12" s="80">
        <v>0</v>
      </c>
    </row>
    <row r="13" spans="2:60">
      <c r="B13" s="79" t="s">
        <v>882</v>
      </c>
      <c r="D13" s="16"/>
      <c r="E13" s="16"/>
      <c r="G13" s="81">
        <v>19895</v>
      </c>
      <c r="I13" s="81">
        <v>0.49737500000000001</v>
      </c>
      <c r="K13" s="80">
        <v>1</v>
      </c>
      <c r="L13" s="80">
        <v>0</v>
      </c>
    </row>
    <row r="14" spans="2:60">
      <c r="B14" t="s">
        <v>883</v>
      </c>
      <c r="C14" t="s">
        <v>884</v>
      </c>
      <c r="D14" t="s">
        <v>100</v>
      </c>
      <c r="E14" t="s">
        <v>885</v>
      </c>
      <c r="F14" t="s">
        <v>102</v>
      </c>
      <c r="G14" s="77">
        <v>19895</v>
      </c>
      <c r="H14" s="77">
        <v>2.5</v>
      </c>
      <c r="I14" s="77">
        <v>0.49737500000000001</v>
      </c>
      <c r="J14" s="78">
        <v>2.0299999999999999E-2</v>
      </c>
      <c r="K14" s="78">
        <v>1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887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890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292973.51</v>
      </c>
      <c r="H11" s="25"/>
      <c r="I11" s="75">
        <v>1068.2530029972609</v>
      </c>
      <c r="J11" s="76">
        <v>1</v>
      </c>
      <c r="K11" s="76">
        <v>4.0000000000000001E-3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292973.51</v>
      </c>
      <c r="H14" s="19"/>
      <c r="I14" s="81">
        <v>1068.2530029972609</v>
      </c>
      <c r="J14" s="80">
        <v>1</v>
      </c>
      <c r="K14" s="80">
        <v>4.0000000000000001E-3</v>
      </c>
      <c r="BF14" s="16" t="s">
        <v>126</v>
      </c>
    </row>
    <row r="15" spans="1:60">
      <c r="B15" t="s">
        <v>892</v>
      </c>
      <c r="C15" t="s">
        <v>893</v>
      </c>
      <c r="D15" t="s">
        <v>123</v>
      </c>
      <c r="E15" t="s">
        <v>894</v>
      </c>
      <c r="F15" t="s">
        <v>110</v>
      </c>
      <c r="G15" s="77">
        <v>11</v>
      </c>
      <c r="H15" s="77">
        <v>1.6913000000000001E-2</v>
      </c>
      <c r="I15" s="77">
        <v>7.463300988E-6</v>
      </c>
      <c r="J15" s="78">
        <v>0</v>
      </c>
      <c r="K15" s="78">
        <v>0</v>
      </c>
      <c r="BF15" s="16" t="s">
        <v>127</v>
      </c>
    </row>
    <row r="16" spans="1:60">
      <c r="B16" t="s">
        <v>895</v>
      </c>
      <c r="C16" t="s">
        <v>896</v>
      </c>
      <c r="D16" t="s">
        <v>123</v>
      </c>
      <c r="E16" t="s">
        <v>894</v>
      </c>
      <c r="F16" t="s">
        <v>106</v>
      </c>
      <c r="G16" s="77">
        <v>4</v>
      </c>
      <c r="H16" s="77">
        <v>2.0477E-3</v>
      </c>
      <c r="I16" s="77">
        <v>2.9708031599999999E-7</v>
      </c>
      <c r="J16" s="78">
        <v>0</v>
      </c>
      <c r="K16" s="78">
        <v>0</v>
      </c>
      <c r="BF16" s="16" t="s">
        <v>128</v>
      </c>
    </row>
    <row r="17" spans="2:58">
      <c r="B17" t="s">
        <v>897</v>
      </c>
      <c r="C17" t="s">
        <v>898</v>
      </c>
      <c r="D17" t="s">
        <v>123</v>
      </c>
      <c r="E17" t="s">
        <v>894</v>
      </c>
      <c r="F17" t="s">
        <v>113</v>
      </c>
      <c r="G17" s="77">
        <v>4</v>
      </c>
      <c r="H17" s="77">
        <v>7.7565000000000004E-3</v>
      </c>
      <c r="I17" s="77">
        <v>1.4336804340000001E-6</v>
      </c>
      <c r="J17" s="78">
        <v>0</v>
      </c>
      <c r="K17" s="78">
        <v>0</v>
      </c>
      <c r="BF17" s="16" t="s">
        <v>129</v>
      </c>
    </row>
    <row r="18" spans="2:58">
      <c r="B18" t="s">
        <v>899</v>
      </c>
      <c r="C18" t="s">
        <v>900</v>
      </c>
      <c r="D18" t="s">
        <v>123</v>
      </c>
      <c r="E18" t="s">
        <v>894</v>
      </c>
      <c r="F18" t="s">
        <v>110</v>
      </c>
      <c r="G18" s="77">
        <v>698.51</v>
      </c>
      <c r="H18" s="77">
        <v>100</v>
      </c>
      <c r="I18" s="77">
        <v>2.8021427160000001</v>
      </c>
      <c r="J18" s="78">
        <v>2.5999999999999999E-3</v>
      </c>
      <c r="K18" s="78">
        <v>0</v>
      </c>
      <c r="BF18" s="16" t="s">
        <v>130</v>
      </c>
    </row>
    <row r="19" spans="2:58">
      <c r="B19" t="s">
        <v>901</v>
      </c>
      <c r="C19" t="s">
        <v>902</v>
      </c>
      <c r="D19" t="s">
        <v>123</v>
      </c>
      <c r="E19" t="s">
        <v>894</v>
      </c>
      <c r="F19" t="s">
        <v>113</v>
      </c>
      <c r="G19" s="77">
        <v>5760</v>
      </c>
      <c r="H19" s="77">
        <v>100</v>
      </c>
      <c r="I19" s="77">
        <v>26.616384</v>
      </c>
      <c r="J19" s="78">
        <v>2.4899999999999999E-2</v>
      </c>
      <c r="K19" s="78">
        <v>1E-4</v>
      </c>
      <c r="BF19" s="16" t="s">
        <v>131</v>
      </c>
    </row>
    <row r="20" spans="2:58">
      <c r="B20" t="s">
        <v>903</v>
      </c>
      <c r="C20" t="s">
        <v>904</v>
      </c>
      <c r="D20" t="s">
        <v>123</v>
      </c>
      <c r="E20" t="s">
        <v>894</v>
      </c>
      <c r="F20" t="s">
        <v>106</v>
      </c>
      <c r="G20" s="77">
        <v>286417</v>
      </c>
      <c r="H20" s="77">
        <v>100</v>
      </c>
      <c r="I20" s="77">
        <v>1038.8344589999999</v>
      </c>
      <c r="J20" s="78">
        <v>0.97250000000000003</v>
      </c>
      <c r="K20" s="78">
        <v>3.8E-3</v>
      </c>
      <c r="BF20" s="16" t="s">
        <v>132</v>
      </c>
    </row>
    <row r="21" spans="2:58">
      <c r="B21" t="s">
        <v>905</v>
      </c>
      <c r="C21" t="s">
        <v>906</v>
      </c>
      <c r="D21" t="s">
        <v>123</v>
      </c>
      <c r="E21" t="s">
        <v>894</v>
      </c>
      <c r="F21" t="s">
        <v>106</v>
      </c>
      <c r="G21" s="77">
        <v>2</v>
      </c>
      <c r="H21" s="77">
        <v>1.70235E-2</v>
      </c>
      <c r="I21" s="77">
        <v>1.23488469E-6</v>
      </c>
      <c r="J21" s="78">
        <v>0</v>
      </c>
      <c r="K21" s="78">
        <v>0</v>
      </c>
      <c r="BF21" s="16" t="s">
        <v>123</v>
      </c>
    </row>
    <row r="22" spans="2:58">
      <c r="B22" t="s">
        <v>907</v>
      </c>
      <c r="C22" t="s">
        <v>908</v>
      </c>
      <c r="D22" t="s">
        <v>123</v>
      </c>
      <c r="E22" t="s">
        <v>894</v>
      </c>
      <c r="F22" t="s">
        <v>106</v>
      </c>
      <c r="G22" s="77">
        <v>35</v>
      </c>
      <c r="H22" s="77">
        <v>4.8199999999999996E-3</v>
      </c>
      <c r="I22" s="77">
        <v>6.1187490000000003E-6</v>
      </c>
      <c r="J22" s="78">
        <v>0</v>
      </c>
      <c r="K22" s="78">
        <v>0</v>
      </c>
    </row>
    <row r="23" spans="2:58">
      <c r="B23" t="s">
        <v>909</v>
      </c>
      <c r="C23" t="s">
        <v>910</v>
      </c>
      <c r="D23" t="s">
        <v>123</v>
      </c>
      <c r="E23" t="s">
        <v>894</v>
      </c>
      <c r="F23" t="s">
        <v>110</v>
      </c>
      <c r="G23" s="77">
        <v>37</v>
      </c>
      <c r="H23" s="77">
        <v>4.7980000000000001E-4</v>
      </c>
      <c r="I23" s="77">
        <v>7.1216330160000003E-7</v>
      </c>
      <c r="J23" s="78">
        <v>0</v>
      </c>
      <c r="K23" s="78">
        <v>0</v>
      </c>
    </row>
    <row r="24" spans="2:58">
      <c r="B24" t="s">
        <v>911</v>
      </c>
      <c r="C24" t="s">
        <v>912</v>
      </c>
      <c r="D24" t="s">
        <v>123</v>
      </c>
      <c r="E24" t="s">
        <v>894</v>
      </c>
      <c r="F24" t="s">
        <v>106</v>
      </c>
      <c r="G24" s="77">
        <v>5</v>
      </c>
      <c r="H24" s="77">
        <v>1.180156E-4</v>
      </c>
      <c r="I24" s="77">
        <v>2.1402129059999999E-8</v>
      </c>
      <c r="J24" s="78">
        <v>0</v>
      </c>
      <c r="K24" s="78">
        <v>0</v>
      </c>
    </row>
    <row r="25" spans="2:58">
      <c r="B25" t="s">
        <v>229</v>
      </c>
      <c r="C25" s="19"/>
      <c r="D25" s="19"/>
      <c r="E25" s="19"/>
      <c r="F25" s="19"/>
      <c r="G25" s="19"/>
      <c r="H25" s="19"/>
    </row>
    <row r="26" spans="2:58">
      <c r="B26" t="s">
        <v>306</v>
      </c>
      <c r="C26" s="19"/>
      <c r="D26" s="19"/>
      <c r="E26" s="19"/>
      <c r="F26" s="19"/>
      <c r="G26" s="19"/>
      <c r="H26" s="19"/>
    </row>
    <row r="27" spans="2:58">
      <c r="B27" t="s">
        <v>307</v>
      </c>
      <c r="C27" s="19"/>
      <c r="D27" s="19"/>
      <c r="E27" s="19"/>
      <c r="F27" s="19"/>
      <c r="G27" s="19"/>
      <c r="H27" s="19"/>
    </row>
    <row r="28" spans="2:58">
      <c r="B28" t="s">
        <v>308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587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2.86</v>
      </c>
      <c r="K11" s="7"/>
      <c r="L11" s="7"/>
      <c r="M11" s="76">
        <v>5.45E-2</v>
      </c>
      <c r="N11" s="75">
        <v>1690732.38</v>
      </c>
      <c r="O11" s="7"/>
      <c r="P11" s="75">
        <v>1644.1261132980001</v>
      </c>
      <c r="Q11" s="7"/>
      <c r="R11" s="76">
        <v>1</v>
      </c>
      <c r="S11" s="76">
        <v>6.1000000000000004E-3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2.86</v>
      </c>
      <c r="M12" s="80">
        <v>5.45E-2</v>
      </c>
      <c r="N12" s="81">
        <v>1690732.38</v>
      </c>
      <c r="P12" s="81">
        <v>1644.1261132980001</v>
      </c>
      <c r="R12" s="80">
        <v>1</v>
      </c>
      <c r="S12" s="80">
        <v>6.1000000000000004E-3</v>
      </c>
    </row>
    <row r="13" spans="2:81">
      <c r="B13" s="79" t="s">
        <v>925</v>
      </c>
      <c r="C13" s="16"/>
      <c r="D13" s="16"/>
      <c r="E13" s="16"/>
      <c r="J13" s="81">
        <v>3.46</v>
      </c>
      <c r="M13" s="80">
        <v>3.2399999999999998E-2</v>
      </c>
      <c r="N13" s="81">
        <v>613000</v>
      </c>
      <c r="P13" s="81">
        <v>625.50519999999995</v>
      </c>
      <c r="R13" s="80">
        <v>0.38040000000000002</v>
      </c>
      <c r="S13" s="80">
        <v>2.3E-3</v>
      </c>
    </row>
    <row r="14" spans="2:81">
      <c r="B14" t="s">
        <v>929</v>
      </c>
      <c r="C14" t="s">
        <v>930</v>
      </c>
      <c r="D14" t="s">
        <v>123</v>
      </c>
      <c r="E14" t="s">
        <v>931</v>
      </c>
      <c r="F14" t="s">
        <v>932</v>
      </c>
      <c r="G14" t="s">
        <v>398</v>
      </c>
      <c r="H14" t="s">
        <v>208</v>
      </c>
      <c r="I14" t="s">
        <v>933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613000</v>
      </c>
      <c r="O14" s="77">
        <v>102.04</v>
      </c>
      <c r="P14" s="77">
        <v>625.50519999999995</v>
      </c>
      <c r="Q14" s="78">
        <v>1.1999999999999999E-3</v>
      </c>
      <c r="R14" s="78">
        <v>0.38040000000000002</v>
      </c>
      <c r="S14" s="78">
        <v>2.3E-3</v>
      </c>
    </row>
    <row r="15" spans="2:81">
      <c r="B15" s="79" t="s">
        <v>926</v>
      </c>
      <c r="C15" s="16"/>
      <c r="D15" s="16"/>
      <c r="E15" s="16"/>
      <c r="J15" s="81">
        <v>2.48</v>
      </c>
      <c r="M15" s="80">
        <v>6.8199999999999997E-2</v>
      </c>
      <c r="N15" s="81">
        <v>1077732.3799999999</v>
      </c>
      <c r="P15" s="81">
        <v>1018.620913298</v>
      </c>
      <c r="R15" s="80">
        <v>0.61960000000000004</v>
      </c>
      <c r="S15" s="80">
        <v>3.8E-3</v>
      </c>
    </row>
    <row r="16" spans="2:81">
      <c r="B16" t="s">
        <v>934</v>
      </c>
      <c r="C16" t="s">
        <v>935</v>
      </c>
      <c r="D16" t="s">
        <v>123</v>
      </c>
      <c r="E16" t="s">
        <v>936</v>
      </c>
      <c r="F16" t="s">
        <v>499</v>
      </c>
      <c r="G16" t="s">
        <v>426</v>
      </c>
      <c r="H16" t="s">
        <v>150</v>
      </c>
      <c r="I16" t="s">
        <v>937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734732.38</v>
      </c>
      <c r="O16" s="77">
        <v>93.71</v>
      </c>
      <c r="P16" s="77">
        <v>688.51771329799999</v>
      </c>
      <c r="Q16" s="78">
        <v>1.5E-3</v>
      </c>
      <c r="R16" s="78">
        <v>0.41880000000000001</v>
      </c>
      <c r="S16" s="78">
        <v>2.5000000000000001E-3</v>
      </c>
    </row>
    <row r="17" spans="2:19">
      <c r="B17" t="s">
        <v>938</v>
      </c>
      <c r="C17" t="s">
        <v>939</v>
      </c>
      <c r="D17" t="s">
        <v>123</v>
      </c>
      <c r="E17" t="s">
        <v>940</v>
      </c>
      <c r="F17" t="s">
        <v>941</v>
      </c>
      <c r="G17" t="s">
        <v>458</v>
      </c>
      <c r="H17" t="s">
        <v>150</v>
      </c>
      <c r="I17" t="s">
        <v>942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343000</v>
      </c>
      <c r="O17" s="77">
        <v>96.24</v>
      </c>
      <c r="P17" s="77">
        <v>330.10320000000002</v>
      </c>
      <c r="Q17" s="78">
        <v>2.3999999999999998E-3</v>
      </c>
      <c r="R17" s="78">
        <v>0.20080000000000001</v>
      </c>
      <c r="S17" s="78">
        <v>1.1999999999999999E-3</v>
      </c>
    </row>
    <row r="18" spans="2:19">
      <c r="B18" s="79" t="s">
        <v>311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306</v>
      </c>
      <c r="C28" s="16"/>
      <c r="D28" s="16"/>
      <c r="E28" s="16"/>
    </row>
    <row r="29" spans="2:19">
      <c r="B29" t="s">
        <v>307</v>
      </c>
      <c r="C29" s="16"/>
      <c r="D29" s="16"/>
      <c r="E29" s="16"/>
    </row>
    <row r="30" spans="2:19">
      <c r="B30" t="s">
        <v>308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4502099.16</v>
      </c>
      <c r="I11" s="7"/>
      <c r="J11" s="75">
        <v>18129.426968494641</v>
      </c>
      <c r="K11" s="7"/>
      <c r="L11" s="76">
        <v>1</v>
      </c>
      <c r="M11" s="76">
        <v>6.7100000000000007E-2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4008310.87</v>
      </c>
      <c r="J12" s="81">
        <v>15236.515268735842</v>
      </c>
      <c r="L12" s="80">
        <v>0.84040000000000004</v>
      </c>
      <c r="M12" s="80">
        <v>5.6399999999999999E-2</v>
      </c>
    </row>
    <row r="13" spans="2:98">
      <c r="B13" t="s">
        <v>943</v>
      </c>
      <c r="C13" t="s">
        <v>944</v>
      </c>
      <c r="D13" t="s">
        <v>123</v>
      </c>
      <c r="E13" t="s">
        <v>945</v>
      </c>
      <c r="F13" t="s">
        <v>474</v>
      </c>
      <c r="G13" t="s">
        <v>106</v>
      </c>
      <c r="H13" s="77">
        <v>96380.08</v>
      </c>
      <c r="I13" s="77">
        <v>428.0568999999997</v>
      </c>
      <c r="J13" s="77">
        <v>1496.3608603278401</v>
      </c>
      <c r="K13" s="86">
        <v>2.7421176224995875E-3</v>
      </c>
      <c r="L13" s="78">
        <v>8.2500000000000004E-2</v>
      </c>
      <c r="M13" s="78">
        <v>5.4999999999999997E-3</v>
      </c>
    </row>
    <row r="14" spans="2:98">
      <c r="B14" t="s">
        <v>946</v>
      </c>
      <c r="C14" t="s">
        <v>947</v>
      </c>
      <c r="D14" t="s">
        <v>123</v>
      </c>
      <c r="E14" t="s">
        <v>731</v>
      </c>
      <c r="F14" t="s">
        <v>732</v>
      </c>
      <c r="G14" t="s">
        <v>102</v>
      </c>
      <c r="H14" s="77">
        <v>1476</v>
      </c>
      <c r="I14" s="77">
        <v>9.9999999999999992E-25</v>
      </c>
      <c r="J14" s="77">
        <v>1.4800000000000001E-26</v>
      </c>
      <c r="K14" s="86">
        <v>8.6E-3</v>
      </c>
      <c r="L14" s="78">
        <v>0</v>
      </c>
      <c r="M14" s="78">
        <v>0</v>
      </c>
    </row>
    <row r="15" spans="2:98">
      <c r="B15" t="s">
        <v>948</v>
      </c>
      <c r="C15" t="s">
        <v>949</v>
      </c>
      <c r="D15" t="s">
        <v>123</v>
      </c>
      <c r="E15" t="s">
        <v>950</v>
      </c>
      <c r="F15" t="s">
        <v>951</v>
      </c>
      <c r="G15" t="s">
        <v>102</v>
      </c>
      <c r="H15" s="77">
        <v>11</v>
      </c>
      <c r="I15" s="77">
        <v>23355639.810426999</v>
      </c>
      <c r="J15" s="77">
        <v>2569.1203791469702</v>
      </c>
      <c r="K15" s="86">
        <v>1.042654028782234E-2</v>
      </c>
      <c r="L15" s="78">
        <v>0.14169999999999999</v>
      </c>
      <c r="M15" s="78">
        <v>9.4999999999999998E-3</v>
      </c>
    </row>
    <row r="16" spans="2:98">
      <c r="B16" t="s">
        <v>952</v>
      </c>
      <c r="C16" t="s">
        <v>953</v>
      </c>
      <c r="D16" t="s">
        <v>123</v>
      </c>
      <c r="E16" t="s">
        <v>954</v>
      </c>
      <c r="F16" t="s">
        <v>941</v>
      </c>
      <c r="G16" t="s">
        <v>106</v>
      </c>
      <c r="H16" s="77">
        <v>648</v>
      </c>
      <c r="I16" s="77">
        <v>66206.659300000087</v>
      </c>
      <c r="J16" s="77">
        <v>1556.05246526153</v>
      </c>
      <c r="K16" s="86">
        <f>13.8877173582937%/100</f>
        <v>1.3887717358293699E-3</v>
      </c>
      <c r="L16" s="78">
        <v>8.5800000000000001E-2</v>
      </c>
      <c r="M16" s="78">
        <v>5.7999999999999996E-3</v>
      </c>
    </row>
    <row r="17" spans="2:13">
      <c r="B17" t="s">
        <v>955</v>
      </c>
      <c r="C17" t="s">
        <v>956</v>
      </c>
      <c r="D17" t="s">
        <v>123</v>
      </c>
      <c r="E17" t="s">
        <v>954</v>
      </c>
      <c r="F17" t="s">
        <v>941</v>
      </c>
      <c r="G17" t="s">
        <v>106</v>
      </c>
      <c r="H17" s="77">
        <v>283</v>
      </c>
      <c r="I17" s="77">
        <v>68364.414080000017</v>
      </c>
      <c r="J17" s="77">
        <v>701.72037552689301</v>
      </c>
      <c r="K17" s="86">
        <f>15.4448567914415%/100</f>
        <v>1.5444856791441499E-3</v>
      </c>
      <c r="L17" s="78">
        <v>3.8699999999999998E-2</v>
      </c>
      <c r="M17" s="78">
        <v>2.5999999999999999E-3</v>
      </c>
    </row>
    <row r="18" spans="2:13">
      <c r="B18" t="s">
        <v>957</v>
      </c>
      <c r="C18" t="s">
        <v>958</v>
      </c>
      <c r="D18" t="s">
        <v>123</v>
      </c>
      <c r="E18" t="s">
        <v>959</v>
      </c>
      <c r="F18" t="s">
        <v>355</v>
      </c>
      <c r="G18" t="s">
        <v>102</v>
      </c>
      <c r="H18" s="77">
        <v>3742551</v>
      </c>
      <c r="I18" s="77">
        <v>100</v>
      </c>
      <c r="J18" s="77">
        <v>3742.5509999999999</v>
      </c>
      <c r="K18" s="78">
        <v>0</v>
      </c>
      <c r="L18" s="78">
        <v>0.2064</v>
      </c>
      <c r="M18" s="78">
        <v>1.38E-2</v>
      </c>
    </row>
    <row r="19" spans="2:13">
      <c r="B19" t="s">
        <v>960</v>
      </c>
      <c r="C19" t="s">
        <v>961</v>
      </c>
      <c r="D19" t="s">
        <v>123</v>
      </c>
      <c r="E19" t="s">
        <v>962</v>
      </c>
      <c r="F19" t="s">
        <v>355</v>
      </c>
      <c r="G19" t="s">
        <v>102</v>
      </c>
      <c r="H19" s="77">
        <v>37.79</v>
      </c>
      <c r="I19" s="77">
        <v>5657400</v>
      </c>
      <c r="J19" s="77">
        <v>2137.9314599999998</v>
      </c>
      <c r="K19" s="86">
        <v>1.8700000000000001E-2</v>
      </c>
      <c r="L19" s="78">
        <v>0.1179</v>
      </c>
      <c r="M19" s="78">
        <v>7.9000000000000008E-3</v>
      </c>
    </row>
    <row r="20" spans="2:13">
      <c r="B20" t="s">
        <v>963</v>
      </c>
      <c r="C20" t="s">
        <v>964</v>
      </c>
      <c r="D20" t="s">
        <v>123</v>
      </c>
      <c r="E20" t="s">
        <v>965</v>
      </c>
      <c r="F20" t="s">
        <v>355</v>
      </c>
      <c r="G20" t="s">
        <v>102</v>
      </c>
      <c r="H20" s="77">
        <v>20289</v>
      </c>
      <c r="I20" s="77">
        <v>5066.5894609999996</v>
      </c>
      <c r="J20" s="77">
        <v>1027.96033574229</v>
      </c>
      <c r="K20" s="78">
        <v>3.7000000000000002E-3</v>
      </c>
      <c r="L20" s="78">
        <v>5.67E-2</v>
      </c>
      <c r="M20" s="78">
        <v>3.8E-3</v>
      </c>
    </row>
    <row r="21" spans="2:13">
      <c r="B21" t="s">
        <v>966</v>
      </c>
      <c r="C21" t="s">
        <v>967</v>
      </c>
      <c r="D21" t="s">
        <v>123</v>
      </c>
      <c r="E21" t="s">
        <v>968</v>
      </c>
      <c r="F21" t="s">
        <v>482</v>
      </c>
      <c r="G21" t="s">
        <v>106</v>
      </c>
      <c r="H21" s="77">
        <v>146635</v>
      </c>
      <c r="I21" s="77">
        <v>376.95528700000074</v>
      </c>
      <c r="J21" s="77">
        <v>2004.8183927303201</v>
      </c>
      <c r="K21" s="86">
        <v>1.2063537394051216E-3</v>
      </c>
      <c r="L21" s="78">
        <v>0.1106</v>
      </c>
      <c r="M21" s="78">
        <v>7.4000000000000003E-3</v>
      </c>
    </row>
    <row r="22" spans="2:13">
      <c r="B22" s="79" t="s">
        <v>227</v>
      </c>
      <c r="C22" s="16"/>
      <c r="D22" s="16"/>
      <c r="E22" s="16"/>
      <c r="H22" s="81">
        <v>493788.29</v>
      </c>
      <c r="J22" s="81">
        <v>2892.911699758798</v>
      </c>
      <c r="L22" s="80">
        <v>0.15959999999999999</v>
      </c>
      <c r="M22" s="80">
        <v>1.0699999999999999E-2</v>
      </c>
    </row>
    <row r="23" spans="2:13">
      <c r="B23" s="79" t="s">
        <v>312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313</v>
      </c>
      <c r="C25" s="16"/>
      <c r="D25" s="16"/>
      <c r="E25" s="16"/>
      <c r="H25" s="81">
        <v>493788.29</v>
      </c>
      <c r="J25" s="81">
        <v>2892.911699758798</v>
      </c>
      <c r="L25" s="80">
        <v>0.15959999999999999</v>
      </c>
      <c r="M25" s="80">
        <v>1.0699999999999999E-2</v>
      </c>
    </row>
    <row r="26" spans="2:13">
      <c r="B26" t="s">
        <v>969</v>
      </c>
      <c r="C26" t="s">
        <v>970</v>
      </c>
      <c r="D26" t="s">
        <v>123</v>
      </c>
      <c r="E26" t="s">
        <v>971</v>
      </c>
      <c r="F26" t="s">
        <v>773</v>
      </c>
      <c r="G26" t="s">
        <v>110</v>
      </c>
      <c r="H26" s="77">
        <v>695.76</v>
      </c>
      <c r="I26" s="77">
        <v>45859.526352999877</v>
      </c>
      <c r="J26" s="77">
        <v>1279.99020020495</v>
      </c>
      <c r="K26" s="86">
        <v>3.2874735973853534E-3</v>
      </c>
      <c r="L26" s="78">
        <v>7.0599999999999996E-2</v>
      </c>
      <c r="M26" s="78">
        <v>4.7000000000000002E-3</v>
      </c>
    </row>
    <row r="27" spans="2:13">
      <c r="B27" t="s">
        <v>972</v>
      </c>
      <c r="C27" t="s">
        <v>973</v>
      </c>
      <c r="D27" t="s">
        <v>123</v>
      </c>
      <c r="E27" t="s">
        <v>974</v>
      </c>
      <c r="F27" t="s">
        <v>773</v>
      </c>
      <c r="G27" t="s">
        <v>110</v>
      </c>
      <c r="H27" s="77">
        <v>412820</v>
      </c>
      <c r="I27" s="77">
        <v>85.107683999999992</v>
      </c>
      <c r="J27" s="77">
        <v>1409.44172623183</v>
      </c>
      <c r="K27" s="86">
        <v>3.3340398624624552E-3</v>
      </c>
      <c r="L27" s="78">
        <v>7.7700000000000005E-2</v>
      </c>
      <c r="M27" s="78">
        <v>5.1999999999999998E-3</v>
      </c>
    </row>
    <row r="28" spans="2:13">
      <c r="B28" t="s">
        <v>975</v>
      </c>
      <c r="C28" t="s">
        <v>976</v>
      </c>
      <c r="D28" t="s">
        <v>123</v>
      </c>
      <c r="E28" t="s">
        <v>950</v>
      </c>
      <c r="F28" t="s">
        <v>773</v>
      </c>
      <c r="G28" t="s">
        <v>110</v>
      </c>
      <c r="H28" s="77">
        <v>80272.53</v>
      </c>
      <c r="I28" s="77">
        <v>63.188299999999913</v>
      </c>
      <c r="J28" s="77">
        <v>203.47977332201799</v>
      </c>
      <c r="K28" s="86">
        <v>7.4851037788605393E-3</v>
      </c>
      <c r="L28" s="78">
        <v>1.12E-2</v>
      </c>
      <c r="M28" s="78">
        <v>8.0000000000000004E-4</v>
      </c>
    </row>
    <row r="29" spans="2:13">
      <c r="B29" t="s">
        <v>229</v>
      </c>
      <c r="C29" s="16"/>
      <c r="D29" s="16"/>
      <c r="E29" s="16"/>
    </row>
    <row r="30" spans="2:13">
      <c r="B30" t="s">
        <v>306</v>
      </c>
      <c r="C30" s="16"/>
      <c r="D30" s="16"/>
      <c r="E30" s="16"/>
    </row>
    <row r="31" spans="2:13">
      <c r="B31" t="s">
        <v>307</v>
      </c>
      <c r="C31" s="16"/>
      <c r="D31" s="16"/>
      <c r="E31" s="16"/>
    </row>
    <row r="32" spans="2:13">
      <c r="B32" t="s">
        <v>308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586"/>
  <sheetViews>
    <sheetView rightToLeft="1" workbookViewId="0">
      <selection activeCell="M55" sqref="M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.28515625" style="19" customWidth="1"/>
    <col min="17" max="17" width="8" style="19" customWidth="1"/>
    <col min="18" max="18" width="8.7109375" style="19" customWidth="1"/>
    <col min="19" max="19" width="10" style="19" customWidth="1"/>
    <col min="20" max="20" width="9.5703125" style="16" customWidth="1"/>
    <col min="21" max="21" width="6.140625" style="16" customWidth="1"/>
    <col min="22" max="23" width="5.7109375" style="16" customWidth="1"/>
    <col min="24" max="24" width="6.85546875" style="16" customWidth="1"/>
    <col min="25" max="25" width="6.42578125" style="16" customWidth="1"/>
    <col min="26" max="26" width="6.7109375" style="16" customWidth="1"/>
    <col min="27" max="27" width="7.28515625" style="16" customWidth="1"/>
    <col min="28" max="39" width="5.7109375" style="16" customWidth="1"/>
    <col min="40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2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2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Z8" s="16"/>
    </row>
    <row r="9" spans="2:52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AZ10" s="16"/>
    </row>
    <row r="11" spans="2:52" s="23" customFormat="1" ht="18" customHeight="1">
      <c r="B11" s="24" t="s">
        <v>140</v>
      </c>
      <c r="C11" s="7"/>
      <c r="D11" s="7"/>
      <c r="E11" s="7"/>
      <c r="F11" s="75">
        <v>30135584.760000002</v>
      </c>
      <c r="G11" s="7"/>
      <c r="H11" s="75">
        <v>63594.979306825153</v>
      </c>
      <c r="I11" s="7"/>
      <c r="J11" s="76">
        <v>1</v>
      </c>
      <c r="K11" s="76">
        <v>0.23530000000000001</v>
      </c>
      <c r="L11" s="19"/>
      <c r="M11" s="19"/>
      <c r="N11" s="19"/>
      <c r="O11" s="19"/>
      <c r="P11" s="19"/>
      <c r="Q11" s="19"/>
      <c r="R11" s="19"/>
      <c r="AZ11" s="16"/>
    </row>
    <row r="12" spans="2:52">
      <c r="B12" s="79" t="s">
        <v>202</v>
      </c>
      <c r="C12" s="16"/>
      <c r="F12" s="81">
        <v>23111774.48</v>
      </c>
      <c r="H12" s="81">
        <v>35336.120162995794</v>
      </c>
      <c r="J12" s="80">
        <v>0.55559999999999998</v>
      </c>
      <c r="K12" s="80">
        <v>0.13070000000000001</v>
      </c>
    </row>
    <row r="13" spans="2:52">
      <c r="B13" s="79" t="s">
        <v>977</v>
      </c>
      <c r="C13" s="16"/>
      <c r="F13" s="81">
        <v>1456918.01</v>
      </c>
      <c r="H13" s="81">
        <v>4590.9483211808947</v>
      </c>
      <c r="J13" s="80">
        <v>7.22E-2</v>
      </c>
      <c r="K13" s="80">
        <v>1.7000000000000001E-2</v>
      </c>
    </row>
    <row r="14" spans="2:52">
      <c r="B14" t="s">
        <v>978</v>
      </c>
      <c r="C14">
        <v>74221</v>
      </c>
      <c r="D14" t="s">
        <v>106</v>
      </c>
      <c r="E14" t="s">
        <v>979</v>
      </c>
      <c r="F14" s="77">
        <v>228185.16</v>
      </c>
      <c r="G14" s="77">
        <v>90.994905999999972</v>
      </c>
      <c r="H14" s="77">
        <v>753.09893419251296</v>
      </c>
      <c r="I14" s="78">
        <v>7.5700000000000003E-2</v>
      </c>
      <c r="J14" s="78">
        <v>1.18E-2</v>
      </c>
      <c r="K14" s="78">
        <v>2.8E-3</v>
      </c>
    </row>
    <row r="15" spans="2:52">
      <c r="B15" t="s">
        <v>980</v>
      </c>
      <c r="C15">
        <v>74254</v>
      </c>
      <c r="D15" t="s">
        <v>106</v>
      </c>
      <c r="E15" t="s">
        <v>981</v>
      </c>
      <c r="F15" s="77">
        <v>21788</v>
      </c>
      <c r="G15" s="77">
        <v>100</v>
      </c>
      <c r="H15" s="77">
        <v>79.025075999999999</v>
      </c>
      <c r="I15" s="78">
        <v>7.0699999999999999E-2</v>
      </c>
      <c r="J15" s="78">
        <v>1.1999999999999999E-3</v>
      </c>
      <c r="K15" s="78">
        <v>2.9999999999999997E-4</v>
      </c>
    </row>
    <row r="16" spans="2:52">
      <c r="B16" t="s">
        <v>982</v>
      </c>
      <c r="C16">
        <v>74173</v>
      </c>
      <c r="D16" t="s">
        <v>106</v>
      </c>
      <c r="E16" t="s">
        <v>983</v>
      </c>
      <c r="F16" s="77">
        <v>300405.78000000003</v>
      </c>
      <c r="G16" s="77">
        <v>60.613101000000043</v>
      </c>
      <c r="H16" s="77">
        <v>660.42323381716994</v>
      </c>
      <c r="I16" s="78">
        <v>0.10349999999999999</v>
      </c>
      <c r="J16" s="78">
        <v>1.04E-2</v>
      </c>
      <c r="K16" s="78">
        <v>2.3999999999999998E-3</v>
      </c>
    </row>
    <row r="17" spans="2:11">
      <c r="B17" t="s">
        <v>984</v>
      </c>
      <c r="C17">
        <v>74243</v>
      </c>
      <c r="D17" t="s">
        <v>106</v>
      </c>
      <c r="E17" t="s">
        <v>985</v>
      </c>
      <c r="F17" s="77">
        <v>154873.91</v>
      </c>
      <c r="G17" s="77">
        <v>89.926656999999921</v>
      </c>
      <c r="H17" s="77">
        <v>505.14291648684002</v>
      </c>
      <c r="I17" s="78">
        <v>0.1371</v>
      </c>
      <c r="J17" s="78">
        <v>7.9000000000000008E-3</v>
      </c>
      <c r="K17" s="78">
        <v>1.9E-3</v>
      </c>
    </row>
    <row r="18" spans="2:11">
      <c r="B18" t="s">
        <v>986</v>
      </c>
      <c r="C18">
        <v>74183</v>
      </c>
      <c r="D18" t="s">
        <v>106</v>
      </c>
      <c r="E18" t="s">
        <v>987</v>
      </c>
      <c r="F18" s="77">
        <v>224745.54</v>
      </c>
      <c r="G18" s="77">
        <v>107.13695999999997</v>
      </c>
      <c r="H18" s="77">
        <v>873.32915101057495</v>
      </c>
      <c r="I18" s="78">
        <v>5.2000000000000005E-2</v>
      </c>
      <c r="J18" s="78">
        <v>1.37E-2</v>
      </c>
      <c r="K18" s="78">
        <v>3.2000000000000002E-3</v>
      </c>
    </row>
    <row r="19" spans="2:11">
      <c r="B19" t="s">
        <v>988</v>
      </c>
      <c r="C19">
        <v>74216</v>
      </c>
      <c r="D19" t="s">
        <v>106</v>
      </c>
      <c r="E19" t="s">
        <v>989</v>
      </c>
      <c r="F19" s="77">
        <v>260600.44</v>
      </c>
      <c r="G19" s="77">
        <v>72.877843000000013</v>
      </c>
      <c r="H19" s="77">
        <v>688.83976572088704</v>
      </c>
      <c r="I19" s="78">
        <v>1.6000000000000004E-2</v>
      </c>
      <c r="J19" s="78">
        <v>1.0800000000000001E-2</v>
      </c>
      <c r="K19" s="78">
        <v>2.5000000000000001E-3</v>
      </c>
    </row>
    <row r="20" spans="2:11">
      <c r="B20" t="s">
        <v>990</v>
      </c>
      <c r="C20">
        <v>74228</v>
      </c>
      <c r="D20" t="s">
        <v>106</v>
      </c>
      <c r="E20" t="s">
        <v>991</v>
      </c>
      <c r="F20" s="77">
        <v>266319.18</v>
      </c>
      <c r="G20" s="77">
        <v>106.74468399999971</v>
      </c>
      <c r="H20" s="77">
        <v>1031.08924395291</v>
      </c>
      <c r="I20" s="78">
        <v>6.7400000000000002E-2</v>
      </c>
      <c r="J20" s="78">
        <v>1.6199999999999999E-2</v>
      </c>
      <c r="K20" s="78">
        <v>3.8E-3</v>
      </c>
    </row>
    <row r="21" spans="2:11">
      <c r="B21" s="79" t="s">
        <v>992</v>
      </c>
      <c r="C21" s="16"/>
      <c r="F21" s="81">
        <v>2317766.08</v>
      </c>
      <c r="H21" s="81">
        <v>3039.607568987883</v>
      </c>
      <c r="J21" s="80">
        <v>4.7800000000000002E-2</v>
      </c>
      <c r="K21" s="80">
        <v>1.12E-2</v>
      </c>
    </row>
    <row r="22" spans="2:11">
      <c r="B22" t="s">
        <v>993</v>
      </c>
      <c r="C22">
        <v>74233</v>
      </c>
      <c r="D22" t="s">
        <v>102</v>
      </c>
      <c r="E22" t="s">
        <v>994</v>
      </c>
      <c r="F22" s="77">
        <v>1058239.68</v>
      </c>
      <c r="G22" s="77">
        <v>92.439599999999999</v>
      </c>
      <c r="H22" s="77">
        <v>978.23252723328005</v>
      </c>
      <c r="I22" s="78">
        <v>9.0700000000000003E-2</v>
      </c>
      <c r="J22" s="78">
        <v>1.54E-2</v>
      </c>
      <c r="K22" s="78">
        <v>3.5999999999999999E-3</v>
      </c>
    </row>
    <row r="23" spans="2:11">
      <c r="B23" t="s">
        <v>995</v>
      </c>
      <c r="C23">
        <v>74176</v>
      </c>
      <c r="D23" t="s">
        <v>102</v>
      </c>
      <c r="E23" t="s">
        <v>996</v>
      </c>
      <c r="F23" s="77">
        <v>814120.1</v>
      </c>
      <c r="G23" s="77">
        <v>175.86438000000001</v>
      </c>
      <c r="H23" s="77">
        <v>1431.74726632038</v>
      </c>
      <c r="I23" s="78">
        <v>1.9099999999999999E-2</v>
      </c>
      <c r="J23" s="78">
        <v>2.2499999999999999E-2</v>
      </c>
      <c r="K23" s="78">
        <v>5.3E-3</v>
      </c>
    </row>
    <row r="24" spans="2:11">
      <c r="B24" t="s">
        <v>997</v>
      </c>
      <c r="C24">
        <v>74177</v>
      </c>
      <c r="D24" t="s">
        <v>102</v>
      </c>
      <c r="E24" t="s">
        <v>998</v>
      </c>
      <c r="F24" s="77">
        <v>445406.3</v>
      </c>
      <c r="G24" s="77">
        <v>141.360321</v>
      </c>
      <c r="H24" s="77">
        <v>629.62777543422305</v>
      </c>
      <c r="I24" s="78">
        <v>2.9000000000000001E-2</v>
      </c>
      <c r="J24" s="78">
        <v>9.9000000000000008E-3</v>
      </c>
      <c r="K24" s="78">
        <v>2.3E-3</v>
      </c>
    </row>
    <row r="25" spans="2:11">
      <c r="B25" s="79" t="s">
        <v>999</v>
      </c>
      <c r="C25" s="16"/>
      <c r="F25" s="81">
        <v>6106455.1600000001</v>
      </c>
      <c r="H25" s="81">
        <v>6997.9442707483886</v>
      </c>
      <c r="J25" s="80">
        <v>0.11</v>
      </c>
      <c r="K25" s="80">
        <v>2.5899999999999999E-2</v>
      </c>
    </row>
    <row r="26" spans="2:11">
      <c r="B26" t="s">
        <v>1000</v>
      </c>
      <c r="C26">
        <v>74204</v>
      </c>
      <c r="D26" t="s">
        <v>102</v>
      </c>
      <c r="E26" t="s">
        <v>441</v>
      </c>
      <c r="F26" s="77">
        <v>1012686.97</v>
      </c>
      <c r="G26" s="77">
        <v>208.04255999999981</v>
      </c>
      <c r="H26" s="77">
        <v>2106.81989717443</v>
      </c>
      <c r="I26" s="78">
        <v>7.8700000000000006E-2</v>
      </c>
      <c r="J26" s="78">
        <v>3.3099999999999997E-2</v>
      </c>
      <c r="K26" s="78">
        <v>7.7999999999999996E-3</v>
      </c>
    </row>
    <row r="27" spans="2:11">
      <c r="B27" t="s">
        <v>1001</v>
      </c>
      <c r="C27">
        <v>74186</v>
      </c>
      <c r="D27" t="s">
        <v>102</v>
      </c>
      <c r="E27" t="s">
        <v>569</v>
      </c>
      <c r="F27" s="77">
        <v>4262143.76</v>
      </c>
      <c r="G27" s="77">
        <v>98.7268439999999</v>
      </c>
      <c r="H27" s="77">
        <v>4207.8800209909296</v>
      </c>
      <c r="I27" s="78">
        <v>7.8700000000000006E-2</v>
      </c>
      <c r="J27" s="78">
        <v>6.6199999999999995E-2</v>
      </c>
      <c r="K27" s="78">
        <v>1.5599999999999999E-2</v>
      </c>
    </row>
    <row r="28" spans="2:11">
      <c r="B28" t="s">
        <v>1002</v>
      </c>
      <c r="C28">
        <v>74238</v>
      </c>
      <c r="D28" t="s">
        <v>102</v>
      </c>
      <c r="E28" t="s">
        <v>1003</v>
      </c>
      <c r="F28" s="77">
        <v>831624.43</v>
      </c>
      <c r="G28" s="77">
        <v>82.157802000000046</v>
      </c>
      <c r="H28" s="77">
        <v>683.24435258302901</v>
      </c>
      <c r="I28" s="78">
        <v>1.89E-2</v>
      </c>
      <c r="J28" s="78">
        <v>1.0699999999999999E-2</v>
      </c>
      <c r="K28" s="78">
        <v>2.5000000000000001E-3</v>
      </c>
    </row>
    <row r="29" spans="2:11">
      <c r="B29" s="79" t="s">
        <v>1004</v>
      </c>
      <c r="C29" s="16"/>
      <c r="F29" s="81">
        <v>13230635.23</v>
      </c>
      <c r="H29" s="81">
        <v>20707.620002078627</v>
      </c>
      <c r="J29" s="80">
        <v>0.3256</v>
      </c>
      <c r="K29" s="80">
        <v>7.6600000000000001E-2</v>
      </c>
    </row>
    <row r="30" spans="2:11">
      <c r="B30" t="s">
        <v>1005</v>
      </c>
      <c r="C30">
        <v>74252</v>
      </c>
      <c r="D30" t="s">
        <v>102</v>
      </c>
      <c r="E30" t="s">
        <v>1006</v>
      </c>
      <c r="F30" s="77">
        <v>324615.65999999997</v>
      </c>
      <c r="G30" s="77">
        <v>110.78737699999994</v>
      </c>
      <c r="H30" s="77">
        <v>359.63317504523798</v>
      </c>
      <c r="I30" s="78">
        <v>2.07E-2</v>
      </c>
      <c r="J30" s="78">
        <v>5.7000000000000002E-3</v>
      </c>
      <c r="K30" s="78">
        <v>1.2999999999999999E-3</v>
      </c>
    </row>
    <row r="31" spans="2:11">
      <c r="B31" t="s">
        <v>1007</v>
      </c>
      <c r="C31">
        <v>74241</v>
      </c>
      <c r="D31" t="s">
        <v>102</v>
      </c>
      <c r="E31" t="s">
        <v>1008</v>
      </c>
      <c r="F31" s="77">
        <v>678719.8</v>
      </c>
      <c r="G31" s="77">
        <v>107.045159</v>
      </c>
      <c r="H31" s="77">
        <v>726.53668907448196</v>
      </c>
      <c r="I31" s="78">
        <v>5.8299999999999998E-2</v>
      </c>
      <c r="J31" s="78">
        <v>1.14E-2</v>
      </c>
      <c r="K31" s="78">
        <v>2.7000000000000001E-3</v>
      </c>
    </row>
    <row r="32" spans="2:11">
      <c r="B32" t="s">
        <v>1009</v>
      </c>
      <c r="C32">
        <v>74217</v>
      </c>
      <c r="D32" t="s">
        <v>102</v>
      </c>
      <c r="E32" t="s">
        <v>1010</v>
      </c>
      <c r="F32" s="77">
        <v>1468441.53</v>
      </c>
      <c r="G32" s="77">
        <v>96.810400000000001</v>
      </c>
      <c r="H32" s="77">
        <v>1421.6041189591199</v>
      </c>
      <c r="I32" s="78">
        <v>0.15770000000000001</v>
      </c>
      <c r="J32" s="78">
        <v>2.24E-2</v>
      </c>
      <c r="K32" s="78">
        <v>5.3E-3</v>
      </c>
    </row>
    <row r="33" spans="2:11">
      <c r="B33" t="s">
        <v>1011</v>
      </c>
      <c r="C33">
        <v>74231</v>
      </c>
      <c r="D33" t="s">
        <v>102</v>
      </c>
      <c r="E33" t="s">
        <v>1012</v>
      </c>
      <c r="F33" s="77">
        <v>1159379.24</v>
      </c>
      <c r="G33" s="77">
        <v>69.912714000000037</v>
      </c>
      <c r="H33" s="77">
        <v>810.55349223657402</v>
      </c>
      <c r="I33" s="78">
        <v>5.2600000000000001E-2</v>
      </c>
      <c r="J33" s="78">
        <v>1.2699999999999999E-2</v>
      </c>
      <c r="K33" s="78">
        <v>3.0000000000000001E-3</v>
      </c>
    </row>
    <row r="34" spans="2:11">
      <c r="B34" t="s">
        <v>1013</v>
      </c>
      <c r="C34">
        <v>74239</v>
      </c>
      <c r="D34" t="s">
        <v>102</v>
      </c>
      <c r="E34" t="s">
        <v>1014</v>
      </c>
      <c r="F34" s="77">
        <v>2025889.52</v>
      </c>
      <c r="G34" s="77">
        <v>16.872981999999979</v>
      </c>
      <c r="H34" s="77">
        <v>341.82797404948599</v>
      </c>
      <c r="I34" s="78">
        <v>3.4099999999999998E-2</v>
      </c>
      <c r="J34" s="78">
        <v>5.4000000000000003E-3</v>
      </c>
      <c r="K34" s="78">
        <v>1.2999999999999999E-3</v>
      </c>
    </row>
    <row r="35" spans="2:11">
      <c r="B35" t="s">
        <v>1015</v>
      </c>
      <c r="C35">
        <v>74249</v>
      </c>
      <c r="D35" t="s">
        <v>102</v>
      </c>
      <c r="E35" t="s">
        <v>1016</v>
      </c>
      <c r="F35" s="77">
        <v>2031674</v>
      </c>
      <c r="G35" s="77">
        <v>100</v>
      </c>
      <c r="H35" s="77">
        <v>2031.674</v>
      </c>
      <c r="I35" s="78">
        <v>0.19600000000000001</v>
      </c>
      <c r="J35" s="78">
        <v>3.1899999999999998E-2</v>
      </c>
      <c r="K35" s="78">
        <v>7.4999999999999997E-3</v>
      </c>
    </row>
    <row r="36" spans="2:11">
      <c r="B36" t="s">
        <v>1017</v>
      </c>
      <c r="C36">
        <v>74196</v>
      </c>
      <c r="D36" t="s">
        <v>102</v>
      </c>
      <c r="E36" t="s">
        <v>1018</v>
      </c>
      <c r="F36" s="77">
        <v>8759</v>
      </c>
      <c r="G36" s="77">
        <v>99280.541759999993</v>
      </c>
      <c r="H36" s="77">
        <v>8695.9826527583991</v>
      </c>
      <c r="I36" s="78">
        <v>0.14119999999999999</v>
      </c>
      <c r="J36" s="78">
        <v>0.13669999999999999</v>
      </c>
      <c r="K36" s="78">
        <v>3.2199999999999999E-2</v>
      </c>
    </row>
    <row r="37" spans="2:11">
      <c r="B37" t="s">
        <v>1019</v>
      </c>
      <c r="C37">
        <v>74185</v>
      </c>
      <c r="D37" t="s">
        <v>102</v>
      </c>
      <c r="E37" t="s">
        <v>1020</v>
      </c>
      <c r="F37" s="77">
        <v>3076195.94</v>
      </c>
      <c r="G37" s="77">
        <v>126.07696199999991</v>
      </c>
      <c r="H37" s="77">
        <v>3878.3743863193399</v>
      </c>
      <c r="I37" s="78">
        <v>0.1265</v>
      </c>
      <c r="J37" s="78">
        <v>6.0999999999999999E-2</v>
      </c>
      <c r="K37" s="78">
        <v>1.43E-2</v>
      </c>
    </row>
    <row r="38" spans="2:11">
      <c r="B38" t="s">
        <v>1021</v>
      </c>
      <c r="C38">
        <v>74202</v>
      </c>
      <c r="D38" t="s">
        <v>102</v>
      </c>
      <c r="E38" t="s">
        <v>1020</v>
      </c>
      <c r="F38" s="77">
        <v>1125632.4099999999</v>
      </c>
      <c r="G38" s="77">
        <v>172.52358599999977</v>
      </c>
      <c r="H38" s="77">
        <v>1941.9813989102199</v>
      </c>
      <c r="I38" s="78">
        <v>0.10299999999999999</v>
      </c>
      <c r="J38" s="78">
        <v>3.0499999999999999E-2</v>
      </c>
      <c r="K38" s="78">
        <v>7.1999999999999998E-3</v>
      </c>
    </row>
    <row r="39" spans="2:11">
      <c r="B39" t="s">
        <v>1022</v>
      </c>
      <c r="C39">
        <v>74179</v>
      </c>
      <c r="D39" t="s">
        <v>102</v>
      </c>
      <c r="E39" t="s">
        <v>488</v>
      </c>
      <c r="F39" s="77">
        <v>1331328.1299999999</v>
      </c>
      <c r="G39" s="77">
        <v>37.515327999999968</v>
      </c>
      <c r="H39" s="77">
        <v>499.45211472576602</v>
      </c>
      <c r="I39" s="78">
        <v>0.11990000000000001</v>
      </c>
      <c r="J39" s="78">
        <v>7.9000000000000008E-3</v>
      </c>
      <c r="K39" s="78">
        <v>1.8E-3</v>
      </c>
    </row>
    <row r="40" spans="2:11">
      <c r="B40" s="79" t="s">
        <v>227</v>
      </c>
      <c r="C40" s="16"/>
      <c r="F40" s="81">
        <v>7023810.2800000003</v>
      </c>
      <c r="H40" s="81">
        <v>28258.859143829359</v>
      </c>
      <c r="J40" s="80">
        <v>0.44440000000000002</v>
      </c>
      <c r="K40" s="80">
        <v>0.1045</v>
      </c>
    </row>
    <row r="41" spans="2:11">
      <c r="B41" s="79" t="s">
        <v>1023</v>
      </c>
      <c r="C41" s="16"/>
      <c r="F41" s="81">
        <v>822675.8</v>
      </c>
      <c r="H41" s="81">
        <v>5929.6280326681981</v>
      </c>
      <c r="J41" s="80">
        <v>9.3200000000000005E-2</v>
      </c>
      <c r="K41" s="80">
        <v>2.1899999999999999E-2</v>
      </c>
    </row>
    <row r="42" spans="2:11">
      <c r="B42" t="s">
        <v>1024</v>
      </c>
      <c r="C42">
        <v>74180</v>
      </c>
      <c r="D42" t="s">
        <v>106</v>
      </c>
      <c r="E42" t="s">
        <v>1025</v>
      </c>
      <c r="F42" s="77">
        <v>151879.13</v>
      </c>
      <c r="G42" s="77">
        <v>363.09183999999965</v>
      </c>
      <c r="H42" s="77">
        <v>2000.1480593424801</v>
      </c>
      <c r="I42" s="78">
        <v>5.8900000000000001E-2</v>
      </c>
      <c r="J42" s="78">
        <v>3.15E-2</v>
      </c>
      <c r="K42" s="78">
        <v>7.4000000000000003E-3</v>
      </c>
    </row>
    <row r="43" spans="2:11">
      <c r="B43" t="s">
        <v>1026</v>
      </c>
      <c r="C43">
        <v>74200</v>
      </c>
      <c r="D43" t="s">
        <v>106</v>
      </c>
      <c r="E43" t="s">
        <v>1027</v>
      </c>
      <c r="F43" s="77">
        <v>343993.1</v>
      </c>
      <c r="G43" s="77">
        <v>215.72069700000026</v>
      </c>
      <c r="H43" s="77">
        <v>2691.4672630765699</v>
      </c>
      <c r="I43" s="78">
        <v>5.6800000000000003E-2</v>
      </c>
      <c r="J43" s="78">
        <v>4.2299999999999997E-2</v>
      </c>
      <c r="K43" s="78">
        <v>0.01</v>
      </c>
    </row>
    <row r="44" spans="2:11">
      <c r="B44" t="s">
        <v>1028</v>
      </c>
      <c r="C44">
        <v>74215</v>
      </c>
      <c r="D44" t="s">
        <v>106</v>
      </c>
      <c r="E44" t="s">
        <v>1029</v>
      </c>
      <c r="F44" s="77">
        <v>237358.1</v>
      </c>
      <c r="G44" s="77">
        <v>102.290958</v>
      </c>
      <c r="H44" s="77">
        <v>880.62063637842903</v>
      </c>
      <c r="I44" s="78">
        <v>3.5400000000000001E-2</v>
      </c>
      <c r="J44" s="78">
        <v>1.38E-2</v>
      </c>
      <c r="K44" s="78">
        <v>3.3E-3</v>
      </c>
    </row>
    <row r="45" spans="2:11">
      <c r="B45" t="s">
        <v>1030</v>
      </c>
      <c r="C45">
        <v>74235</v>
      </c>
      <c r="D45" t="s">
        <v>106</v>
      </c>
      <c r="E45" t="s">
        <v>1031</v>
      </c>
      <c r="F45" s="77">
        <v>89445.47</v>
      </c>
      <c r="G45" s="77">
        <v>110.1638259999999</v>
      </c>
      <c r="H45" s="77">
        <v>357.392073870719</v>
      </c>
      <c r="I45" s="78">
        <v>7.1400000000000005E-2</v>
      </c>
      <c r="J45" s="78">
        <v>5.5999999999999999E-3</v>
      </c>
      <c r="K45" s="78">
        <v>1.2999999999999999E-3</v>
      </c>
    </row>
    <row r="46" spans="2:11">
      <c r="B46" s="79" t="s">
        <v>1032</v>
      </c>
      <c r="C46" s="16"/>
      <c r="F46" s="81">
        <v>330226.63</v>
      </c>
      <c r="H46" s="81">
        <v>2651.3855387016902</v>
      </c>
      <c r="J46" s="80">
        <v>4.1700000000000001E-2</v>
      </c>
      <c r="K46" s="80">
        <v>9.7999999999999997E-3</v>
      </c>
    </row>
    <row r="47" spans="2:11">
      <c r="B47" t="s">
        <v>1033</v>
      </c>
      <c r="C47">
        <v>74188</v>
      </c>
      <c r="D47" t="s">
        <v>106</v>
      </c>
      <c r="E47" t="s">
        <v>1034</v>
      </c>
      <c r="F47" s="77">
        <v>36601.089999999997</v>
      </c>
      <c r="G47" s="77">
        <v>997.68959000000154</v>
      </c>
      <c r="H47" s="77">
        <v>1324.45441527194</v>
      </c>
      <c r="I47" s="78">
        <v>1.7000000000000001E-2</v>
      </c>
      <c r="J47" s="78">
        <v>2.0799999999999999E-2</v>
      </c>
      <c r="K47" s="78">
        <v>4.8999999999999998E-3</v>
      </c>
    </row>
    <row r="48" spans="2:11">
      <c r="B48" t="s">
        <v>1035</v>
      </c>
      <c r="C48">
        <v>74189</v>
      </c>
      <c r="D48" t="s">
        <v>106</v>
      </c>
      <c r="E48" t="s">
        <v>1036</v>
      </c>
      <c r="F48" s="77">
        <v>293625.53999999998</v>
      </c>
      <c r="G48" s="77">
        <v>124.59683099999964</v>
      </c>
      <c r="H48" s="77">
        <v>1326.93112342975</v>
      </c>
      <c r="I48" s="78">
        <v>3.3099999999999997E-2</v>
      </c>
      <c r="J48" s="78">
        <v>2.0899999999999998E-2</v>
      </c>
      <c r="K48" s="78">
        <v>4.8999999999999998E-3</v>
      </c>
    </row>
    <row r="49" spans="2:11">
      <c r="B49" s="79" t="s">
        <v>1037</v>
      </c>
      <c r="C49" s="16"/>
      <c r="F49" s="81">
        <v>2670329.21</v>
      </c>
      <c r="H49" s="81">
        <v>8092.6860681697999</v>
      </c>
      <c r="J49" s="80">
        <v>0.1273</v>
      </c>
      <c r="K49" s="80">
        <v>2.9899999999999999E-2</v>
      </c>
    </row>
    <row r="50" spans="2:11">
      <c r="B50" t="s">
        <v>1038</v>
      </c>
      <c r="C50">
        <v>74242</v>
      </c>
      <c r="D50" t="s">
        <v>110</v>
      </c>
      <c r="E50" t="s">
        <v>1039</v>
      </c>
      <c r="F50" s="77">
        <v>98691</v>
      </c>
      <c r="G50" s="77">
        <v>100</v>
      </c>
      <c r="H50" s="77">
        <v>395.90881560000003</v>
      </c>
      <c r="I50" s="78">
        <v>0.127</v>
      </c>
      <c r="J50" s="78">
        <v>6.1999999999999998E-3</v>
      </c>
      <c r="K50" s="78">
        <v>1.5E-3</v>
      </c>
    </row>
    <row r="51" spans="2:11">
      <c r="B51" t="s">
        <v>1040</v>
      </c>
      <c r="C51">
        <v>74192</v>
      </c>
      <c r="D51" t="s">
        <v>106</v>
      </c>
      <c r="E51" t="s">
        <v>1041</v>
      </c>
      <c r="F51" s="77">
        <v>283273</v>
      </c>
      <c r="G51" s="77">
        <v>11.17681999999998</v>
      </c>
      <c r="H51" s="77">
        <v>114.83413260656199</v>
      </c>
      <c r="I51" s="78">
        <v>3.5400000000000001E-2</v>
      </c>
      <c r="J51" s="78">
        <v>1.8E-3</v>
      </c>
      <c r="K51" s="78">
        <v>4.0000000000000002E-4</v>
      </c>
    </row>
    <row r="52" spans="2:11">
      <c r="B52" t="s">
        <v>1042</v>
      </c>
      <c r="C52">
        <v>74256</v>
      </c>
      <c r="D52" t="s">
        <v>110</v>
      </c>
      <c r="E52" t="s">
        <v>1031</v>
      </c>
      <c r="F52" s="77">
        <v>250875</v>
      </c>
      <c r="G52" s="77">
        <v>130.93349000000049</v>
      </c>
      <c r="H52" s="77">
        <v>1317.72793310924</v>
      </c>
      <c r="I52" s="78">
        <v>0.18</v>
      </c>
      <c r="J52" s="78">
        <v>2.07E-2</v>
      </c>
      <c r="K52" s="78">
        <v>4.8999999999999998E-3</v>
      </c>
    </row>
    <row r="53" spans="2:11">
      <c r="B53" t="s">
        <v>1043</v>
      </c>
      <c r="C53">
        <v>74178</v>
      </c>
      <c r="D53" t="s">
        <v>106</v>
      </c>
      <c r="E53" t="s">
        <v>1044</v>
      </c>
      <c r="F53" s="77">
        <v>614757.96</v>
      </c>
      <c r="G53" s="77">
        <v>84.842458999999934</v>
      </c>
      <c r="H53" s="77">
        <v>1891.75531837843</v>
      </c>
      <c r="I53" s="78">
        <v>3.4639999999999997E-2</v>
      </c>
      <c r="J53" s="78">
        <v>2.9700000000000001E-2</v>
      </c>
      <c r="K53" s="78">
        <v>7.0000000000000001E-3</v>
      </c>
    </row>
    <row r="54" spans="2:11">
      <c r="B54" t="s">
        <v>1045</v>
      </c>
      <c r="C54">
        <v>74208</v>
      </c>
      <c r="D54" t="s">
        <v>106</v>
      </c>
      <c r="E54" t="s">
        <v>1046</v>
      </c>
      <c r="F54" s="77">
        <v>225157.86</v>
      </c>
      <c r="G54" s="77">
        <v>116.66354199999998</v>
      </c>
      <c r="H54" s="77">
        <v>952.72996707596405</v>
      </c>
      <c r="I54" s="78">
        <v>4.7000000000000002E-3</v>
      </c>
      <c r="J54" s="78">
        <v>1.4999999999999999E-2</v>
      </c>
      <c r="K54" s="78">
        <v>3.5000000000000001E-3</v>
      </c>
    </row>
    <row r="55" spans="2:11">
      <c r="B55" t="s">
        <v>1047</v>
      </c>
      <c r="C55">
        <v>74244</v>
      </c>
      <c r="D55" t="s">
        <v>106</v>
      </c>
      <c r="E55" t="s">
        <v>346</v>
      </c>
      <c r="F55" s="77">
        <v>362852</v>
      </c>
      <c r="G55" s="77">
        <v>86.386672999999774</v>
      </c>
      <c r="H55" s="77">
        <v>1136.9040803795299</v>
      </c>
      <c r="I55" s="78">
        <v>2.4199999999999999E-2</v>
      </c>
      <c r="J55" s="78">
        <v>1.7899999999999999E-2</v>
      </c>
      <c r="K55" s="78">
        <v>4.1999999999999997E-3</v>
      </c>
    </row>
    <row r="56" spans="2:11">
      <c r="B56" t="s">
        <v>1048</v>
      </c>
      <c r="C56">
        <v>74237</v>
      </c>
      <c r="D56" t="s">
        <v>113</v>
      </c>
      <c r="E56" t="s">
        <v>340</v>
      </c>
      <c r="F56" s="77">
        <v>287914.39</v>
      </c>
      <c r="G56" s="77">
        <v>71.608848999999964</v>
      </c>
      <c r="H56" s="77">
        <v>952.70103018650002</v>
      </c>
      <c r="I56" s="78">
        <v>4.5373999999999998E-2</v>
      </c>
      <c r="J56" s="78">
        <v>1.4999999999999999E-2</v>
      </c>
      <c r="K56" s="78">
        <v>3.5000000000000001E-3</v>
      </c>
    </row>
    <row r="57" spans="2:11">
      <c r="B57" t="s">
        <v>1049</v>
      </c>
      <c r="C57">
        <v>74247</v>
      </c>
      <c r="D57" t="s">
        <v>113</v>
      </c>
      <c r="E57" t="s">
        <v>286</v>
      </c>
      <c r="F57" s="77">
        <v>18314</v>
      </c>
      <c r="G57" s="77">
        <v>92.337641000000033</v>
      </c>
      <c r="H57" s="77">
        <v>78.142725590074306</v>
      </c>
      <c r="I57" s="78">
        <v>2.8799999999999999E-2</v>
      </c>
      <c r="J57" s="78">
        <v>1.1999999999999999E-3</v>
      </c>
      <c r="K57" s="78">
        <v>2.9999999999999997E-4</v>
      </c>
    </row>
    <row r="58" spans="2:11">
      <c r="B58" t="s">
        <v>1050</v>
      </c>
      <c r="C58">
        <v>74181</v>
      </c>
      <c r="D58" t="s">
        <v>106</v>
      </c>
      <c r="E58" t="s">
        <v>1051</v>
      </c>
      <c r="F58" s="77">
        <v>528494</v>
      </c>
      <c r="G58" s="77">
        <v>65.314632999999915</v>
      </c>
      <c r="H58" s="77">
        <v>1251.9820652435001</v>
      </c>
      <c r="I58" s="78">
        <v>0.19900000000000001</v>
      </c>
      <c r="J58" s="78">
        <v>1.9699999999999999E-2</v>
      </c>
      <c r="K58" s="78">
        <v>4.5999999999999999E-3</v>
      </c>
    </row>
    <row r="59" spans="2:11">
      <c r="B59" s="79" t="s">
        <v>1052</v>
      </c>
      <c r="C59" s="16"/>
      <c r="F59" s="81">
        <v>3200578.64</v>
      </c>
      <c r="H59" s="81">
        <v>11585.15950428967</v>
      </c>
      <c r="J59" s="80">
        <v>0.1822</v>
      </c>
      <c r="K59" s="80">
        <v>4.2900000000000001E-2</v>
      </c>
    </row>
    <row r="60" spans="2:11">
      <c r="B60" t="s">
        <v>1053</v>
      </c>
      <c r="C60">
        <v>74187</v>
      </c>
      <c r="D60" t="s">
        <v>106</v>
      </c>
      <c r="E60" t="s">
        <v>1054</v>
      </c>
      <c r="F60" s="77">
        <v>168550.08</v>
      </c>
      <c r="G60" s="77">
        <v>25.89147600000004</v>
      </c>
      <c r="H60" s="77">
        <v>158.28265543505299</v>
      </c>
      <c r="I60" s="78">
        <v>3.3300000000000003E-2</v>
      </c>
      <c r="J60" s="78">
        <v>2.5000000000000001E-3</v>
      </c>
      <c r="K60" s="78">
        <v>5.9999999999999995E-4</v>
      </c>
    </row>
    <row r="61" spans="2:11">
      <c r="B61" t="s">
        <v>1055</v>
      </c>
      <c r="C61">
        <v>74205</v>
      </c>
      <c r="D61" t="s">
        <v>110</v>
      </c>
      <c r="E61" t="s">
        <v>1056</v>
      </c>
      <c r="F61" s="77">
        <v>237633</v>
      </c>
      <c r="G61" s="77">
        <v>194.94876799999972</v>
      </c>
      <c r="H61" s="77">
        <v>1858.4242696737499</v>
      </c>
      <c r="I61" s="78">
        <v>0.19639999999999999</v>
      </c>
      <c r="J61" s="78">
        <v>2.92E-2</v>
      </c>
      <c r="K61" s="78">
        <v>6.8999999999999999E-3</v>
      </c>
    </row>
    <row r="62" spans="2:11">
      <c r="B62" t="s">
        <v>1057</v>
      </c>
      <c r="C62">
        <v>74199</v>
      </c>
      <c r="D62" t="s">
        <v>106</v>
      </c>
      <c r="E62" t="s">
        <v>994</v>
      </c>
      <c r="F62" s="77">
        <v>536272.1</v>
      </c>
      <c r="G62" s="77">
        <v>61.25421799999976</v>
      </c>
      <c r="H62" s="77">
        <v>1191.4306229384299</v>
      </c>
      <c r="I62" s="78">
        <v>2.6270000000000002E-2</v>
      </c>
      <c r="J62" s="78">
        <v>1.8700000000000001E-2</v>
      </c>
      <c r="K62" s="78">
        <v>4.4000000000000003E-3</v>
      </c>
    </row>
    <row r="63" spans="2:11">
      <c r="B63" t="s">
        <v>1058</v>
      </c>
      <c r="C63">
        <v>74203</v>
      </c>
      <c r="D63" t="s">
        <v>106</v>
      </c>
      <c r="E63" t="s">
        <v>349</v>
      </c>
      <c r="F63" s="77">
        <v>499931</v>
      </c>
      <c r="G63" s="77">
        <v>100</v>
      </c>
      <c r="H63" s="77">
        <v>1813.2497370000001</v>
      </c>
      <c r="I63" s="78">
        <v>7.0330000000000004E-2</v>
      </c>
      <c r="J63" s="78">
        <v>2.8500000000000001E-2</v>
      </c>
      <c r="K63" s="78">
        <v>6.7000000000000002E-3</v>
      </c>
    </row>
    <row r="64" spans="2:11">
      <c r="B64" t="s">
        <v>1059</v>
      </c>
      <c r="C64">
        <v>74193</v>
      </c>
      <c r="D64" t="s">
        <v>106</v>
      </c>
      <c r="E64" t="s">
        <v>595</v>
      </c>
      <c r="F64" s="77">
        <v>111467.67</v>
      </c>
      <c r="G64" s="77">
        <v>27.358446000000114</v>
      </c>
      <c r="H64" s="77">
        <v>110.608347498089</v>
      </c>
      <c r="I64" s="78">
        <v>1.0200000000000001E-2</v>
      </c>
      <c r="J64" s="78">
        <v>1.6999999999999999E-3</v>
      </c>
      <c r="K64" s="78">
        <v>4.0000000000000002E-4</v>
      </c>
    </row>
    <row r="65" spans="2:11">
      <c r="B65" t="s">
        <v>1060</v>
      </c>
      <c r="C65">
        <v>74190</v>
      </c>
      <c r="D65" t="s">
        <v>106</v>
      </c>
      <c r="E65" t="s">
        <v>1061</v>
      </c>
      <c r="F65" s="77">
        <v>495194.89</v>
      </c>
      <c r="G65" s="77">
        <v>127.45757899999992</v>
      </c>
      <c r="H65" s="77">
        <v>2289.2297175419599</v>
      </c>
      <c r="I65" s="78">
        <v>0.19874</v>
      </c>
      <c r="J65" s="78">
        <v>3.5999999999999997E-2</v>
      </c>
      <c r="K65" s="78">
        <v>8.5000000000000006E-3</v>
      </c>
    </row>
    <row r="66" spans="2:11">
      <c r="B66" t="s">
        <v>1062</v>
      </c>
      <c r="C66">
        <v>74207</v>
      </c>
      <c r="D66" t="s">
        <v>106</v>
      </c>
      <c r="E66" t="s">
        <v>1063</v>
      </c>
      <c r="F66" s="77">
        <v>260193.27</v>
      </c>
      <c r="G66" s="77">
        <v>170.59735200000031</v>
      </c>
      <c r="H66" s="77">
        <v>1609.9630197029201</v>
      </c>
      <c r="I66" s="78">
        <v>1.1111111111111111E-3</v>
      </c>
      <c r="J66" s="78">
        <v>2.53E-2</v>
      </c>
      <c r="K66" s="78">
        <v>6.0000000000000001E-3</v>
      </c>
    </row>
    <row r="67" spans="2:11">
      <c r="B67" t="s">
        <v>1064</v>
      </c>
      <c r="C67">
        <v>74197</v>
      </c>
      <c r="D67" t="s">
        <v>106</v>
      </c>
      <c r="E67" t="s">
        <v>1065</v>
      </c>
      <c r="F67" s="77">
        <v>505958.97</v>
      </c>
      <c r="G67" s="77">
        <v>44.295556999999974</v>
      </c>
      <c r="H67" s="77">
        <v>812.87360651739596</v>
      </c>
      <c r="I67" s="78">
        <v>2.53E-2</v>
      </c>
      <c r="J67" s="78">
        <v>1.2800000000000001E-2</v>
      </c>
      <c r="K67" s="78">
        <v>3.0000000000000001E-3</v>
      </c>
    </row>
    <row r="68" spans="2:11">
      <c r="B68" t="s">
        <v>1066</v>
      </c>
      <c r="C68">
        <v>74240</v>
      </c>
      <c r="D68" t="s">
        <v>110</v>
      </c>
      <c r="E68" t="s">
        <v>1067</v>
      </c>
      <c r="F68" s="77">
        <v>273077.65999999997</v>
      </c>
      <c r="G68" s="77">
        <v>112.22858800000037</v>
      </c>
      <c r="H68" s="77">
        <v>1229.4398737885199</v>
      </c>
      <c r="I68" s="78">
        <v>2.6239999999999999E-2</v>
      </c>
      <c r="J68" s="78">
        <v>1.9300000000000001E-2</v>
      </c>
      <c r="K68" s="78">
        <v>4.4999999999999997E-3</v>
      </c>
    </row>
    <row r="69" spans="2:11">
      <c r="B69" t="s">
        <v>1068</v>
      </c>
      <c r="C69">
        <v>74255</v>
      </c>
      <c r="D69" t="s">
        <v>113</v>
      </c>
      <c r="E69" t="s">
        <v>1069</v>
      </c>
      <c r="F69" s="77">
        <v>112300</v>
      </c>
      <c r="G69" s="77">
        <v>98.599144999999908</v>
      </c>
      <c r="H69" s="77">
        <v>511.65765419355102</v>
      </c>
      <c r="I69" s="78">
        <v>0.107</v>
      </c>
      <c r="J69" s="78">
        <v>8.0000000000000002E-3</v>
      </c>
      <c r="K69" s="78">
        <v>1.9E-3</v>
      </c>
    </row>
    <row r="70" spans="2:11">
      <c r="B70" t="s">
        <v>229</v>
      </c>
      <c r="C70" s="16"/>
    </row>
    <row r="71" spans="2:11">
      <c r="B71" t="s">
        <v>306</v>
      </c>
      <c r="C71" s="16"/>
    </row>
    <row r="72" spans="2:11">
      <c r="B72" t="s">
        <v>307</v>
      </c>
      <c r="C72" s="16"/>
    </row>
    <row r="73" spans="2:11">
      <c r="B73" t="s">
        <v>308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44556.53</v>
      </c>
      <c r="H11" s="7"/>
      <c r="I11" s="75">
        <v>300.52787457930202</v>
      </c>
      <c r="J11" s="7"/>
      <c r="K11" s="76">
        <v>1</v>
      </c>
      <c r="L11" s="76">
        <v>1.1000000000000001E-3</v>
      </c>
      <c r="M11" s="16"/>
      <c r="N11" s="16"/>
      <c r="O11" s="16"/>
      <c r="P11" s="16"/>
      <c r="BG11" s="16"/>
    </row>
    <row r="12" spans="2:59">
      <c r="B12" s="79" t="s">
        <v>1070</v>
      </c>
      <c r="C12" s="16"/>
      <c r="D12" s="16"/>
      <c r="G12" s="81">
        <v>44556.53</v>
      </c>
      <c r="I12" s="81">
        <v>300.52787457930202</v>
      </c>
      <c r="K12" s="80">
        <v>1</v>
      </c>
      <c r="L12" s="80">
        <v>1.1000000000000001E-3</v>
      </c>
    </row>
    <row r="13" spans="2:59">
      <c r="B13" t="s">
        <v>1071</v>
      </c>
      <c r="C13" t="s">
        <v>1072</v>
      </c>
      <c r="D13" t="s">
        <v>474</v>
      </c>
      <c r="E13" t="s">
        <v>106</v>
      </c>
      <c r="F13" t="s">
        <v>1073</v>
      </c>
      <c r="G13" s="77">
        <v>44556.53</v>
      </c>
      <c r="H13" s="77">
        <v>185.96269999999978</v>
      </c>
      <c r="I13" s="77">
        <v>300.52787457930202</v>
      </c>
      <c r="J13" s="78">
        <v>0</v>
      </c>
      <c r="K13" s="78">
        <v>1</v>
      </c>
      <c r="L13" s="78">
        <v>1.1000000000000001E-3</v>
      </c>
    </row>
    <row r="14" spans="2:59">
      <c r="B14" s="79" t="s">
        <v>886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-14430723</v>
      </c>
      <c r="H11" s="7"/>
      <c r="I11" s="75">
        <v>839.90917948122637</v>
      </c>
      <c r="J11" s="76">
        <v>1</v>
      </c>
      <c r="K11" s="76">
        <v>3.0999999999999999E-3</v>
      </c>
      <c r="AW11" s="16"/>
    </row>
    <row r="12" spans="2:49">
      <c r="B12" s="79" t="s">
        <v>202</v>
      </c>
      <c r="C12" s="16"/>
      <c r="D12" s="16"/>
      <c r="G12" s="81">
        <v>-14430723</v>
      </c>
      <c r="I12" s="81">
        <v>839.90917948122637</v>
      </c>
      <c r="J12" s="80">
        <v>1</v>
      </c>
      <c r="K12" s="80">
        <v>3.0999999999999999E-3</v>
      </c>
    </row>
    <row r="13" spans="2:49">
      <c r="B13" s="79" t="s">
        <v>887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888</v>
      </c>
      <c r="C15" s="16"/>
      <c r="D15" s="16"/>
      <c r="G15" s="81">
        <v>-14289489</v>
      </c>
      <c r="I15" s="81">
        <v>845.31993892494222</v>
      </c>
      <c r="J15" s="80">
        <v>1.0064</v>
      </c>
      <c r="K15" s="80">
        <v>3.0999999999999999E-3</v>
      </c>
    </row>
    <row r="16" spans="2:49">
      <c r="B16" t="s">
        <v>1075</v>
      </c>
      <c r="C16" t="s">
        <v>1076</v>
      </c>
      <c r="D16" t="s">
        <v>123</v>
      </c>
      <c r="E16" t="s">
        <v>110</v>
      </c>
      <c r="F16" t="s">
        <v>1077</v>
      </c>
      <c r="G16" s="77">
        <v>-3038489</v>
      </c>
      <c r="H16" s="77">
        <v>-3.500108896742756</v>
      </c>
      <c r="I16" s="77">
        <v>106.35042381555</v>
      </c>
      <c r="J16" s="78">
        <v>0.12659999999999999</v>
      </c>
      <c r="K16" s="78">
        <v>4.0000000000000002E-4</v>
      </c>
    </row>
    <row r="17" spans="2:11">
      <c r="B17" t="s">
        <v>1078</v>
      </c>
      <c r="C17" t="s">
        <v>1079</v>
      </c>
      <c r="D17" t="s">
        <v>123</v>
      </c>
      <c r="E17" t="s">
        <v>106</v>
      </c>
      <c r="F17" t="s">
        <v>1077</v>
      </c>
      <c r="G17" s="77">
        <v>-9960000</v>
      </c>
      <c r="H17" s="77">
        <v>-6.6123363185361148</v>
      </c>
      <c r="I17" s="77">
        <v>658.58869732619701</v>
      </c>
      <c r="J17" s="78">
        <v>0.78410000000000002</v>
      </c>
      <c r="K17" s="78">
        <v>2.3999999999999998E-3</v>
      </c>
    </row>
    <row r="18" spans="2:11">
      <c r="B18" t="s">
        <v>1080</v>
      </c>
      <c r="C18" t="s">
        <v>1081</v>
      </c>
      <c r="D18" t="s">
        <v>123</v>
      </c>
      <c r="E18" t="s">
        <v>106</v>
      </c>
      <c r="F18" t="s">
        <v>1077</v>
      </c>
      <c r="G18" s="77">
        <v>-1083000</v>
      </c>
      <c r="H18" s="77">
        <v>-6.5731044535614309</v>
      </c>
      <c r="I18" s="77">
        <v>71.186721232070298</v>
      </c>
      <c r="J18" s="78">
        <v>8.48E-2</v>
      </c>
      <c r="K18" s="78">
        <v>2.9999999999999997E-4</v>
      </c>
    </row>
    <row r="19" spans="2:11">
      <c r="B19" t="s">
        <v>1082</v>
      </c>
      <c r="C19" t="s">
        <v>1083</v>
      </c>
      <c r="D19" t="s">
        <v>123</v>
      </c>
      <c r="E19" t="s">
        <v>113</v>
      </c>
      <c r="F19" t="s">
        <v>1077</v>
      </c>
      <c r="G19" s="77">
        <v>-208000</v>
      </c>
      <c r="H19" s="77">
        <v>-4.4202387265023555</v>
      </c>
      <c r="I19" s="77">
        <v>9.1940965511249004</v>
      </c>
      <c r="J19" s="78">
        <v>1.09E-2</v>
      </c>
      <c r="K19" s="78">
        <v>0</v>
      </c>
    </row>
    <row r="20" spans="2:11">
      <c r="B20" s="79" t="s">
        <v>1074</v>
      </c>
      <c r="C20" s="16"/>
      <c r="D20" s="16"/>
      <c r="G20" s="81">
        <v>-141234</v>
      </c>
      <c r="I20" s="81">
        <v>-5.4107594437158504</v>
      </c>
      <c r="J20" s="80">
        <v>-6.4000000000000003E-3</v>
      </c>
      <c r="K20" s="80">
        <v>0</v>
      </c>
    </row>
    <row r="21" spans="2:11">
      <c r="B21" t="s">
        <v>1084</v>
      </c>
      <c r="C21" t="s">
        <v>1085</v>
      </c>
      <c r="D21" t="s">
        <v>123</v>
      </c>
      <c r="E21" t="s">
        <v>113</v>
      </c>
      <c r="F21" t="s">
        <v>1077</v>
      </c>
      <c r="G21" s="77">
        <v>-141234</v>
      </c>
      <c r="H21" s="77">
        <v>3.8310601156349393</v>
      </c>
      <c r="I21" s="77">
        <v>-5.4107594437158504</v>
      </c>
      <c r="J21" s="78">
        <v>-6.4000000000000003E-3</v>
      </c>
      <c r="K21" s="78">
        <v>0</v>
      </c>
    </row>
    <row r="22" spans="2:11">
      <c r="B22" s="79" t="s">
        <v>889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587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887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890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889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587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306</v>
      </c>
      <c r="C36" s="16"/>
      <c r="D36" s="16"/>
    </row>
    <row r="37" spans="2:11">
      <c r="B37" t="s">
        <v>307</v>
      </c>
      <c r="C37" s="16"/>
      <c r="D37" s="16"/>
    </row>
    <row r="38" spans="2:11">
      <c r="B38" t="s">
        <v>308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</v>
      </c>
      <c r="J11" s="18"/>
      <c r="K11" s="18"/>
      <c r="L11" s="18"/>
      <c r="M11" s="76">
        <v>3.5400000000000001E-2</v>
      </c>
      <c r="N11" s="75">
        <v>2491769.7200000002</v>
      </c>
      <c r="O11" s="7"/>
      <c r="P11" s="75">
        <v>2918.1941962848464</v>
      </c>
      <c r="Q11" s="76">
        <v>1</v>
      </c>
      <c r="R11" s="76">
        <v>1.0800000000000001E-2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0.25</v>
      </c>
      <c r="M12" s="80">
        <v>4.2900000000000001E-2</v>
      </c>
      <c r="N12" s="81">
        <v>2352254.7200000002</v>
      </c>
      <c r="P12" s="81">
        <v>2407.4672968683467</v>
      </c>
      <c r="Q12" s="80">
        <v>0.82499999999999996</v>
      </c>
      <c r="R12" s="80">
        <v>8.8999999999999999E-3</v>
      </c>
    </row>
    <row r="13" spans="2:60">
      <c r="B13" s="79" t="s">
        <v>1086</v>
      </c>
      <c r="I13" s="81">
        <v>2.38</v>
      </c>
      <c r="M13" s="80">
        <v>0</v>
      </c>
      <c r="N13" s="81">
        <v>65690.210000000006</v>
      </c>
      <c r="P13" s="81">
        <v>78.106440000000006</v>
      </c>
      <c r="Q13" s="80">
        <v>2.6800000000000001E-2</v>
      </c>
      <c r="R13" s="80">
        <v>2.9999999999999997E-4</v>
      </c>
    </row>
    <row r="14" spans="2:60">
      <c r="B14" s="83" t="s">
        <v>1167</v>
      </c>
      <c r="C14" t="s">
        <v>1087</v>
      </c>
      <c r="D14" t="s">
        <v>1088</v>
      </c>
      <c r="F14" t="s">
        <v>1089</v>
      </c>
      <c r="G14" t="s">
        <v>1090</v>
      </c>
      <c r="H14" t="s">
        <v>1091</v>
      </c>
      <c r="I14" s="77">
        <v>2.76</v>
      </c>
      <c r="J14" t="s">
        <v>1092</v>
      </c>
      <c r="K14" t="s">
        <v>102</v>
      </c>
      <c r="L14" s="78">
        <v>0</v>
      </c>
      <c r="M14" s="78">
        <v>0</v>
      </c>
      <c r="N14" s="77">
        <v>28443.094000000001</v>
      </c>
      <c r="O14" s="77">
        <v>118.40287136132237</v>
      </c>
      <c r="P14" s="77">
        <v>33.677439999999997</v>
      </c>
      <c r="Q14" s="78">
        <v>1.15E-2</v>
      </c>
      <c r="R14" s="78">
        <v>1E-4</v>
      </c>
    </row>
    <row r="15" spans="2:60">
      <c r="B15" s="83" t="s">
        <v>1166</v>
      </c>
      <c r="C15" t="s">
        <v>1087</v>
      </c>
      <c r="D15" t="s">
        <v>1093</v>
      </c>
      <c r="F15" t="s">
        <v>1089</v>
      </c>
      <c r="G15" t="s">
        <v>1094</v>
      </c>
      <c r="H15" t="s">
        <v>1091</v>
      </c>
      <c r="I15" s="77">
        <v>2.1</v>
      </c>
      <c r="J15" t="s">
        <v>1092</v>
      </c>
      <c r="K15" t="s">
        <v>102</v>
      </c>
      <c r="L15" s="78">
        <v>0</v>
      </c>
      <c r="M15" s="78">
        <v>0</v>
      </c>
      <c r="N15" s="77">
        <v>37247.116000000002</v>
      </c>
      <c r="O15" s="77">
        <v>119.28171834834139</v>
      </c>
      <c r="P15" s="77">
        <v>44.429000000000002</v>
      </c>
      <c r="Q15" s="78">
        <v>1.52E-2</v>
      </c>
      <c r="R15" s="78">
        <v>2.0000000000000001E-4</v>
      </c>
    </row>
    <row r="16" spans="2:60">
      <c r="B16" s="79" t="s">
        <v>1095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222</v>
      </c>
      <c r="D17" t="s">
        <v>222</v>
      </c>
      <c r="F17" t="s">
        <v>222</v>
      </c>
      <c r="I17" s="77">
        <v>0</v>
      </c>
      <c r="J17" t="s">
        <v>222</v>
      </c>
      <c r="K17" t="s">
        <v>222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1096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222</v>
      </c>
      <c r="D19" t="s">
        <v>222</v>
      </c>
      <c r="F19" t="s">
        <v>222</v>
      </c>
      <c r="I19" s="77">
        <v>0</v>
      </c>
      <c r="J19" t="s">
        <v>222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1097</v>
      </c>
      <c r="I20" s="81">
        <v>7.0000000000000007E-2</v>
      </c>
      <c r="M20" s="80">
        <v>3.3E-3</v>
      </c>
      <c r="N20" s="81">
        <v>945564.51</v>
      </c>
      <c r="P20" s="81">
        <v>994.79765686834662</v>
      </c>
      <c r="Q20" s="80">
        <v>0.34089999999999998</v>
      </c>
      <c r="R20" s="80">
        <v>3.7000000000000002E-3</v>
      </c>
    </row>
    <row r="21" spans="2:18">
      <c r="B21" t="s">
        <v>1098</v>
      </c>
      <c r="C21" t="s">
        <v>1087</v>
      </c>
      <c r="D21" t="s">
        <v>1099</v>
      </c>
      <c r="E21" t="s">
        <v>950</v>
      </c>
      <c r="F21" t="s">
        <v>1100</v>
      </c>
      <c r="G21" t="s">
        <v>1101</v>
      </c>
      <c r="H21" t="s">
        <v>1091</v>
      </c>
      <c r="I21" s="77">
        <v>0</v>
      </c>
      <c r="J21" t="s">
        <v>951</v>
      </c>
      <c r="K21" t="s">
        <v>102</v>
      </c>
      <c r="L21" s="78">
        <v>7.0000000000000007E-2</v>
      </c>
      <c r="M21" s="78">
        <v>0</v>
      </c>
      <c r="N21" s="77">
        <v>909087.51</v>
      </c>
      <c r="O21" s="77">
        <v>105.30862099999999</v>
      </c>
      <c r="P21" s="77">
        <v>957.34752046423705</v>
      </c>
      <c r="Q21" s="78">
        <v>0.3281</v>
      </c>
      <c r="R21" s="78">
        <v>3.5000000000000001E-3</v>
      </c>
    </row>
    <row r="22" spans="2:18">
      <c r="B22" t="s">
        <v>1102</v>
      </c>
      <c r="C22" t="s">
        <v>1087</v>
      </c>
      <c r="D22" t="s">
        <v>1103</v>
      </c>
      <c r="E22" t="s">
        <v>965</v>
      </c>
      <c r="F22" t="s">
        <v>222</v>
      </c>
      <c r="G22" t="s">
        <v>1104</v>
      </c>
      <c r="H22" t="s">
        <v>563</v>
      </c>
      <c r="I22" s="77">
        <v>1.91</v>
      </c>
      <c r="J22" t="s">
        <v>433</v>
      </c>
      <c r="K22" t="s">
        <v>102</v>
      </c>
      <c r="L22" s="78">
        <v>0.10249999999999999</v>
      </c>
      <c r="M22" s="78">
        <v>8.7300000000000003E-2</v>
      </c>
      <c r="N22" s="77">
        <v>36477</v>
      </c>
      <c r="O22" s="77">
        <v>102.66780821917811</v>
      </c>
      <c r="P22" s="77">
        <v>37.4501364041096</v>
      </c>
      <c r="Q22" s="78">
        <v>1.2800000000000001E-2</v>
      </c>
      <c r="R22" s="78">
        <v>1E-4</v>
      </c>
    </row>
    <row r="23" spans="2:18">
      <c r="B23" s="79" t="s">
        <v>1105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222</v>
      </c>
      <c r="D24" t="s">
        <v>222</v>
      </c>
      <c r="F24" t="s">
        <v>222</v>
      </c>
      <c r="I24" s="77">
        <v>0</v>
      </c>
      <c r="J24" t="s">
        <v>222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1106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1107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1108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1109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1110</v>
      </c>
      <c r="I32" s="81">
        <v>0.25</v>
      </c>
      <c r="M32" s="80">
        <v>7.4999999999999997E-2</v>
      </c>
      <c r="N32" s="81">
        <v>1341000</v>
      </c>
      <c r="P32" s="81">
        <v>1334.5632000000001</v>
      </c>
      <c r="Q32" s="80">
        <v>0.45729999999999998</v>
      </c>
      <c r="R32" s="80">
        <v>4.8999999999999998E-3</v>
      </c>
    </row>
    <row r="33" spans="2:18">
      <c r="B33" t="s">
        <v>1111</v>
      </c>
      <c r="C33" t="s">
        <v>1087</v>
      </c>
      <c r="D33" t="s">
        <v>1112</v>
      </c>
      <c r="E33" t="s">
        <v>1113</v>
      </c>
      <c r="F33" t="s">
        <v>412</v>
      </c>
      <c r="G33" t="s">
        <v>1114</v>
      </c>
      <c r="H33" t="s">
        <v>150</v>
      </c>
      <c r="I33" s="77">
        <v>0.25</v>
      </c>
      <c r="J33" t="s">
        <v>482</v>
      </c>
      <c r="K33" t="s">
        <v>102</v>
      </c>
      <c r="L33" s="78">
        <v>5.1799999999999999E-2</v>
      </c>
      <c r="M33" s="78">
        <v>7.4999999999999997E-2</v>
      </c>
      <c r="N33" s="77">
        <v>1341000</v>
      </c>
      <c r="O33" s="77">
        <v>99.52</v>
      </c>
      <c r="P33" s="77">
        <v>1334.5632000000001</v>
      </c>
      <c r="Q33" s="78">
        <v>0.45729999999999998</v>
      </c>
      <c r="R33" s="78">
        <v>4.8999999999999998E-3</v>
      </c>
    </row>
    <row r="34" spans="2:18">
      <c r="B34" s="79" t="s">
        <v>227</v>
      </c>
      <c r="I34" s="81">
        <v>0</v>
      </c>
      <c r="M34" s="80">
        <v>0</v>
      </c>
      <c r="N34" s="81">
        <v>139515</v>
      </c>
      <c r="P34" s="81">
        <v>510.72689941649998</v>
      </c>
      <c r="Q34" s="80">
        <v>0.17499999999999999</v>
      </c>
      <c r="R34" s="80">
        <v>1.9E-3</v>
      </c>
    </row>
    <row r="35" spans="2:18">
      <c r="B35" s="79" t="s">
        <v>1115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1097</v>
      </c>
      <c r="I39" s="81">
        <v>0</v>
      </c>
      <c r="M39" s="80">
        <v>0</v>
      </c>
      <c r="N39" s="81">
        <v>139515</v>
      </c>
      <c r="P39" s="81">
        <v>510.72689941649998</v>
      </c>
      <c r="Q39" s="80">
        <v>0.17499999999999999</v>
      </c>
      <c r="R39" s="80">
        <v>1.9E-3</v>
      </c>
    </row>
    <row r="40" spans="2:18">
      <c r="B40" t="s">
        <v>1116</v>
      </c>
      <c r="C40" t="s">
        <v>1087</v>
      </c>
      <c r="D40" t="s">
        <v>1117</v>
      </c>
      <c r="E40" t="s">
        <v>1118</v>
      </c>
      <c r="F40" t="s">
        <v>463</v>
      </c>
      <c r="G40" t="s">
        <v>1119</v>
      </c>
      <c r="H40" t="s">
        <v>208</v>
      </c>
      <c r="J40" t="s">
        <v>568</v>
      </c>
      <c r="K40" t="s">
        <v>106</v>
      </c>
      <c r="L40" s="78">
        <v>0.1008</v>
      </c>
      <c r="M40" s="78">
        <v>0</v>
      </c>
      <c r="N40" s="77">
        <v>139515</v>
      </c>
      <c r="O40" s="77">
        <v>100.93</v>
      </c>
      <c r="P40" s="77">
        <v>510.72689941649998</v>
      </c>
      <c r="Q40" s="78">
        <v>0.17499999999999999</v>
      </c>
      <c r="R40" s="78">
        <v>1.9E-3</v>
      </c>
    </row>
    <row r="41" spans="2:18">
      <c r="B41" s="79" t="s">
        <v>1110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222</v>
      </c>
      <c r="D42" t="s">
        <v>222</v>
      </c>
      <c r="F42" t="s">
        <v>222</v>
      </c>
      <c r="I42" s="77">
        <v>0</v>
      </c>
      <c r="J42" t="s">
        <v>222</v>
      </c>
      <c r="K42" t="s">
        <v>222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229</v>
      </c>
    </row>
    <row r="44" spans="2:18">
      <c r="B44" t="s">
        <v>306</v>
      </c>
    </row>
    <row r="45" spans="2:18">
      <c r="B45" t="s">
        <v>307</v>
      </c>
    </row>
    <row r="46" spans="2:18">
      <c r="B46" t="s">
        <v>308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70621</v>
      </c>
      <c r="L11" s="7"/>
      <c r="M11" s="75">
        <v>258.36027931349997</v>
      </c>
      <c r="N11" s="76">
        <v>1</v>
      </c>
      <c r="O11" s="76">
        <v>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0.37</v>
      </c>
      <c r="J12" s="80">
        <v>6.5100000000000005E-2</v>
      </c>
      <c r="K12" s="81">
        <v>70621</v>
      </c>
      <c r="M12" s="81">
        <v>258.36027931349997</v>
      </c>
      <c r="N12" s="80">
        <v>1</v>
      </c>
      <c r="O12" s="80">
        <v>1E-3</v>
      </c>
    </row>
    <row r="13" spans="2:64">
      <c r="B13" s="79" t="s">
        <v>925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1121</v>
      </c>
      <c r="G19" s="81">
        <v>0.37</v>
      </c>
      <c r="J19" s="80">
        <v>6.5100000000000005E-2</v>
      </c>
      <c r="K19" s="81">
        <v>70621</v>
      </c>
      <c r="M19" s="81">
        <v>258.36027931349997</v>
      </c>
      <c r="N19" s="80">
        <v>1</v>
      </c>
      <c r="O19" s="80">
        <v>1E-3</v>
      </c>
    </row>
    <row r="20" spans="2:15">
      <c r="B20" t="s">
        <v>1122</v>
      </c>
      <c r="C20" t="s">
        <v>1123</v>
      </c>
      <c r="D20" t="s">
        <v>211</v>
      </c>
      <c r="E20" t="s">
        <v>222</v>
      </c>
      <c r="F20" t="s">
        <v>563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70621</v>
      </c>
      <c r="L20" s="77">
        <v>100.86589045751263</v>
      </c>
      <c r="M20" s="77">
        <v>258.36027931349997</v>
      </c>
      <c r="N20" s="78">
        <v>1</v>
      </c>
      <c r="O20" s="78">
        <v>1E-3</v>
      </c>
    </row>
    <row r="21" spans="2:15">
      <c r="B21" s="79" t="s">
        <v>587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1124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1125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1124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1125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K12" sqref="J12:K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5131.3031450750186</v>
      </c>
      <c r="J11" s="76">
        <f>I11/$I$11</f>
        <v>1</v>
      </c>
      <c r="K11" s="76">
        <f>I11/'סכום נכסי הקרן'!$C$42</f>
        <v>1.8901349020312562E-2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21" si="0">I12/$I$11</f>
        <v>0</v>
      </c>
      <c r="K12" s="80">
        <f>I12/'סכום נכסי הקרן'!$C$42</f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f>I15+I16+I17+I18+I19+I20+I21</f>
        <v>5131.3031450750186</v>
      </c>
      <c r="J14" s="80">
        <f t="shared" si="0"/>
        <v>1</v>
      </c>
      <c r="K14" s="80">
        <f>I14/'סכום נכסי הקרן'!$C$42</f>
        <v>1.8901349020312562E-2</v>
      </c>
    </row>
    <row r="15" spans="2:60">
      <c r="B15" t="s">
        <v>1126</v>
      </c>
      <c r="C15" t="s">
        <v>1127</v>
      </c>
      <c r="D15" t="s">
        <v>222</v>
      </c>
      <c r="E15" t="s">
        <v>563</v>
      </c>
      <c r="F15" s="78">
        <v>0</v>
      </c>
      <c r="G15" t="s">
        <v>106</v>
      </c>
      <c r="H15" s="78">
        <v>0</v>
      </c>
      <c r="I15" s="77">
        <v>-108.81</v>
      </c>
      <c r="J15" s="78">
        <f t="shared" si="0"/>
        <v>-2.1205139693302844E-2</v>
      </c>
      <c r="K15" s="78">
        <f>I15/'סכום נכסי הקרן'!$C$42</f>
        <v>-4.0080574636760071E-4</v>
      </c>
    </row>
    <row r="16" spans="2:60">
      <c r="B16" t="s">
        <v>1128</v>
      </c>
      <c r="C16" t="s">
        <v>1129</v>
      </c>
      <c r="D16" t="s">
        <v>222</v>
      </c>
      <c r="E16" t="s">
        <v>563</v>
      </c>
      <c r="F16" s="78">
        <v>0</v>
      </c>
      <c r="G16" t="s">
        <v>200</v>
      </c>
      <c r="H16" s="78">
        <v>0</v>
      </c>
      <c r="I16" s="77">
        <v>207.594563585</v>
      </c>
      <c r="J16" s="78">
        <f t="shared" si="0"/>
        <v>4.0456499590020817E-2</v>
      </c>
      <c r="K16" s="78">
        <f>I16/'סכום נכסי הקרן'!$C$42</f>
        <v>7.6468241889111541E-4</v>
      </c>
    </row>
    <row r="17" spans="2:11">
      <c r="B17" t="s">
        <v>1130</v>
      </c>
      <c r="C17" t="s">
        <v>1131</v>
      </c>
      <c r="D17" t="s">
        <v>222</v>
      </c>
      <c r="E17" t="s">
        <v>563</v>
      </c>
      <c r="F17" s="78">
        <v>0</v>
      </c>
      <c r="G17" t="s">
        <v>113</v>
      </c>
      <c r="H17" s="78">
        <v>0</v>
      </c>
      <c r="I17" s="77">
        <v>548.29104113999995</v>
      </c>
      <c r="J17" s="78">
        <f t="shared" si="0"/>
        <v>0.10685220218693278</v>
      </c>
      <c r="K17" s="78">
        <f>I17/'סכום נכסי הקרן'!$C$42</f>
        <v>2.0196507671242218E-3</v>
      </c>
    </row>
    <row r="18" spans="2:11">
      <c r="B18" t="s">
        <v>1132</v>
      </c>
      <c r="C18" t="s">
        <v>1133</v>
      </c>
      <c r="D18" t="s">
        <v>222</v>
      </c>
      <c r="E18" t="s">
        <v>563</v>
      </c>
      <c r="F18" s="78">
        <v>0</v>
      </c>
      <c r="G18" t="s">
        <v>201</v>
      </c>
      <c r="H18" s="78">
        <v>0</v>
      </c>
      <c r="I18" s="77">
        <v>6.1806996000000003E-2</v>
      </c>
      <c r="J18" s="78">
        <f t="shared" si="0"/>
        <v>1.2045087622492511E-5</v>
      </c>
      <c r="K18" s="78">
        <f>I18/'סכום נכסי הקרן'!$C$42</f>
        <v>2.2766840513297778E-7</v>
      </c>
    </row>
    <row r="19" spans="2:11">
      <c r="B19" t="s">
        <v>1134</v>
      </c>
      <c r="C19" t="s">
        <v>1135</v>
      </c>
      <c r="D19" t="s">
        <v>222</v>
      </c>
      <c r="E19" t="s">
        <v>563</v>
      </c>
      <c r="F19" s="78">
        <v>0</v>
      </c>
      <c r="G19" t="s">
        <v>110</v>
      </c>
      <c r="H19" s="78">
        <v>0</v>
      </c>
      <c r="I19" s="77">
        <v>547.33444010400001</v>
      </c>
      <c r="J19" s="78">
        <f t="shared" si="0"/>
        <v>0.10666577760647936</v>
      </c>
      <c r="K19" s="78">
        <f>I19/'סכום נכסי הקרן'!$C$42</f>
        <v>2.0161270910631062E-3</v>
      </c>
    </row>
    <row r="20" spans="2:11">
      <c r="B20" t="s">
        <v>1136</v>
      </c>
      <c r="C20" t="s">
        <v>1137</v>
      </c>
      <c r="D20" t="s">
        <v>222</v>
      </c>
      <c r="E20" t="s">
        <v>563</v>
      </c>
      <c r="F20" s="78">
        <v>0</v>
      </c>
      <c r="G20" t="s">
        <v>106</v>
      </c>
      <c r="H20" s="78">
        <v>0</v>
      </c>
      <c r="I20" s="77">
        <v>3875.8112932499998</v>
      </c>
      <c r="J20" s="78">
        <f t="shared" si="0"/>
        <v>0.75532689916594986</v>
      </c>
      <c r="K20" s="78">
        <f>I20/'סכום נכסי הקרן'!$C$42</f>
        <v>1.4276697345566051E-2</v>
      </c>
    </row>
    <row r="21" spans="2:11">
      <c r="B21" s="85" t="s">
        <v>1165</v>
      </c>
      <c r="C21" s="85">
        <v>742343</v>
      </c>
      <c r="D21" t="s">
        <v>222</v>
      </c>
      <c r="E21" t="s">
        <v>563</v>
      </c>
      <c r="F21" s="78">
        <v>0</v>
      </c>
      <c r="G21" t="s">
        <v>106</v>
      </c>
      <c r="H21" s="78">
        <v>0</v>
      </c>
      <c r="I21" s="77">
        <v>61.020000000018598</v>
      </c>
      <c r="J21" s="78">
        <f t="shared" si="0"/>
        <v>1.1891716056297527E-2</v>
      </c>
      <c r="K21" s="78">
        <f>I21/'סכום נכסי הקרן'!$C$42</f>
        <v>2.2476947563053443E-4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topLeftCell="A6" workbookViewId="0">
      <selection activeCell="I28" sqref="I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13560.805698399996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SUM(C13:C27)</f>
        <v>9266.7689349999982</v>
      </c>
    </row>
    <row r="13" spans="2:17">
      <c r="B13" s="83" t="s">
        <v>1138</v>
      </c>
      <c r="C13" s="84">
        <v>35.30884499999997</v>
      </c>
      <c r="D13" s="82">
        <v>45347</v>
      </c>
    </row>
    <row r="14" spans="2:17">
      <c r="B14" s="83" t="s">
        <v>1139</v>
      </c>
      <c r="C14" s="84">
        <v>471.613</v>
      </c>
      <c r="D14" s="82">
        <v>47044</v>
      </c>
    </row>
    <row r="15" spans="2:17">
      <c r="B15" s="83" t="s">
        <v>1140</v>
      </c>
      <c r="C15" s="84">
        <v>921.28200000000004</v>
      </c>
      <c r="D15" s="82">
        <v>46462</v>
      </c>
    </row>
    <row r="16" spans="2:17">
      <c r="B16" s="83" t="s">
        <v>1141</v>
      </c>
      <c r="C16" s="84">
        <v>185.351</v>
      </c>
      <c r="D16" s="82">
        <v>46462</v>
      </c>
    </row>
    <row r="17" spans="2:4">
      <c r="B17" s="83" t="s">
        <v>1142</v>
      </c>
      <c r="C17" s="84">
        <v>648.35163900000009</v>
      </c>
      <c r="D17" s="82">
        <v>46197</v>
      </c>
    </row>
    <row r="18" spans="2:4">
      <c r="B18" s="83" t="s">
        <v>1143</v>
      </c>
      <c r="C18" s="84">
        <v>1176.364</v>
      </c>
      <c r="D18" s="82">
        <v>46196</v>
      </c>
    </row>
    <row r="19" spans="2:4">
      <c r="B19" s="83" t="s">
        <v>1144</v>
      </c>
      <c r="C19" s="84">
        <v>547.19823599999995</v>
      </c>
      <c r="D19" s="82">
        <v>47150</v>
      </c>
    </row>
    <row r="20" spans="2:4">
      <c r="B20" s="83" t="s">
        <v>1145</v>
      </c>
      <c r="C20" s="84">
        <v>462.76167600000008</v>
      </c>
      <c r="D20" s="82">
        <v>46386</v>
      </c>
    </row>
    <row r="21" spans="2:4">
      <c r="B21" s="83" t="s">
        <v>1146</v>
      </c>
      <c r="C21" s="84">
        <v>1445.7689100000002</v>
      </c>
      <c r="D21" s="82">
        <v>46204</v>
      </c>
    </row>
    <row r="22" spans="2:4">
      <c r="B22" s="83" t="s">
        <v>1147</v>
      </c>
      <c r="C22" s="84">
        <v>788.90499999999997</v>
      </c>
      <c r="D22" s="82">
        <v>46182</v>
      </c>
    </row>
    <row r="23" spans="2:4">
      <c r="B23" s="83" t="s">
        <v>1148</v>
      </c>
      <c r="C23" s="84">
        <v>409.92599999999999</v>
      </c>
      <c r="D23" s="82">
        <v>46202</v>
      </c>
    </row>
    <row r="24" spans="2:4">
      <c r="B24" s="83" t="s">
        <v>1149</v>
      </c>
      <c r="C24" s="84">
        <v>233.37299999999999</v>
      </c>
      <c r="D24" s="82">
        <v>46213</v>
      </c>
    </row>
    <row r="25" spans="2:4">
      <c r="B25" s="83" t="s">
        <v>1150</v>
      </c>
      <c r="C25" s="84">
        <v>317.34436499999998</v>
      </c>
      <c r="D25" s="82">
        <v>46284</v>
      </c>
    </row>
    <row r="26" spans="2:4">
      <c r="B26" s="83" t="s">
        <v>1151</v>
      </c>
      <c r="C26" s="84">
        <v>1182.0619999999999</v>
      </c>
      <c r="D26" s="82">
        <v>48689</v>
      </c>
    </row>
    <row r="27" spans="2:4">
      <c r="B27" s="83" t="s">
        <v>1152</v>
      </c>
      <c r="C27" s="84">
        <v>441.15926399999995</v>
      </c>
      <c r="D27" s="82">
        <v>46220</v>
      </c>
    </row>
    <row r="28" spans="2:4">
      <c r="B28" s="79"/>
      <c r="C28" s="81"/>
    </row>
    <row r="29" spans="2:4">
      <c r="B29" s="79" t="s">
        <v>227</v>
      </c>
      <c r="C29" s="81">
        <f>SUM(C30:C41)</f>
        <v>4294.0367633999986</v>
      </c>
    </row>
    <row r="30" spans="2:4">
      <c r="B30" s="83" t="s">
        <v>1153</v>
      </c>
      <c r="C30" s="84">
        <v>492.83313299999992</v>
      </c>
      <c r="D30" s="82">
        <v>46126</v>
      </c>
    </row>
    <row r="31" spans="2:4">
      <c r="B31" s="83" t="s">
        <v>1154</v>
      </c>
      <c r="C31" s="84">
        <v>398.47310100000004</v>
      </c>
      <c r="D31" s="82">
        <v>46248</v>
      </c>
    </row>
    <row r="32" spans="2:4">
      <c r="B32" s="83" t="s">
        <v>1155</v>
      </c>
      <c r="C32" s="84">
        <v>539.51262299999985</v>
      </c>
      <c r="D32" s="82">
        <v>46347</v>
      </c>
    </row>
    <row r="33" spans="2:4">
      <c r="B33" s="83" t="s">
        <v>1156</v>
      </c>
      <c r="C33" s="84">
        <v>205.60737600000004</v>
      </c>
      <c r="D33" s="82">
        <v>46414</v>
      </c>
    </row>
    <row r="34" spans="2:4">
      <c r="B34" s="83" t="s">
        <v>1157</v>
      </c>
      <c r="C34" s="84">
        <v>821.26559969999971</v>
      </c>
      <c r="D34" s="82">
        <v>45748</v>
      </c>
    </row>
    <row r="35" spans="2:4">
      <c r="B35" s="83" t="s">
        <v>1158</v>
      </c>
      <c r="C35" s="84">
        <v>11.243700000000011</v>
      </c>
      <c r="D35" s="82">
        <v>47269</v>
      </c>
    </row>
    <row r="36" spans="2:4">
      <c r="B36" s="83" t="s">
        <v>1159</v>
      </c>
      <c r="C36" s="84">
        <v>2.2365155999998096</v>
      </c>
      <c r="D36" s="82">
        <v>11110</v>
      </c>
    </row>
    <row r="37" spans="2:4">
      <c r="B37" s="83" t="s">
        <v>1160</v>
      </c>
      <c r="C37" s="84">
        <v>102.99839760000003</v>
      </c>
      <c r="D37" s="82">
        <v>45844</v>
      </c>
    </row>
    <row r="38" spans="2:4">
      <c r="B38" s="83" t="s">
        <v>1161</v>
      </c>
      <c r="C38" s="84">
        <v>438.689277</v>
      </c>
      <c r="D38" s="82">
        <v>45977</v>
      </c>
    </row>
    <row r="39" spans="2:4">
      <c r="B39" s="83" t="s">
        <v>1162</v>
      </c>
      <c r="C39" s="84">
        <v>566.33750399999997</v>
      </c>
      <c r="D39" s="82">
        <v>46752</v>
      </c>
    </row>
    <row r="40" spans="2:4">
      <c r="B40" s="83" t="s">
        <v>1163</v>
      </c>
      <c r="C40" s="84">
        <v>404.51820689999994</v>
      </c>
      <c r="D40" s="82">
        <v>46235</v>
      </c>
    </row>
    <row r="41" spans="2:4">
      <c r="B41" s="83" t="s">
        <v>1164</v>
      </c>
      <c r="C41" s="84">
        <v>310.32132960000007</v>
      </c>
      <c r="D41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7B0B6E-1257-4997-AF8E-0CBFE64EA036}"/>
</file>

<file path=customXml/itemProps2.xml><?xml version="1.0" encoding="utf-8"?>
<ds:datastoreItem xmlns:ds="http://schemas.openxmlformats.org/officeDocument/2006/customXml" ds:itemID="{D682900F-9A41-4568-B330-C0FFEF53A6A6}"/>
</file>

<file path=customXml/itemProps3.xml><?xml version="1.0" encoding="utf-8"?>
<ds:datastoreItem xmlns:ds="http://schemas.openxmlformats.org/officeDocument/2006/customXml" ds:itemID="{AE3B553E-DDCC-4744-A641-2D0EE8B62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