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C42" i="1" l="1"/>
  <c r="D42" i="1" s="1"/>
  <c r="D30" i="1"/>
  <c r="D26" i="1"/>
  <c r="D21" i="1"/>
  <c r="D17" i="1"/>
  <c r="D13" i="1"/>
  <c r="C11" i="1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D39" i="1" l="1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D14" i="1"/>
  <c r="D18" i="1"/>
  <c r="D22" i="1"/>
  <c r="D27" i="1"/>
  <c r="D31" i="1"/>
  <c r="D35" i="1"/>
  <c r="D40" i="1"/>
  <c r="D15" i="1"/>
  <c r="D19" i="1"/>
  <c r="D24" i="1"/>
  <c r="D28" i="1"/>
  <c r="D32" i="1"/>
  <c r="D36" i="1"/>
  <c r="D41" i="1"/>
  <c r="D34" i="1"/>
  <c r="L12" i="2"/>
  <c r="L14" i="2"/>
  <c r="L16" i="2"/>
  <c r="L18" i="2"/>
  <c r="L20" i="2"/>
  <c r="L22" i="2"/>
  <c r="L24" i="2"/>
  <c r="L26" i="2"/>
  <c r="L28" i="2"/>
  <c r="L30" i="2"/>
  <c r="L32" i="2"/>
  <c r="L34" i="2"/>
  <c r="D11" i="1"/>
  <c r="D16" i="1"/>
  <c r="D20" i="1"/>
  <c r="D25" i="1"/>
  <c r="D29" i="1"/>
  <c r="D33" i="1"/>
  <c r="D37" i="1"/>
  <c r="C36" i="27"/>
  <c r="C29" i="27" l="1"/>
  <c r="C11" i="27" s="1"/>
  <c r="C43" i="1" s="1"/>
  <c r="C12" i="27"/>
</calcChain>
</file>

<file path=xl/sharedStrings.xml><?xml version="1.0" encoding="utf-8"?>
<sst xmlns="http://schemas.openxmlformats.org/spreadsheetml/2006/main" count="4191" uniqueCount="1162">
  <si>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</si>
  <si>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</si>
  <si>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</si>
  <si>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</si>
  <si>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</si>
  <si>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</si>
  <si>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</si>
  <si>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</si>
  <si>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</si>
  <si>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</si>
  <si>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</si>
  <si>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</si>
  <si>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</si>
  <si>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</si>
  <si>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</si>
  <si>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</si>
  <si>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</si>
  <si>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</si>
  <si>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</si>
  <si>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</si>
  <si>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</si>
  <si>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</si>
  <si>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</si>
  <si>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</si>
  <si>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</si>
  <si>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</si>
  <si>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</si>
  <si>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</si>
  <si>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</si>
  <si>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</si>
  <si>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</si>
  <si>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</si>
  <si>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</si>
  <si>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</si>
  <si>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</si>
  <si>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</si>
  <si>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</si>
  <si>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</si>
  <si>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</si>
  <si>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</si>
  <si>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</si>
  <si>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</si>
  <si>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</si>
  <si>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</si>
  <si>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</si>
  <si>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</si>
  <si>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</si>
  <si>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</si>
  <si>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</si>
  <si>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</si>
  <si>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</si>
  <si>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</si>
  <si>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</si>
  <si>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</si>
  <si>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</si>
  <si>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</si>
  <si>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</si>
  <si>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</si>
  <si>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</si>
  <si>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</si>
  <si>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</si>
  <si>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</si>
  <si>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</si>
  <si>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</si>
  <si>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</si>
  <si>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</si>
  <si>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</si>
  <si>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</si>
  <si>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</si>
  <si>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</si>
  <si>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</si>
  <si>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</si>
  <si>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</si>
  <si>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</si>
  <si>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</si>
  <si>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</si>
  <si>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</si>
  <si>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</si>
  <si>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</si>
  <si>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</si>
  <si>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</si>
  <si>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</si>
  <si>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</si>
  <si>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</si>
  <si>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</si>
  <si>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</si>
  <si>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</si>
  <si>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</si>
  <si>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</si>
  <si>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</si>
  <si>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</si>
  <si>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</si>
  <si>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</si>
  <si>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</si>
  <si>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</si>
  <si>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</si>
  <si>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</si>
  <si>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</si>
  <si>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</si>
  <si>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</si>
  <si>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</si>
  <si>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</si>
  <si>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</si>
  <si>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</si>
  <si>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</si>
  <si>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</si>
  <si>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</si>
  <si>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</si>
  <si>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</si>
  <si>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</si>
  <si>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</si>
  <si>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</si>
  <si>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</si>
  <si>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</si>
  <si>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</si>
  <si>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</si>
  <si>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</si>
  <si>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</si>
  <si>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</si>
  <si>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</si>
  <si>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</si>
  <si>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</si>
  <si>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</si>
  <si>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</si>
  <si>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</si>
  <si>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</si>
  <si>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</si>
  <si>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</si>
  <si>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</si>
  <si>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</si>
  <si>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</si>
  <si>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</si>
  <si>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</si>
  <si>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</si>
  <si>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</si>
  <si>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</si>
  <si>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</si>
  <si>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</si>
  <si>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</si>
  <si>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</si>
  <si>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</si>
  <si>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</si>
  <si>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</si>
  <si>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</si>
  <si>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</si>
  <si>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</si>
  <si>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</si>
  <si>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</si>
  <si>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</si>
  <si>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</si>
  <si>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</si>
  <si>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</si>
  <si>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</si>
  <si>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</si>
  <si>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</si>
  <si>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</si>
  <si>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</si>
  <si>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</si>
  <si>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</si>
  <si>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</si>
  <si>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</si>
  <si>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</si>
  <si>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</si>
  <si>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</si>
  <si>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</si>
  <si>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</si>
  <si>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</si>
  <si>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</si>
  <si>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</si>
  <si>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</si>
  <si>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</si>
  <si>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</si>
  <si>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</si>
  <si>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</si>
  <si>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</si>
  <si>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</si>
  <si>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</si>
  <si>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</si>
  <si>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</si>
  <si>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</si>
  <si>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</si>
  <si>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</si>
  <si>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</si>
  <si>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</si>
  <si>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</si>
  <si>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</si>
  <si>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</si>
  <si>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</si>
  <si>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</si>
  <si>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</si>
  <si>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</si>
  <si>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</si>
  <si>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</si>
  <si>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</si>
  <si>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</si>
  <si>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</si>
  <si>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</si>
  <si>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</si>
  <si>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לבני 50 ומטה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</si>
  <si>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</si>
  <si>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</si>
  <si>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</si>
  <si>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</si>
  <si>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</si>
  <si>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</si>
  <si>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</si>
  <si>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</si>
  <si>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</si>
  <si>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</si>
  <si>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</si>
  <si>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</si>
  <si>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</si>
  <si>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</si>
  <si>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</si>
  <si>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</si>
  <si>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</si>
  <si>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</si>
  <si>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</si>
  <si>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</si>
  <si>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</si>
  <si>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</si>
  <si>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</si>
  <si>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</si>
  <si>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</si>
  <si>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</si>
  <si>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</si>
  <si>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</si>
  <si>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</si>
  <si>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</si>
  <si>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</si>
  <si>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</si>
  <si>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</si>
  <si>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</si>
  <si>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</si>
  <si>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</si>
  <si>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</si>
  <si>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</si>
  <si>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</si>
  <si>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</si>
  <si>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</si>
  <si>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</si>
  <si>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</si>
  <si>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</si>
  <si>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</si>
  <si>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07/09/23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</si>
  <si>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</si>
  <si>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</si>
  <si>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</si>
  <si>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</si>
  <si>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</si>
  <si>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</si>
  <si>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</si>
  <si>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</si>
  <si>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</si>
  <si>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</si>
  <si>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</si>
  <si>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</si>
  <si>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</si>
  <si>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</si>
  <si>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</si>
  <si>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</si>
  <si>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914- בנק ישראל- מק"מ</t>
  </si>
  <si>
    <t>8240913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</si>
  <si>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</si>
  <si>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</si>
  <si>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</si>
  <si>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</si>
  <si>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</si>
  <si>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</si>
  <si>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</si>
  <si>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</si>
  <si>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</si>
  <si>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</si>
  <si>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</si>
  <si>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</si>
  <si>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</si>
  <si>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</si>
  <si>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</si>
  <si>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</si>
  <si>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</si>
  <si>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</si>
  <si>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</si>
  <si>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</si>
  <si>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</si>
  <si>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שקלית 0327</t>
  </si>
  <si>
    <t>1139344</t>
  </si>
  <si>
    <t>ממשל שקלית 0347</t>
  </si>
  <si>
    <t>1140193</t>
  </si>
  <si>
    <t>12/01/23</t>
  </si>
  <si>
    <t>ממשל שקלית 0928</t>
  </si>
  <si>
    <t>1150879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</si>
  <si>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</si>
  <si>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</si>
  <si>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</si>
  <si>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</si>
  <si>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</si>
  <si>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</si>
  <si>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</si>
  <si>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</si>
  <si>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</si>
  <si>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</si>
  <si>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</si>
  <si>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</si>
  <si>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</si>
  <si>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</si>
  <si>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</si>
  <si>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</si>
  <si>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</si>
  <si>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</si>
  <si>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</si>
  <si>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</si>
  <si>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</si>
  <si>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</si>
  <si>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</si>
  <si>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</si>
  <si>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</si>
  <si>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</si>
  <si>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</si>
  <si>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</si>
  <si>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</si>
  <si>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</si>
  <si>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</si>
  <si>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</si>
  <si>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</si>
  <si>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</si>
  <si>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</si>
  <si>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</si>
  <si>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</si>
  <si>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</si>
  <si>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</si>
  <si>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</si>
  <si>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</si>
  <si>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</si>
  <si>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</si>
  <si>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</si>
  <si>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Aaa.il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</si>
  <si>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</si>
  <si>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</si>
  <si>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</si>
  <si>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</si>
  <si>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</si>
  <si>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</si>
  <si>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</si>
  <si>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</si>
  <si>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</si>
  <si>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</si>
  <si>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</si>
  <si>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</si>
  <si>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עזריאלי אגח ח- עזריאלי קבוצה</t>
  </si>
  <si>
    <t>1178680</t>
  </si>
  <si>
    <t>510960719</t>
  </si>
  <si>
    <t>נדלן מניב בישראל</t>
  </si>
  <si>
    <t>ilAA+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</si>
  <si>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</si>
  <si>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</si>
  <si>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</si>
  <si>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</si>
  <si>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</si>
  <si>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</si>
  <si>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</si>
  <si>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</si>
  <si>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</si>
  <si>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</si>
  <si>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</si>
  <si>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</si>
  <si>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</si>
  <si>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</si>
  <si>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</si>
  <si>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</si>
  <si>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</si>
  <si>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</si>
  <si>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</si>
  <si>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</si>
  <si>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</si>
  <si>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</si>
  <si>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</si>
  <si>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</si>
  <si>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</si>
  <si>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</si>
  <si>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</si>
  <si>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</si>
  <si>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</si>
  <si>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</si>
  <si>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</si>
  <si>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</si>
  <si>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ביג  אגח כ- ביג</t>
  </si>
  <si>
    <t>1186188</t>
  </si>
  <si>
    <t>513623314</t>
  </si>
  <si>
    <t>ilAA-</t>
  </si>
  <si>
    <t>02/05/22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</si>
  <si>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</si>
  <si>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</si>
  <si>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</si>
  <si>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</si>
  <si>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</si>
  <si>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</si>
  <si>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</si>
  <si>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</si>
  <si>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</si>
  <si>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</si>
  <si>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</si>
  <si>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</si>
  <si>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</si>
  <si>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</si>
  <si>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</si>
  <si>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</si>
  <si>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</si>
  <si>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ilA+</t>
  </si>
  <si>
    <t>12/07/21</t>
  </si>
  <si>
    <t>פז נפט    אגח ז- פז נפט</t>
  </si>
  <si>
    <t>1142595</t>
  </si>
  <si>
    <t>510216054</t>
  </si>
  <si>
    <t>19/11/20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</si>
  <si>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</si>
  <si>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</si>
  <si>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</si>
  <si>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</si>
  <si>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</si>
  <si>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</si>
  <si>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</si>
  <si>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קב אגח ד- אשטרום קבוצה</t>
  </si>
  <si>
    <t>1182989</t>
  </si>
  <si>
    <t>510381601</t>
  </si>
  <si>
    <t>בנייה</t>
  </si>
  <si>
    <t>ilA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</si>
  <si>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</si>
  <si>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</si>
  <si>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</si>
  <si>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</si>
  <si>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</si>
  <si>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</si>
  <si>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</si>
  <si>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</si>
  <si>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</si>
  <si>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</si>
  <si>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</si>
  <si>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</si>
  <si>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</si>
  <si>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</si>
  <si>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</si>
  <si>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</si>
  <si>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</si>
  <si>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</si>
  <si>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</si>
  <si>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</si>
  <si>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</si>
  <si>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</si>
  <si>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</si>
  <si>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</si>
  <si>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</si>
  <si>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</si>
  <si>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</si>
  <si>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</si>
  <si>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</si>
  <si>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</si>
  <si>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</si>
  <si>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</si>
  <si>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513569780</t>
  </si>
  <si>
    <t>18/11/21</t>
  </si>
  <si>
    <t>פועלים  אגח 101- פועלים</t>
  </si>
  <si>
    <t>1191337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</si>
  <si>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</si>
  <si>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</si>
  <si>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</si>
  <si>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</si>
  <si>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</si>
  <si>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</si>
  <si>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</si>
  <si>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</si>
  <si>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</si>
  <si>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</si>
  <si>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</si>
  <si>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</si>
  <si>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</si>
  <si>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</si>
  <si>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אגח יג- אלוני חץ</t>
  </si>
  <si>
    <t>1189406</t>
  </si>
  <si>
    <t>520038506</t>
  </si>
  <si>
    <t>12/09/22</t>
  </si>
  <si>
    <t>בזק       אגח 9</t>
  </si>
  <si>
    <t>2300176</t>
  </si>
  <si>
    <t>520031931</t>
  </si>
  <si>
    <t>15/03/20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</si>
  <si>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</si>
  <si>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</si>
  <si>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</si>
  <si>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</si>
  <si>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</si>
  <si>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</si>
  <si>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</si>
  <si>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</si>
  <si>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</si>
  <si>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</si>
  <si>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</si>
  <si>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</si>
  <si>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חברה לישראל אגח 15- חברה לישראל</t>
  </si>
  <si>
    <t>5760327</t>
  </si>
  <si>
    <t>520028010</t>
  </si>
  <si>
    <t>06/10/22</t>
  </si>
  <si>
    <t>פרטנר     אגח ו- פרטנר</t>
  </si>
  <si>
    <t>1141415</t>
  </si>
  <si>
    <t>520044314</t>
  </si>
  <si>
    <t>25/12/18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</si>
  <si>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</si>
  <si>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</si>
  <si>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</si>
  <si>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</si>
  <si>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</si>
  <si>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</si>
  <si>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</si>
  <si>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</si>
  <si>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</si>
  <si>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</si>
  <si>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</si>
  <si>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</si>
  <si>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</si>
  <si>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</si>
  <si>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</si>
  <si>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</si>
  <si>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</si>
  <si>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</si>
  <si>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</si>
  <si>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</si>
  <si>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</si>
  <si>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</si>
  <si>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</si>
  <si>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</si>
  <si>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</si>
  <si>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11/09/22</t>
  </si>
  <si>
    <t>או.פי.סי  אגח ג- או.פי.סי אנרגיה</t>
  </si>
  <si>
    <t>1180355</t>
  </si>
  <si>
    <t>514401702</t>
  </si>
  <si>
    <t>09/09/21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</si>
  <si>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</si>
  <si>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</si>
  <si>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</si>
  <si>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</si>
  <si>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</si>
  <si>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</si>
  <si>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</si>
  <si>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</si>
  <si>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</si>
  <si>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</si>
  <si>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</si>
  <si>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</si>
  <si>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ז- צמח המרמן</t>
  </si>
  <si>
    <t>1186402</t>
  </si>
  <si>
    <t>512531203</t>
  </si>
  <si>
    <t>Baa1.il</t>
  </si>
  <si>
    <t>12/05/22</t>
  </si>
  <si>
    <t>אלומיי    אגח ה- אלומיי קפיטל</t>
  </si>
  <si>
    <t>1193275</t>
  </si>
  <si>
    <t>520039868</t>
  </si>
  <si>
    <t>אנרגיה מתחדשת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</si>
  <si>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</si>
  <si>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</si>
  <si>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</si>
  <si>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</si>
  <si>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</si>
  <si>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</si>
  <si>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</si>
  <si>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</si>
  <si>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</si>
  <si>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</si>
  <si>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</si>
  <si>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</si>
  <si>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</si>
  <si>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</si>
  <si>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</si>
  <si>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</si>
  <si>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</si>
  <si>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06/09/17</t>
  </si>
  <si>
    <t>חברה לישראל אג"ח 13</t>
  </si>
  <si>
    <t>5760269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</si>
  <si>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</si>
  <si>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</si>
  <si>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</si>
  <si>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</si>
  <si>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</si>
  <si>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</si>
  <si>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</si>
  <si>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</si>
  <si>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</si>
  <si>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</si>
  <si>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</si>
  <si>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</si>
  <si>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</si>
  <si>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</si>
  <si>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</si>
  <si>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</si>
  <si>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</si>
  <si>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</si>
  <si>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</si>
  <si>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</si>
  <si>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</si>
  <si>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</si>
  <si>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</si>
  <si>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</si>
  <si>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</si>
  <si>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</si>
  <si>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</si>
  <si>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</si>
  <si>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</si>
  <si>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</si>
  <si>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</si>
  <si>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</si>
  <si>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</si>
  <si>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</si>
  <si>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</si>
  <si>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</si>
  <si>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</si>
  <si>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</si>
  <si>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</si>
  <si>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</si>
  <si>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</si>
  <si>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</si>
  <si>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</si>
  <si>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</si>
  <si>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</si>
  <si>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</si>
  <si>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</si>
  <si>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</si>
  <si>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</si>
  <si>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</si>
  <si>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</si>
  <si>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</si>
  <si>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</si>
  <si>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</si>
  <si>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</si>
  <si>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</si>
  <si>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</si>
  <si>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</si>
  <si>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</si>
  <si>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</si>
  <si>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</si>
  <si>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</si>
  <si>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</si>
  <si>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</si>
  <si>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</si>
  <si>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</si>
  <si>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</si>
  <si>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</si>
  <si>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</si>
  <si>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</si>
  <si>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</si>
  <si>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</si>
  <si>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</si>
  <si>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</si>
  <si>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</si>
  <si>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</si>
  <si>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</si>
  <si>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</si>
  <si>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</si>
  <si>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</si>
  <si>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</si>
  <si>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</si>
  <si>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</si>
  <si>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</si>
  <si>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</si>
  <si>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</si>
  <si>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</si>
  <si>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</si>
  <si>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</si>
  <si>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</si>
  <si>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</si>
  <si>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</si>
  <si>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</si>
  <si>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</si>
  <si>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</si>
  <si>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</si>
  <si>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</si>
  <si>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</si>
  <si>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</si>
  <si>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</si>
  <si>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</si>
  <si>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</si>
  <si>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</si>
  <si>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</si>
  <si>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</si>
  <si>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</si>
  <si>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</si>
  <si>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</si>
  <si>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</si>
  <si>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</si>
  <si>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</si>
  <si>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</si>
  <si>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</si>
  <si>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</si>
  <si>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</si>
  <si>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</si>
  <si>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</si>
  <si>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</si>
  <si>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</si>
  <si>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</si>
  <si>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</si>
  <si>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</si>
  <si>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</si>
  <si>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</si>
  <si>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</si>
  <si>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</si>
  <si>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</si>
  <si>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</si>
  <si>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</si>
  <si>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</si>
  <si>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</si>
  <si>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</si>
  <si>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</si>
  <si>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</si>
  <si>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</si>
  <si>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</si>
  <si>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</si>
  <si>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</si>
  <si>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</si>
  <si>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</si>
  <si>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</si>
  <si>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</si>
  <si>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</si>
  <si>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</si>
  <si>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</si>
  <si>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</si>
  <si>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</si>
  <si>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</si>
  <si>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</si>
  <si>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</si>
  <si>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</si>
  <si>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</si>
  <si>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</si>
  <si>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</si>
  <si>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</si>
  <si>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</si>
  <si>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</si>
  <si>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</si>
  <si>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</si>
  <si>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</si>
  <si>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</si>
  <si>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</si>
  <si>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</si>
  <si>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</si>
  <si>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</si>
  <si>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</si>
  <si>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</si>
  <si>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</si>
  <si>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</si>
  <si>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</si>
  <si>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</si>
  <si>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</si>
  <si>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</si>
  <si>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</si>
  <si>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</si>
  <si>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</si>
  <si>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</si>
  <si>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</si>
  <si>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</si>
  <si>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</si>
  <si>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</si>
  <si>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</si>
  <si>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</si>
  <si>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</si>
  <si>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</si>
  <si>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</si>
  <si>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</si>
  <si>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</si>
  <si>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</si>
  <si>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</si>
  <si>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</si>
  <si>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</si>
  <si>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</si>
  <si>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</si>
  <si>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</si>
  <si>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</si>
  <si>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</si>
  <si>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 הקצאת זכויות בגין נייר  32024606- LION SANTANDER</t>
  </si>
  <si>
    <t>ES0605633926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</si>
  <si>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</si>
  <si>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</si>
  <si>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</si>
  <si>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</si>
  <si>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</si>
  <si>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</si>
  <si>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</si>
  <si>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</si>
  <si>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</si>
  <si>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</si>
  <si>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</si>
  <si>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</si>
  <si>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</si>
  <si>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</si>
  <si>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</si>
  <si>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</si>
  <si>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</si>
  <si>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</si>
  <si>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</si>
  <si>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</si>
  <si>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</si>
  <si>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</si>
  <si>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</si>
  <si>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</si>
  <si>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</si>
  <si>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</si>
  <si>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</si>
  <si>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</si>
  <si>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</si>
  <si>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</si>
  <si>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</si>
  <si>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</si>
  <si>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</si>
  <si>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</si>
  <si>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</si>
  <si>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</si>
  <si>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</si>
  <si>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</si>
  <si>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</si>
  <si>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</si>
  <si>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</si>
  <si>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</si>
  <si>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</si>
  <si>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</si>
  <si>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</si>
  <si>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</si>
  <si>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</si>
  <si>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</si>
  <si>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</si>
  <si>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</si>
  <si>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</si>
  <si>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</si>
  <si>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</si>
  <si>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</si>
  <si>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</si>
  <si>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</si>
  <si>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</si>
  <si>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</si>
  <si>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</si>
  <si>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</si>
  <si>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</si>
  <si>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</si>
  <si>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</si>
  <si>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</si>
  <si>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</si>
  <si>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</si>
  <si>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</si>
  <si>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</si>
  <si>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אג"ח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</si>
  <si>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</si>
  <si>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</si>
  <si>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</si>
  <si>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</si>
  <si>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</si>
  <si>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</si>
  <si>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</si>
  <si>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</si>
  <si>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</si>
  <si>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</si>
  <si>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</si>
  <si>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</si>
  <si>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</si>
  <si>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</si>
  <si>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</si>
  <si>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</si>
  <si>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</si>
  <si>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</si>
  <si>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</si>
  <si>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</si>
  <si>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</si>
  <si>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</si>
  <si>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</si>
  <si>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</si>
  <si>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</si>
  <si>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</si>
  <si>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</si>
  <si>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</si>
  <si>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</si>
  <si>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</si>
  <si>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</si>
  <si>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</si>
  <si>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</si>
  <si>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</si>
  <si>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</si>
  <si>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</si>
  <si>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</si>
  <si>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</si>
  <si>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</si>
  <si>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</si>
  <si>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</si>
  <si>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</si>
  <si>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Other</t>
  </si>
  <si>
    <t>סה"כ מטבע</t>
  </si>
  <si>
    <t>סה"כ סחורות</t>
  </si>
  <si>
    <t>DAX - DFWZ3 -15/12/2023</t>
  </si>
  <si>
    <t>DE000C6LWM41</t>
  </si>
  <si>
    <t>FTSE 100 - Z Z3 - 15/12/23</t>
  </si>
  <si>
    <t>GB00KFMQN133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</si>
  <si>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</si>
  <si>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</si>
  <si>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</si>
  <si>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</si>
  <si>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</si>
  <si>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</si>
  <si>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NASDAQ100-NQZ3- 15/12/23</t>
  </si>
  <si>
    <t>BBG017PGMHT7</t>
  </si>
  <si>
    <t>RUSSELL2000 -RTYZ3- 15/12/23</t>
  </si>
  <si>
    <t>BBG019LXGY47</t>
  </si>
  <si>
    <t>S&amp;P500 E-MINI -ESZ3-15/12/23</t>
  </si>
  <si>
    <t>BBG011BQCN48</t>
  </si>
  <si>
    <t>STOXX 600- SXOZ3-15/12/23</t>
  </si>
  <si>
    <t>DE000C6XKB36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</si>
  <si>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</si>
  <si>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</si>
  <si>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</si>
  <si>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</si>
  <si>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</si>
  <si>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</si>
  <si>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</si>
  <si>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</si>
  <si>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</si>
  <si>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</si>
  <si>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</si>
  <si>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</si>
  <si>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</si>
  <si>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</si>
  <si>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</si>
  <si>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</si>
  <si>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</si>
  <si>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</si>
  <si>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</si>
  <si>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</si>
  <si>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</si>
  <si>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שרותים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</si>
  <si>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</si>
  <si>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</si>
  <si>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</si>
  <si>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</si>
  <si>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</si>
  <si>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</si>
  <si>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</si>
  <si>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</si>
  <si>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</si>
  <si>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</si>
  <si>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</si>
  <si>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</si>
  <si>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</si>
  <si>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</si>
  <si>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</si>
  <si>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</si>
  <si>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</si>
  <si>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</si>
  <si>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</si>
  <si>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</si>
  <si>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</si>
  <si>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</si>
  <si>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</si>
  <si>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</si>
  <si>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</si>
  <si>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</si>
  <si>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</si>
  <si>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</si>
  <si>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</si>
  <si>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</si>
  <si>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</si>
  <si>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</si>
  <si>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</si>
  <si>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</si>
  <si>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</si>
  <si>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</si>
  <si>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</si>
  <si>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</si>
  <si>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</si>
  <si>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</si>
  <si>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</si>
  <si>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</si>
  <si>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</si>
  <si>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</si>
  <si>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</si>
  <si>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</si>
  <si>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</si>
  <si>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קרן מור טק- מור טק</t>
  </si>
  <si>
    <t>17/07/23</t>
  </si>
  <si>
    <t>First Time 2 קרן- First Time</t>
  </si>
  <si>
    <t>27/04/23</t>
  </si>
  <si>
    <t>First Time 3- First Time</t>
  </si>
  <si>
    <t>20/07/23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</si>
  <si>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</si>
  <si>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</si>
  <si>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</si>
  <si>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</si>
  <si>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</si>
  <si>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</si>
  <si>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</si>
  <si>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</si>
  <si>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</si>
  <si>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</si>
  <si>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</si>
  <si>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</si>
  <si>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</si>
  <si>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</si>
  <si>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</si>
  <si>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</si>
  <si>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</si>
  <si>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</si>
  <si>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</si>
  <si>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</si>
  <si>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</si>
  <si>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</si>
  <si>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18/09/23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</si>
  <si>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</si>
  <si>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</si>
  <si>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</si>
  <si>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</si>
  <si>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</si>
  <si>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08/08/23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</si>
  <si>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</si>
  <si>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</si>
  <si>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</si>
  <si>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</si>
  <si>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</si>
  <si>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</si>
  <si>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</si>
  <si>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</si>
  <si>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</si>
  <si>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</si>
  <si>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</si>
  <si>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</si>
  <si>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</si>
  <si>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</si>
  <si>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</si>
  <si>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</si>
  <si>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</si>
  <si>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</si>
  <si>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</si>
  <si>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</si>
  <si>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</si>
  <si>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</si>
  <si>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</si>
  <si>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</si>
  <si>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</si>
  <si>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</si>
  <si>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</si>
  <si>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</si>
  <si>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</si>
  <si>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</si>
  <si>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</si>
  <si>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</si>
  <si>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</si>
  <si>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</si>
  <si>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</si>
  <si>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</si>
  <si>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</si>
  <si>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</si>
  <si>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</si>
  <si>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</si>
  <si>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</si>
  <si>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</si>
  <si>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</si>
  <si>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</si>
  <si>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</si>
  <si>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</si>
  <si>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</si>
  <si>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</si>
  <si>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30/08/23</t>
  </si>
  <si>
    <t>קרן ויולה קרדיט ALF II  (שם קודם: קרן 6)- קרן ויולה</t>
  </si>
  <si>
    <t>Fattal European Partnership II- Fattal European Partnership II</t>
  </si>
  <si>
    <t>06/09/23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</si>
  <si>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</si>
  <si>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</si>
  <si>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</si>
  <si>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</si>
  <si>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</si>
  <si>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פווורוד שטרלינג/שקל 4.76 28/11/23 154460</t>
  </si>
  <si>
    <t>154460</t>
  </si>
  <si>
    <t>05/09/23</t>
  </si>
  <si>
    <t>פורוורד אירו/שקל 4.0855 28/11/23 154459</t>
  </si>
  <si>
    <t>154459</t>
  </si>
  <si>
    <t>פורוורד דולר/שקל 3.781 28/11/23 154458</t>
  </si>
  <si>
    <t>154458</t>
  </si>
  <si>
    <t>פורוורד דולר/שקל 3.781 28/11/23 154462</t>
  </si>
  <si>
    <t>154462</t>
  </si>
  <si>
    <t>פורוורד שטרלינג/שקל 4.65 28/11/23 154473</t>
  </si>
  <si>
    <t>154473</t>
  </si>
  <si>
    <t>26/09/23</t>
  </si>
  <si>
    <t>פורוורד שטרלינג/דולר 1.2576 28/11/23 154461</t>
  </si>
  <si>
    <t>154461</t>
  </si>
  <si>
    <t>סה"כ כנגד חסכון עמיתים/מבוטחים</t>
  </si>
  <si>
    <t>לא</t>
  </si>
  <si>
    <t>1331</t>
  </si>
  <si>
    <t>AA+</t>
  </si>
  <si>
    <t>31/08/23</t>
  </si>
  <si>
    <t>דירוג פנימי</t>
  </si>
  <si>
    <t>הלוואות עמיתים</t>
  </si>
  <si>
    <t>1327</t>
  </si>
  <si>
    <t>06/08/23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</si>
  <si>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</si>
  <si>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</si>
  <si>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</si>
  <si>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</si>
  <si>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</si>
  <si>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</si>
  <si>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</si>
  <si>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</si>
  <si>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</si>
  <si>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</si>
  <si>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</si>
  <si>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</si>
  <si>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</si>
  <si>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</si>
  <si>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</si>
  <si>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</si>
  <si>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</si>
  <si>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</si>
  <si>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</si>
  <si>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</si>
  <si>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</si>
  <si>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</si>
  <si>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</si>
  <si>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</si>
  <si>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</si>
  <si>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</si>
  <si>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</si>
  <si>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</si>
  <si>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</si>
  <si>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</si>
  <si>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</si>
  <si>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</si>
  <si>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</si>
  <si>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</si>
  <si>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</si>
  <si>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</si>
  <si>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</si>
  <si>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</si>
  <si>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</si>
  <si>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</si>
  <si>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</si>
  <si>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</si>
  <si>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</si>
  <si>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</si>
  <si>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</si>
  <si>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</si>
  <si>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</si>
  <si>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</si>
  <si>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</si>
  <si>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</si>
  <si>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</si>
  <si>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</si>
  <si>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</si>
  <si>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</si>
  <si>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</si>
  <si>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</si>
  <si>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</si>
  <si>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</si>
  <si>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</si>
  <si>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</si>
  <si>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</si>
  <si>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</si>
  <si>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</si>
  <si>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</si>
  <si>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</si>
  <si>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</si>
  <si>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</si>
  <si>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</si>
  <si>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</si>
  <si>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</si>
  <si>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</si>
  <si>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הלוואות עמיתים צמוד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</si>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</sst>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6" t="s">
        <v>4</v>
      </c>
      <c r="C6" s="87"/>
      <c r="D6" s="88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28650.059102209998</v>
      </c>
      <c r="D11" s="76">
        <f>C11/$C$42</f>
        <v>0.10587299890816658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53661.717230499999</v>
      </c>
      <c r="D13" s="78">
        <f t="shared" ref="D13:D22" si="0">C13/$C$42</f>
        <v>0.19830070540122641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20790.164470898999</v>
      </c>
      <c r="D15" s="78">
        <f t="shared" si="0"/>
        <v>7.6827662116700626E-2</v>
      </c>
    </row>
    <row r="16" spans="1:36">
      <c r="A16" s="10" t="s">
        <v>13</v>
      </c>
      <c r="B16" s="70" t="s">
        <v>19</v>
      </c>
      <c r="C16" s="77">
        <v>32275.111339743999</v>
      </c>
      <c r="D16" s="78">
        <f t="shared" si="0"/>
        <v>0.1192689626029458</v>
      </c>
    </row>
    <row r="17" spans="1:4">
      <c r="A17" s="10" t="s">
        <v>13</v>
      </c>
      <c r="B17" s="70" t="s">
        <v>195</v>
      </c>
      <c r="C17" s="77">
        <v>33617.122222514001</v>
      </c>
      <c r="D17" s="78">
        <f t="shared" si="0"/>
        <v>0.12422820950080983</v>
      </c>
    </row>
    <row r="18" spans="1:4">
      <c r="A18" s="10" t="s">
        <v>13</v>
      </c>
      <c r="B18" s="70" t="s">
        <v>20</v>
      </c>
      <c r="C18" s="77">
        <v>8176.5827395380202</v>
      </c>
      <c r="D18" s="78">
        <f t="shared" si="0"/>
        <v>3.0215621279080222E-2</v>
      </c>
    </row>
    <row r="19" spans="1:4">
      <c r="A19" s="10" t="s">
        <v>13</v>
      </c>
      <c r="B19" s="70" t="s">
        <v>21</v>
      </c>
      <c r="C19" s="77">
        <v>1.3334250000000001</v>
      </c>
      <c r="D19" s="78">
        <f t="shared" si="0"/>
        <v>4.927518755388264E-6</v>
      </c>
    </row>
    <row r="20" spans="1:4">
      <c r="A20" s="10" t="s">
        <v>13</v>
      </c>
      <c r="B20" s="70" t="s">
        <v>22</v>
      </c>
      <c r="C20" s="77">
        <v>162.02287999999999</v>
      </c>
      <c r="D20" s="78">
        <f t="shared" si="0"/>
        <v>5.9873692183814011E-4</v>
      </c>
    </row>
    <row r="21" spans="1:4">
      <c r="A21" s="10" t="s">
        <v>13</v>
      </c>
      <c r="B21" s="70" t="s">
        <v>23</v>
      </c>
      <c r="C21" s="77">
        <v>-1834.7136314803679</v>
      </c>
      <c r="D21" s="78">
        <f t="shared" si="0"/>
        <v>-6.7799732492536324E-3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1721.9113599689999</v>
      </c>
      <c r="D26" s="78">
        <f t="shared" si="1"/>
        <v>6.3631254261494715E-3</v>
      </c>
    </row>
    <row r="27" spans="1:4">
      <c r="A27" s="10" t="s">
        <v>13</v>
      </c>
      <c r="B27" s="70" t="s">
        <v>28</v>
      </c>
      <c r="C27" s="77">
        <v>17492.714513236846</v>
      </c>
      <c r="D27" s="78">
        <f t="shared" si="1"/>
        <v>6.4642314975815698E-2</v>
      </c>
    </row>
    <row r="28" spans="1:4">
      <c r="A28" s="10" t="s">
        <v>13</v>
      </c>
      <c r="B28" s="70" t="s">
        <v>29</v>
      </c>
      <c r="C28" s="77">
        <v>67961.976775853371</v>
      </c>
      <c r="D28" s="78">
        <f t="shared" si="1"/>
        <v>0.2511456701473867</v>
      </c>
    </row>
    <row r="29" spans="1:4">
      <c r="A29" s="10" t="s">
        <v>13</v>
      </c>
      <c r="B29" s="70" t="s">
        <v>30</v>
      </c>
      <c r="C29" s="77">
        <v>221.29939091957499</v>
      </c>
      <c r="D29" s="78">
        <f t="shared" si="1"/>
        <v>8.1778645166560176E-4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-227.12544861967797</v>
      </c>
      <c r="D31" s="78">
        <f t="shared" si="1"/>
        <v>-8.3931597795109335E-4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2520.7567006286208</v>
      </c>
      <c r="D33" s="78">
        <f t="shared" si="1"/>
        <v>9.3151665223902124E-3</v>
      </c>
    </row>
    <row r="34" spans="1:4">
      <c r="A34" s="10" t="s">
        <v>13</v>
      </c>
      <c r="B34" s="69" t="s">
        <v>35</v>
      </c>
      <c r="C34" s="77">
        <v>466.12277602289799</v>
      </c>
      <c r="D34" s="78">
        <f t="shared" si="1"/>
        <v>1.7225031187854381E-3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4950.7421532030003</v>
      </c>
      <c r="D37" s="78">
        <f t="shared" si="1"/>
        <v>1.8294898335488731E-2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270607.79800013825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15388.7793662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201</v>
      </c>
      <c r="D49">
        <v>0.4884</v>
      </c>
    </row>
    <row r="50" spans="3:4">
      <c r="C50" t="s">
        <v>106</v>
      </c>
      <c r="D50">
        <v>3.8239999999999998</v>
      </c>
    </row>
    <row r="51" spans="3:4">
      <c r="C51" t="s">
        <v>113</v>
      </c>
      <c r="D51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28650.059102209998</v>
      </c>
      <c r="K11" s="76">
        <f>J11/$J$11</f>
        <v>1</v>
      </c>
      <c r="L11" s="76">
        <f>J11/'סכום נכסי הקרן'!$C$42</f>
        <v>0.10587299890816658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28650.059102209998</v>
      </c>
      <c r="K12" s="80">
        <f t="shared" ref="K12:K35" si="0">J12/$J$11</f>
        <v>1</v>
      </c>
      <c r="L12" s="80">
        <f>J12/'סכום נכסי הקרן'!$C$42</f>
        <v>0.10587299890816658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12845.908429999999</v>
      </c>
      <c r="K13" s="80">
        <f t="shared" si="0"/>
        <v>0.4483728422399344</v>
      </c>
      <c r="L13" s="80">
        <f>J13/'סכום נכסי הקרן'!$C$42</f>
        <v>4.7470577436920118E-2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11.023860000000001</v>
      </c>
      <c r="K14" s="78">
        <f t="shared" si="0"/>
        <v>3.8477616959434636E-4</v>
      </c>
      <c r="L14" s="78">
        <f>J14/'סכום נכסי הקרן'!$C$42</f>
        <v>4.0737406983350747E-5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12092.88457+742</f>
        <v>12834.88457</v>
      </c>
      <c r="K15" s="78">
        <f t="shared" si="0"/>
        <v>0.44798806607034009</v>
      </c>
      <c r="L15" s="78">
        <f>J15/'סכום נכסי הקרן'!$C$42</f>
        <v>4.7429840029936769E-2</v>
      </c>
    </row>
    <row r="16" spans="2:13">
      <c r="B16" s="79" t="s">
        <v>212</v>
      </c>
      <c r="D16" s="16"/>
      <c r="I16" s="80">
        <v>0</v>
      </c>
      <c r="J16" s="81">
        <v>15804.15067221</v>
      </c>
      <c r="K16" s="80">
        <f t="shared" si="0"/>
        <v>0.55162715776006566</v>
      </c>
      <c r="L16" s="80">
        <f>J16/'סכום נכסי הקרן'!$C$42</f>
        <v>5.8402421471246461E-2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1509.956303036</v>
      </c>
      <c r="K17" s="78">
        <f t="shared" si="0"/>
        <v>5.2703427160453065E-2</v>
      </c>
      <c r="L17" s="78">
        <f>J17/'סכום נכסי הקרן'!$C$42</f>
        <v>5.5798698862152838E-3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351.04140272000001</v>
      </c>
      <c r="K18" s="78">
        <f t="shared" si="0"/>
        <v>1.2252728745432902E-2</v>
      </c>
      <c r="L18" s="78">
        <f>J18/'סכום נכסי הקרן'!$C$42</f>
        <v>1.2972331370872789E-3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13457.53146656</v>
      </c>
      <c r="K19" s="78">
        <f t="shared" si="0"/>
        <v>0.46972089720826848</v>
      </c>
      <c r="L19" s="78">
        <f>J19/'סכום נכסי הקרן'!$C$42</f>
        <v>4.9730760037274037E-2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485.62149989400001</v>
      </c>
      <c r="K20" s="78">
        <f t="shared" si="0"/>
        <v>1.6950104645911197E-2</v>
      </c>
      <c r="L20" s="78">
        <f>J20/'סכום נכסי הקרן'!$C$42</f>
        <v>1.7945584106698652E-3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2.15</v>
      </c>
      <c r="I11" s="7"/>
      <c r="J11" s="7"/>
      <c r="K11" s="76">
        <v>3.0599999999999999E-2</v>
      </c>
      <c r="L11" s="75">
        <v>49535540</v>
      </c>
      <c r="M11" s="7"/>
      <c r="N11" s="75">
        <v>0</v>
      </c>
      <c r="O11" s="75">
        <v>53661.717230499999</v>
      </c>
      <c r="P11" s="7"/>
      <c r="Q11" s="76">
        <v>1</v>
      </c>
      <c r="R11" s="76">
        <v>0.1988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2.15</v>
      </c>
      <c r="K12" s="80">
        <v>3.0599999999999999E-2</v>
      </c>
      <c r="L12" s="81">
        <v>49535540</v>
      </c>
      <c r="N12" s="81">
        <v>0</v>
      </c>
      <c r="O12" s="81">
        <v>53661.717230499999</v>
      </c>
      <c r="Q12" s="80">
        <v>1</v>
      </c>
      <c r="R12" s="80">
        <v>0.1988</v>
      </c>
    </row>
    <row r="13" spans="2:53">
      <c r="B13" s="79" t="s">
        <v>230</v>
      </c>
      <c r="C13" s="16"/>
      <c r="D13" s="16"/>
      <c r="H13" s="81">
        <v>2.29</v>
      </c>
      <c r="K13" s="80">
        <v>1.72E-2</v>
      </c>
      <c r="L13" s="81">
        <v>25260305</v>
      </c>
      <c r="N13" s="81">
        <v>0</v>
      </c>
      <c r="O13" s="81">
        <v>29742.101405099998</v>
      </c>
      <c r="Q13" s="80">
        <v>0.55430000000000001</v>
      </c>
      <c r="R13" s="80">
        <v>0.11020000000000001</v>
      </c>
    </row>
    <row r="14" spans="2:53">
      <c r="B14" s="79" t="s">
        <v>231</v>
      </c>
      <c r="C14" s="16"/>
      <c r="D14" s="16"/>
      <c r="H14" s="81">
        <v>2.29</v>
      </c>
      <c r="K14" s="80">
        <v>1.72E-2</v>
      </c>
      <c r="L14" s="81">
        <v>25260305</v>
      </c>
      <c r="N14" s="81">
        <v>0</v>
      </c>
      <c r="O14" s="81">
        <v>29742.101405099998</v>
      </c>
      <c r="Q14" s="80">
        <v>0.55430000000000001</v>
      </c>
      <c r="R14" s="80">
        <v>0.11020000000000001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7093789</v>
      </c>
      <c r="M15" s="77">
        <v>140.66999999999999</v>
      </c>
      <c r="N15" s="77">
        <v>0</v>
      </c>
      <c r="O15" s="77">
        <v>9978.8329862999999</v>
      </c>
      <c r="P15" s="78">
        <v>5.0000000000000001E-4</v>
      </c>
      <c r="Q15" s="78">
        <v>0.186</v>
      </c>
      <c r="R15" s="78">
        <v>3.6999999999999998E-2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3787423</v>
      </c>
      <c r="M16" s="77">
        <v>105.57</v>
      </c>
      <c r="N16" s="77">
        <v>0</v>
      </c>
      <c r="O16" s="77">
        <v>3998.3824611</v>
      </c>
      <c r="P16" s="78">
        <v>2.0000000000000001E-4</v>
      </c>
      <c r="Q16" s="78">
        <v>7.4499999999999997E-2</v>
      </c>
      <c r="R16" s="78">
        <v>1.4800000000000001E-2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1345057</v>
      </c>
      <c r="M17" s="77">
        <v>106.72</v>
      </c>
      <c r="N17" s="77">
        <v>0</v>
      </c>
      <c r="O17" s="77">
        <v>1435.4448304</v>
      </c>
      <c r="P17" s="78">
        <v>1E-4</v>
      </c>
      <c r="Q17" s="78">
        <v>2.6700000000000002E-2</v>
      </c>
      <c r="R17" s="78">
        <v>5.3E-3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11997508</v>
      </c>
      <c r="M18" s="77">
        <v>110.36</v>
      </c>
      <c r="N18" s="77">
        <v>0</v>
      </c>
      <c r="O18" s="77">
        <v>13240.4498288</v>
      </c>
      <c r="P18" s="78">
        <v>5.9999999999999995E-4</v>
      </c>
      <c r="Q18" s="78">
        <v>0.2467</v>
      </c>
      <c r="R18" s="78">
        <v>4.9099999999999998E-2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8.1300000000000008</v>
      </c>
      <c r="I19" t="s">
        <v>102</v>
      </c>
      <c r="J19" s="78">
        <v>1E-3</v>
      </c>
      <c r="K19" s="78">
        <v>1.52E-2</v>
      </c>
      <c r="L19" s="77">
        <v>461551</v>
      </c>
      <c r="M19" s="77">
        <v>99.42</v>
      </c>
      <c r="N19" s="77">
        <v>0</v>
      </c>
      <c r="O19" s="77">
        <v>458.8740042</v>
      </c>
      <c r="P19" s="78">
        <v>0</v>
      </c>
      <c r="Q19" s="78">
        <v>8.6E-3</v>
      </c>
      <c r="R19" s="78">
        <v>1.6999999999999999E-3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250</v>
      </c>
      <c r="H20" s="77">
        <v>3.63</v>
      </c>
      <c r="I20" t="s">
        <v>102</v>
      </c>
      <c r="J20" s="78">
        <v>7.4999999999999997E-3</v>
      </c>
      <c r="K20" s="78">
        <v>-1.7000000000000001E-2</v>
      </c>
      <c r="L20" s="77">
        <v>574977</v>
      </c>
      <c r="M20" s="77">
        <v>109.59</v>
      </c>
      <c r="N20" s="77">
        <v>0</v>
      </c>
      <c r="O20" s="77">
        <v>630.11729430000003</v>
      </c>
      <c r="P20" s="78">
        <v>0</v>
      </c>
      <c r="Q20" s="78">
        <v>1.17E-2</v>
      </c>
      <c r="R20" s="78">
        <v>2.3E-3</v>
      </c>
    </row>
    <row r="21" spans="2:18">
      <c r="B21" s="79" t="s">
        <v>251</v>
      </c>
      <c r="C21" s="16"/>
      <c r="D21" s="16"/>
      <c r="H21" s="81">
        <v>1.97</v>
      </c>
      <c r="K21" s="80">
        <v>4.7300000000000002E-2</v>
      </c>
      <c r="L21" s="81">
        <v>24275235</v>
      </c>
      <c r="N21" s="81">
        <v>0</v>
      </c>
      <c r="O21" s="81">
        <v>23919.6158254</v>
      </c>
      <c r="Q21" s="80">
        <v>0.44569999999999999</v>
      </c>
      <c r="R21" s="80">
        <v>8.8599999999999998E-2</v>
      </c>
    </row>
    <row r="22" spans="2:18">
      <c r="B22" s="79" t="s">
        <v>252</v>
      </c>
      <c r="C22" s="16"/>
      <c r="D22" s="16"/>
      <c r="H22" s="81">
        <v>0.45</v>
      </c>
      <c r="K22" s="80">
        <v>4.82E-2</v>
      </c>
      <c r="L22" s="81">
        <v>19246386</v>
      </c>
      <c r="N22" s="81">
        <v>0</v>
      </c>
      <c r="O22" s="81">
        <v>18845.750768999998</v>
      </c>
      <c r="Q22" s="80">
        <v>0.35120000000000001</v>
      </c>
      <c r="R22" s="80">
        <v>6.9800000000000001E-2</v>
      </c>
    </row>
    <row r="23" spans="2:18">
      <c r="B23" t="s">
        <v>253</v>
      </c>
      <c r="C23" t="s">
        <v>254</v>
      </c>
      <c r="D23" t="s">
        <v>100</v>
      </c>
      <c r="E23" t="s">
        <v>234</v>
      </c>
      <c r="G23" t="s">
        <v>255</v>
      </c>
      <c r="H23" s="77">
        <v>0.03</v>
      </c>
      <c r="I23" t="s">
        <v>102</v>
      </c>
      <c r="J23" s="78">
        <v>0</v>
      </c>
      <c r="K23" s="78">
        <v>5.11E-2</v>
      </c>
      <c r="L23" s="77">
        <v>834569</v>
      </c>
      <c r="M23" s="77">
        <v>99.85</v>
      </c>
      <c r="N23" s="77">
        <v>0</v>
      </c>
      <c r="O23" s="77">
        <v>833.31714650000004</v>
      </c>
      <c r="P23" s="78">
        <v>0</v>
      </c>
      <c r="Q23" s="78">
        <v>1.55E-2</v>
      </c>
      <c r="R23" s="78">
        <v>3.0999999999999999E-3</v>
      </c>
    </row>
    <row r="24" spans="2:18">
      <c r="B24" t="s">
        <v>256</v>
      </c>
      <c r="C24" t="s">
        <v>257</v>
      </c>
      <c r="D24" t="s">
        <v>100</v>
      </c>
      <c r="E24" t="s">
        <v>234</v>
      </c>
      <c r="G24" t="s">
        <v>258</v>
      </c>
      <c r="H24" s="77">
        <v>0.18</v>
      </c>
      <c r="I24" t="s">
        <v>102</v>
      </c>
      <c r="J24" s="78">
        <v>0</v>
      </c>
      <c r="K24" s="78">
        <v>4.7600000000000003E-2</v>
      </c>
      <c r="L24" s="77">
        <v>2005245</v>
      </c>
      <c r="M24" s="77">
        <v>99.15</v>
      </c>
      <c r="N24" s="77">
        <v>0</v>
      </c>
      <c r="O24" s="77">
        <v>1988.2004175</v>
      </c>
      <c r="P24" s="78">
        <v>0</v>
      </c>
      <c r="Q24" s="78">
        <v>3.7100000000000001E-2</v>
      </c>
      <c r="R24" s="78">
        <v>7.4000000000000003E-3</v>
      </c>
    </row>
    <row r="25" spans="2:18">
      <c r="B25" t="s">
        <v>259</v>
      </c>
      <c r="C25" t="s">
        <v>260</v>
      </c>
      <c r="D25" t="s">
        <v>100</v>
      </c>
      <c r="E25" t="s">
        <v>234</v>
      </c>
      <c r="G25" t="s">
        <v>238</v>
      </c>
      <c r="H25" s="77">
        <v>0.36</v>
      </c>
      <c r="I25" t="s">
        <v>102</v>
      </c>
      <c r="J25" s="78">
        <v>0</v>
      </c>
      <c r="K25" s="78">
        <v>4.8399999999999999E-2</v>
      </c>
      <c r="L25" s="77">
        <v>1328912</v>
      </c>
      <c r="M25" s="77">
        <v>98.33</v>
      </c>
      <c r="N25" s="77">
        <v>0</v>
      </c>
      <c r="O25" s="77">
        <v>1306.7191696</v>
      </c>
      <c r="P25" s="78">
        <v>0</v>
      </c>
      <c r="Q25" s="78">
        <v>2.4400000000000002E-2</v>
      </c>
      <c r="R25" s="78">
        <v>4.7999999999999996E-3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244</v>
      </c>
      <c r="H26" s="77">
        <v>0.93</v>
      </c>
      <c r="I26" t="s">
        <v>102</v>
      </c>
      <c r="J26" s="78">
        <v>0</v>
      </c>
      <c r="K26" s="78">
        <v>4.8099999999999997E-2</v>
      </c>
      <c r="L26" s="77">
        <v>2802966</v>
      </c>
      <c r="M26" s="77">
        <v>95.72</v>
      </c>
      <c r="N26" s="77">
        <v>0</v>
      </c>
      <c r="O26" s="77">
        <v>2682.9990551999999</v>
      </c>
      <c r="P26" s="78">
        <v>2.0000000000000001E-4</v>
      </c>
      <c r="Q26" s="78">
        <v>0.05</v>
      </c>
      <c r="R26" s="78">
        <v>9.9000000000000008E-3</v>
      </c>
    </row>
    <row r="27" spans="2:18">
      <c r="B27" t="s">
        <v>263</v>
      </c>
      <c r="C27" t="s">
        <v>264</v>
      </c>
      <c r="D27" t="s">
        <v>100</v>
      </c>
      <c r="E27" t="s">
        <v>234</v>
      </c>
      <c r="G27" t="s">
        <v>265</v>
      </c>
      <c r="H27" s="77">
        <v>0.11</v>
      </c>
      <c r="I27" t="s">
        <v>102</v>
      </c>
      <c r="J27" s="78">
        <v>0</v>
      </c>
      <c r="K27" s="78">
        <v>4.8000000000000001E-2</v>
      </c>
      <c r="L27" s="77">
        <v>2728737</v>
      </c>
      <c r="M27" s="77">
        <v>99.5</v>
      </c>
      <c r="N27" s="77">
        <v>0</v>
      </c>
      <c r="O27" s="77">
        <v>2715.0933150000001</v>
      </c>
      <c r="P27" s="78">
        <v>1E-4</v>
      </c>
      <c r="Q27" s="78">
        <v>5.0599999999999999E-2</v>
      </c>
      <c r="R27" s="78">
        <v>1.01E-2</v>
      </c>
    </row>
    <row r="28" spans="2:18">
      <c r="B28" t="s">
        <v>266</v>
      </c>
      <c r="C28" t="s">
        <v>267</v>
      </c>
      <c r="D28" t="s">
        <v>100</v>
      </c>
      <c r="E28" t="s">
        <v>234</v>
      </c>
      <c r="G28" t="s">
        <v>268</v>
      </c>
      <c r="H28" s="77">
        <v>0.26</v>
      </c>
      <c r="I28" t="s">
        <v>102</v>
      </c>
      <c r="J28" s="78">
        <v>0</v>
      </c>
      <c r="K28" s="78">
        <v>4.8300000000000003E-2</v>
      </c>
      <c r="L28" s="77">
        <v>3330567</v>
      </c>
      <c r="M28" s="77">
        <v>98.78</v>
      </c>
      <c r="N28" s="77">
        <v>0</v>
      </c>
      <c r="O28" s="77">
        <v>3289.9340825999998</v>
      </c>
      <c r="P28" s="78">
        <v>1E-4</v>
      </c>
      <c r="Q28" s="78">
        <v>6.13E-2</v>
      </c>
      <c r="R28" s="78">
        <v>1.2200000000000001E-2</v>
      </c>
    </row>
    <row r="29" spans="2:18">
      <c r="B29" t="s">
        <v>269</v>
      </c>
      <c r="C29" t="s">
        <v>270</v>
      </c>
      <c r="D29" t="s">
        <v>100</v>
      </c>
      <c r="E29" t="s">
        <v>234</v>
      </c>
      <c r="G29" t="s">
        <v>271</v>
      </c>
      <c r="H29" s="77">
        <v>0.43</v>
      </c>
      <c r="I29" t="s">
        <v>102</v>
      </c>
      <c r="J29" s="78">
        <v>0</v>
      </c>
      <c r="K29" s="78">
        <v>4.8500000000000001E-2</v>
      </c>
      <c r="L29" s="77">
        <v>662932</v>
      </c>
      <c r="M29" s="77">
        <v>97.97</v>
      </c>
      <c r="N29" s="77">
        <v>0</v>
      </c>
      <c r="O29" s="77">
        <v>649.47448039999995</v>
      </c>
      <c r="P29" s="78">
        <v>0</v>
      </c>
      <c r="Q29" s="78">
        <v>1.21E-2</v>
      </c>
      <c r="R29" s="78">
        <v>2.3999999999999998E-3</v>
      </c>
    </row>
    <row r="30" spans="2:18">
      <c r="B30" t="s">
        <v>272</v>
      </c>
      <c r="C30" t="s">
        <v>273</v>
      </c>
      <c r="D30" t="s">
        <v>100</v>
      </c>
      <c r="E30" t="s">
        <v>234</v>
      </c>
      <c r="G30" t="s">
        <v>274</v>
      </c>
      <c r="H30" s="77">
        <v>0.51</v>
      </c>
      <c r="I30" t="s">
        <v>102</v>
      </c>
      <c r="J30" s="78">
        <v>0</v>
      </c>
      <c r="K30" s="78">
        <v>4.8000000000000001E-2</v>
      </c>
      <c r="L30" s="77">
        <v>2654242</v>
      </c>
      <c r="M30" s="77">
        <v>97.64</v>
      </c>
      <c r="N30" s="77">
        <v>0</v>
      </c>
      <c r="O30" s="77">
        <v>2591.6018887999999</v>
      </c>
      <c r="P30" s="78">
        <v>1E-4</v>
      </c>
      <c r="Q30" s="78">
        <v>4.8300000000000003E-2</v>
      </c>
      <c r="R30" s="78">
        <v>9.5999999999999992E-3</v>
      </c>
    </row>
    <row r="31" spans="2:18">
      <c r="B31" t="s">
        <v>275</v>
      </c>
      <c r="C31" t="s">
        <v>276</v>
      </c>
      <c r="D31" t="s">
        <v>100</v>
      </c>
      <c r="E31" t="s">
        <v>234</v>
      </c>
      <c r="G31" t="s">
        <v>277</v>
      </c>
      <c r="H31" s="77">
        <v>0.76</v>
      </c>
      <c r="I31" t="s">
        <v>102</v>
      </c>
      <c r="J31" s="78">
        <v>0</v>
      </c>
      <c r="K31" s="78">
        <v>4.7899999999999998E-2</v>
      </c>
      <c r="L31" s="77">
        <v>1016249</v>
      </c>
      <c r="M31" s="77">
        <v>96.51</v>
      </c>
      <c r="N31" s="77">
        <v>0</v>
      </c>
      <c r="O31" s="77">
        <v>980.78190989999996</v>
      </c>
      <c r="P31" s="78">
        <v>1E-4</v>
      </c>
      <c r="Q31" s="78">
        <v>1.83E-2</v>
      </c>
      <c r="R31" s="78">
        <v>3.5999999999999999E-3</v>
      </c>
    </row>
    <row r="32" spans="2:18">
      <c r="B32" t="s">
        <v>278</v>
      </c>
      <c r="C32" t="s">
        <v>279</v>
      </c>
      <c r="D32" t="s">
        <v>100</v>
      </c>
      <c r="E32" t="s">
        <v>234</v>
      </c>
      <c r="G32" t="s">
        <v>277</v>
      </c>
      <c r="H32" s="77">
        <v>0.85</v>
      </c>
      <c r="I32" t="s">
        <v>102</v>
      </c>
      <c r="J32" s="78">
        <v>0</v>
      </c>
      <c r="K32" s="78">
        <v>4.8300000000000003E-2</v>
      </c>
      <c r="L32" s="77">
        <v>1881967</v>
      </c>
      <c r="M32" s="77">
        <v>96.05</v>
      </c>
      <c r="N32" s="77">
        <v>0</v>
      </c>
      <c r="O32" s="77">
        <v>1807.6293035000001</v>
      </c>
      <c r="P32" s="78">
        <v>1E-4</v>
      </c>
      <c r="Q32" s="78">
        <v>3.3700000000000001E-2</v>
      </c>
      <c r="R32" s="78">
        <v>6.7000000000000002E-3</v>
      </c>
    </row>
    <row r="33" spans="2:18">
      <c r="B33" s="79" t="s">
        <v>280</v>
      </c>
      <c r="C33" s="16"/>
      <c r="D33" s="16"/>
      <c r="H33" s="81">
        <v>7.63</v>
      </c>
      <c r="K33" s="80">
        <v>4.3999999999999997E-2</v>
      </c>
      <c r="L33" s="81">
        <v>5028849</v>
      </c>
      <c r="N33" s="81">
        <v>0</v>
      </c>
      <c r="O33" s="81">
        <v>5073.8650564</v>
      </c>
      <c r="Q33" s="80">
        <v>9.4600000000000004E-2</v>
      </c>
      <c r="R33" s="80">
        <v>1.8800000000000001E-2</v>
      </c>
    </row>
    <row r="34" spans="2:18">
      <c r="B34" t="s">
        <v>281</v>
      </c>
      <c r="C34" t="s">
        <v>282</v>
      </c>
      <c r="D34" t="s">
        <v>100</v>
      </c>
      <c r="E34" t="s">
        <v>234</v>
      </c>
      <c r="G34" t="s">
        <v>283</v>
      </c>
      <c r="H34" s="77">
        <v>2.4</v>
      </c>
      <c r="I34" t="s">
        <v>102</v>
      </c>
      <c r="J34" s="78">
        <v>5.0000000000000001E-3</v>
      </c>
      <c r="K34" s="78">
        <v>4.5600000000000002E-2</v>
      </c>
      <c r="L34" s="77">
        <v>721438</v>
      </c>
      <c r="M34" s="77">
        <v>91.2</v>
      </c>
      <c r="N34" s="77">
        <v>0</v>
      </c>
      <c r="O34" s="77">
        <v>657.95145600000001</v>
      </c>
      <c r="P34" s="78">
        <v>0</v>
      </c>
      <c r="Q34" s="78">
        <v>1.23E-2</v>
      </c>
      <c r="R34" s="78">
        <v>2.3999999999999998E-3</v>
      </c>
    </row>
    <row r="35" spans="2:18">
      <c r="B35" t="s">
        <v>284</v>
      </c>
      <c r="C35" t="s">
        <v>285</v>
      </c>
      <c r="D35" t="s">
        <v>100</v>
      </c>
      <c r="E35" t="s">
        <v>234</v>
      </c>
      <c r="G35" t="s">
        <v>283</v>
      </c>
      <c r="H35" s="77">
        <v>3.38</v>
      </c>
      <c r="I35" t="s">
        <v>102</v>
      </c>
      <c r="J35" s="78">
        <v>0.02</v>
      </c>
      <c r="K35" s="78">
        <v>4.3200000000000002E-2</v>
      </c>
      <c r="L35" s="77">
        <v>698893</v>
      </c>
      <c r="M35" s="77">
        <v>93.59</v>
      </c>
      <c r="N35" s="77">
        <v>0</v>
      </c>
      <c r="O35" s="77">
        <v>654.09395870000003</v>
      </c>
      <c r="P35" s="78">
        <v>0</v>
      </c>
      <c r="Q35" s="78">
        <v>1.2200000000000001E-2</v>
      </c>
      <c r="R35" s="78">
        <v>2.3999999999999998E-3</v>
      </c>
    </row>
    <row r="36" spans="2:18">
      <c r="B36" t="s">
        <v>286</v>
      </c>
      <c r="C36" t="s">
        <v>287</v>
      </c>
      <c r="D36" t="s">
        <v>100</v>
      </c>
      <c r="E36" t="s">
        <v>234</v>
      </c>
      <c r="G36" t="s">
        <v>288</v>
      </c>
      <c r="H36" s="77">
        <v>15.25</v>
      </c>
      <c r="I36" t="s">
        <v>102</v>
      </c>
      <c r="J36" s="78">
        <v>3.7499999999999999E-2</v>
      </c>
      <c r="K36" s="78">
        <v>4.4699999999999997E-2</v>
      </c>
      <c r="L36" s="77">
        <v>825145</v>
      </c>
      <c r="M36" s="77">
        <v>91.42</v>
      </c>
      <c r="N36" s="77">
        <v>0</v>
      </c>
      <c r="O36" s="77">
        <v>754.34755900000005</v>
      </c>
      <c r="P36" s="78">
        <v>0</v>
      </c>
      <c r="Q36" s="78">
        <v>1.41E-2</v>
      </c>
      <c r="R36" s="78">
        <v>2.8E-3</v>
      </c>
    </row>
    <row r="37" spans="2:18">
      <c r="B37" t="s">
        <v>289</v>
      </c>
      <c r="C37" t="s">
        <v>290</v>
      </c>
      <c r="D37" t="s">
        <v>100</v>
      </c>
      <c r="E37" t="s">
        <v>234</v>
      </c>
      <c r="G37" t="s">
        <v>283</v>
      </c>
      <c r="H37" s="77">
        <v>4.78</v>
      </c>
      <c r="I37" t="s">
        <v>102</v>
      </c>
      <c r="J37" s="78">
        <v>2.2499999999999999E-2</v>
      </c>
      <c r="K37" s="78">
        <v>4.2500000000000003E-2</v>
      </c>
      <c r="L37" s="77">
        <v>698893</v>
      </c>
      <c r="M37" s="77">
        <v>91.16</v>
      </c>
      <c r="N37" s="77">
        <v>0</v>
      </c>
      <c r="O37" s="77">
        <v>637.11085879999996</v>
      </c>
      <c r="P37" s="78">
        <v>0</v>
      </c>
      <c r="Q37" s="78">
        <v>1.1900000000000001E-2</v>
      </c>
      <c r="R37" s="78">
        <v>2.3999999999999998E-3</v>
      </c>
    </row>
    <row r="38" spans="2:18">
      <c r="B38" t="s">
        <v>291</v>
      </c>
      <c r="C38" t="s">
        <v>292</v>
      </c>
      <c r="D38" t="s">
        <v>100</v>
      </c>
      <c r="E38" t="s">
        <v>234</v>
      </c>
      <c r="G38" t="s">
        <v>293</v>
      </c>
      <c r="H38" s="77">
        <v>0.5</v>
      </c>
      <c r="I38" t="s">
        <v>102</v>
      </c>
      <c r="J38" s="78">
        <v>3.7499999999999999E-2</v>
      </c>
      <c r="K38" s="78">
        <v>4.3499999999999997E-2</v>
      </c>
      <c r="L38" s="77">
        <v>101024</v>
      </c>
      <c r="M38" s="77">
        <v>101.56</v>
      </c>
      <c r="N38" s="77">
        <v>0</v>
      </c>
      <c r="O38" s="77">
        <v>102.59997439999999</v>
      </c>
      <c r="P38" s="78">
        <v>0</v>
      </c>
      <c r="Q38" s="78">
        <v>1.9E-3</v>
      </c>
      <c r="R38" s="78">
        <v>4.0000000000000002E-4</v>
      </c>
    </row>
    <row r="39" spans="2:18">
      <c r="B39" t="s">
        <v>294</v>
      </c>
      <c r="C39" t="s">
        <v>295</v>
      </c>
      <c r="D39" t="s">
        <v>100</v>
      </c>
      <c r="E39" t="s">
        <v>234</v>
      </c>
      <c r="G39" t="s">
        <v>296</v>
      </c>
      <c r="H39" s="77">
        <v>1.9</v>
      </c>
      <c r="I39" t="s">
        <v>102</v>
      </c>
      <c r="J39" s="78">
        <v>1.7500000000000002E-2</v>
      </c>
      <c r="K39" s="78">
        <v>4.5400000000000003E-2</v>
      </c>
      <c r="L39" s="77">
        <v>100374</v>
      </c>
      <c r="M39" s="77">
        <v>95.09</v>
      </c>
      <c r="N39" s="77">
        <v>0</v>
      </c>
      <c r="O39" s="77">
        <v>95.4456366</v>
      </c>
      <c r="P39" s="78">
        <v>0</v>
      </c>
      <c r="Q39" s="78">
        <v>1.8E-3</v>
      </c>
      <c r="R39" s="78">
        <v>4.0000000000000002E-4</v>
      </c>
    </row>
    <row r="40" spans="2:18">
      <c r="B40" t="s">
        <v>297</v>
      </c>
      <c r="C40" t="s">
        <v>298</v>
      </c>
      <c r="D40" t="s">
        <v>100</v>
      </c>
      <c r="E40" t="s">
        <v>234</v>
      </c>
      <c r="G40" t="s">
        <v>283</v>
      </c>
      <c r="H40" s="77">
        <v>2.76</v>
      </c>
      <c r="I40" t="s">
        <v>102</v>
      </c>
      <c r="J40" s="78">
        <v>6.25E-2</v>
      </c>
      <c r="K40" s="78">
        <v>4.3700000000000003E-2</v>
      </c>
      <c r="L40" s="77">
        <v>586169</v>
      </c>
      <c r="M40" s="77">
        <v>111</v>
      </c>
      <c r="N40" s="77">
        <v>0</v>
      </c>
      <c r="O40" s="77">
        <v>650.64759000000004</v>
      </c>
      <c r="P40" s="78">
        <v>0</v>
      </c>
      <c r="Q40" s="78">
        <v>1.21E-2</v>
      </c>
      <c r="R40" s="78">
        <v>2.3999999999999998E-3</v>
      </c>
    </row>
    <row r="41" spans="2:18">
      <c r="B41" t="s">
        <v>299</v>
      </c>
      <c r="C41" t="s">
        <v>300</v>
      </c>
      <c r="D41" t="s">
        <v>100</v>
      </c>
      <c r="E41" t="s">
        <v>234</v>
      </c>
      <c r="G41" t="s">
        <v>274</v>
      </c>
      <c r="H41" s="77">
        <v>12.05</v>
      </c>
      <c r="I41" t="s">
        <v>102</v>
      </c>
      <c r="J41" s="78">
        <v>5.5E-2</v>
      </c>
      <c r="K41" s="78">
        <v>4.3900000000000002E-2</v>
      </c>
      <c r="L41" s="77">
        <v>1296913</v>
      </c>
      <c r="M41" s="77">
        <v>117.33</v>
      </c>
      <c r="N41" s="77">
        <v>0</v>
      </c>
      <c r="O41" s="77">
        <v>1521.6680229000001</v>
      </c>
      <c r="P41" s="78">
        <v>1E-4</v>
      </c>
      <c r="Q41" s="78">
        <v>2.8400000000000002E-2</v>
      </c>
      <c r="R41" s="78">
        <v>5.5999999999999999E-3</v>
      </c>
    </row>
    <row r="42" spans="2:18">
      <c r="B42" s="79" t="s">
        <v>301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222</v>
      </c>
      <c r="C45" t="s">
        <v>222</v>
      </c>
      <c r="D45" s="16"/>
      <c r="E45" t="s">
        <v>222</v>
      </c>
      <c r="H45" s="77">
        <v>0</v>
      </c>
      <c r="I45" t="s">
        <v>222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227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s="79" t="s">
        <v>303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222</v>
      </c>
      <c r="C48" t="s">
        <v>222</v>
      </c>
      <c r="D48" s="16"/>
      <c r="E48" t="s">
        <v>222</v>
      </c>
      <c r="H48" s="77">
        <v>0</v>
      </c>
      <c r="I48" t="s">
        <v>222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304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222</v>
      </c>
      <c r="C50" t="s">
        <v>222</v>
      </c>
      <c r="D50" s="16"/>
      <c r="E50" t="s">
        <v>222</v>
      </c>
      <c r="H50" s="77">
        <v>0</v>
      </c>
      <c r="I50" t="s">
        <v>222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305</v>
      </c>
      <c r="C51" s="16"/>
      <c r="D51" s="16"/>
    </row>
    <row r="52" spans="2:18">
      <c r="B52" t="s">
        <v>306</v>
      </c>
      <c r="C52" s="16"/>
      <c r="D52" s="16"/>
    </row>
    <row r="53" spans="2:18">
      <c r="B53" t="s">
        <v>307</v>
      </c>
      <c r="C53" s="16"/>
      <c r="D53" s="16"/>
    </row>
    <row r="54" spans="2:18">
      <c r="B54" t="s">
        <v>308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3.97</v>
      </c>
      <c r="L11" s="7"/>
      <c r="M11" s="7"/>
      <c r="N11" s="76">
        <v>4.5900000000000003E-2</v>
      </c>
      <c r="O11" s="75">
        <v>20090728.879999999</v>
      </c>
      <c r="P11" s="33"/>
      <c r="Q11" s="75">
        <v>263.39168999999998</v>
      </c>
      <c r="R11" s="75">
        <v>20790.164470898999</v>
      </c>
      <c r="S11" s="7"/>
      <c r="T11" s="76">
        <v>1</v>
      </c>
      <c r="U11" s="76">
        <v>7.6999999999999999E-2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3.96</v>
      </c>
      <c r="N12" s="80">
        <v>4.4999999999999998E-2</v>
      </c>
      <c r="O12" s="81">
        <v>19879728.879999999</v>
      </c>
      <c r="Q12" s="81">
        <v>255.18921</v>
      </c>
      <c r="R12" s="81">
        <v>20026.167960219002</v>
      </c>
      <c r="T12" s="80">
        <v>0.96330000000000005</v>
      </c>
      <c r="U12" s="80">
        <v>7.4200000000000002E-2</v>
      </c>
    </row>
    <row r="13" spans="2:66">
      <c r="B13" s="79" t="s">
        <v>309</v>
      </c>
      <c r="C13" s="16"/>
      <c r="D13" s="16"/>
      <c r="E13" s="16"/>
      <c r="F13" s="16"/>
      <c r="K13" s="81">
        <v>4.5199999999999996</v>
      </c>
      <c r="N13" s="80">
        <v>3.3099999999999997E-2</v>
      </c>
      <c r="O13" s="81">
        <v>12639400.98</v>
      </c>
      <c r="Q13" s="81">
        <v>126.2238</v>
      </c>
      <c r="R13" s="81">
        <v>12900.846827657</v>
      </c>
      <c r="T13" s="80">
        <v>0.62050000000000005</v>
      </c>
      <c r="U13" s="80">
        <v>4.7800000000000002E-2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207</v>
      </c>
      <c r="I14" t="s">
        <v>208</v>
      </c>
      <c r="J14" t="s">
        <v>317</v>
      </c>
      <c r="K14" s="77">
        <v>1.72</v>
      </c>
      <c r="L14" t="s">
        <v>102</v>
      </c>
      <c r="M14" s="78">
        <v>8.3000000000000001E-3</v>
      </c>
      <c r="N14" s="78">
        <v>2.4500000000000001E-2</v>
      </c>
      <c r="O14" s="77">
        <v>321522</v>
      </c>
      <c r="P14" s="77">
        <v>108.5</v>
      </c>
      <c r="Q14" s="77">
        <v>0</v>
      </c>
      <c r="R14" s="77">
        <v>348.85136999999997</v>
      </c>
      <c r="S14" s="78">
        <v>1E-4</v>
      </c>
      <c r="T14" s="78">
        <v>1.6799999999999999E-2</v>
      </c>
      <c r="U14" s="78">
        <v>1.2999999999999999E-3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315</v>
      </c>
      <c r="G15" t="s">
        <v>316</v>
      </c>
      <c r="H15" t="s">
        <v>207</v>
      </c>
      <c r="I15" t="s">
        <v>208</v>
      </c>
      <c r="J15" t="s">
        <v>320</v>
      </c>
      <c r="K15" s="77">
        <v>4.1500000000000004</v>
      </c>
      <c r="L15" t="s">
        <v>102</v>
      </c>
      <c r="M15" s="78">
        <v>1E-3</v>
      </c>
      <c r="N15" s="78">
        <v>2.3199999999999998E-2</v>
      </c>
      <c r="O15" s="77">
        <v>744100</v>
      </c>
      <c r="P15" s="77">
        <v>99.25</v>
      </c>
      <c r="Q15" s="77">
        <v>0</v>
      </c>
      <c r="R15" s="77">
        <v>738.51925000000006</v>
      </c>
      <c r="S15" s="78">
        <v>2.0000000000000001E-4</v>
      </c>
      <c r="T15" s="78">
        <v>3.5499999999999997E-2</v>
      </c>
      <c r="U15" s="78">
        <v>2.7000000000000001E-3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316</v>
      </c>
      <c r="H16" t="s">
        <v>207</v>
      </c>
      <c r="I16" t="s">
        <v>208</v>
      </c>
      <c r="J16" t="s">
        <v>324</v>
      </c>
      <c r="K16" s="77">
        <v>3.91</v>
      </c>
      <c r="L16" t="s">
        <v>102</v>
      </c>
      <c r="M16" s="78">
        <v>1E-3</v>
      </c>
      <c r="N16" s="78">
        <v>2.4E-2</v>
      </c>
      <c r="O16" s="77">
        <v>576007.19999999995</v>
      </c>
      <c r="P16" s="77">
        <v>98.23</v>
      </c>
      <c r="Q16" s="77">
        <v>0</v>
      </c>
      <c r="R16" s="77">
        <v>565.81187255999998</v>
      </c>
      <c r="S16" s="78">
        <v>5.9999999999999995E-4</v>
      </c>
      <c r="T16" s="78">
        <v>2.7199999999999998E-2</v>
      </c>
      <c r="U16" s="78">
        <v>2.0999999999999999E-3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327</v>
      </c>
      <c r="G17" t="s">
        <v>316</v>
      </c>
      <c r="H17" t="s">
        <v>207</v>
      </c>
      <c r="I17" t="s">
        <v>208</v>
      </c>
      <c r="J17" t="s">
        <v>328</v>
      </c>
      <c r="K17" s="77">
        <v>4.03</v>
      </c>
      <c r="L17" t="s">
        <v>102</v>
      </c>
      <c r="M17" s="78">
        <v>1E-3</v>
      </c>
      <c r="N17" s="78">
        <v>2.3800000000000002E-2</v>
      </c>
      <c r="O17" s="77">
        <v>675000</v>
      </c>
      <c r="P17" s="77">
        <v>99.07</v>
      </c>
      <c r="Q17" s="77">
        <v>0</v>
      </c>
      <c r="R17" s="77">
        <v>668.72249999999997</v>
      </c>
      <c r="S17" s="78">
        <v>2.0000000000000001E-4</v>
      </c>
      <c r="T17" s="78">
        <v>3.2199999999999999E-2</v>
      </c>
      <c r="U17" s="78">
        <v>2.5000000000000001E-3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327</v>
      </c>
      <c r="G18" t="s">
        <v>316</v>
      </c>
      <c r="H18" t="s">
        <v>207</v>
      </c>
      <c r="I18" t="s">
        <v>208</v>
      </c>
      <c r="J18" t="s">
        <v>331</v>
      </c>
      <c r="K18" s="77">
        <v>4.37</v>
      </c>
      <c r="L18" t="s">
        <v>102</v>
      </c>
      <c r="M18" s="78">
        <v>1.3899999999999999E-2</v>
      </c>
      <c r="N18" s="78">
        <v>2.3800000000000002E-2</v>
      </c>
      <c r="O18" s="77">
        <v>380000</v>
      </c>
      <c r="P18" s="77">
        <v>100.13</v>
      </c>
      <c r="Q18" s="77">
        <v>0</v>
      </c>
      <c r="R18" s="77">
        <v>380.49400000000003</v>
      </c>
      <c r="S18" s="78">
        <v>2.0000000000000001E-4</v>
      </c>
      <c r="T18" s="78">
        <v>1.83E-2</v>
      </c>
      <c r="U18" s="78">
        <v>1.4E-3</v>
      </c>
    </row>
    <row r="19" spans="2:21">
      <c r="B19" t="s">
        <v>332</v>
      </c>
      <c r="C19" t="s">
        <v>333</v>
      </c>
      <c r="D19" t="s">
        <v>100</v>
      </c>
      <c r="E19" t="s">
        <v>334</v>
      </c>
      <c r="F19" t="s">
        <v>327</v>
      </c>
      <c r="G19" t="s">
        <v>316</v>
      </c>
      <c r="H19" t="s">
        <v>335</v>
      </c>
      <c r="I19" t="s">
        <v>150</v>
      </c>
      <c r="J19" t="s">
        <v>336</v>
      </c>
      <c r="K19" s="77">
        <v>3.46</v>
      </c>
      <c r="L19" t="s">
        <v>102</v>
      </c>
      <c r="M19" s="78">
        <v>1.7500000000000002E-2</v>
      </c>
      <c r="N19" s="78">
        <v>2.4299999999999999E-2</v>
      </c>
      <c r="O19" s="77">
        <v>193732.06</v>
      </c>
      <c r="P19" s="77">
        <v>109.67</v>
      </c>
      <c r="Q19" s="77">
        <v>0</v>
      </c>
      <c r="R19" s="77">
        <v>212.46595020199999</v>
      </c>
      <c r="S19" s="78">
        <v>1E-4</v>
      </c>
      <c r="T19" s="78">
        <v>1.0200000000000001E-2</v>
      </c>
      <c r="U19" s="78">
        <v>8.0000000000000004E-4</v>
      </c>
    </row>
    <row r="20" spans="2:21">
      <c r="B20" t="s">
        <v>337</v>
      </c>
      <c r="C20" t="s">
        <v>338</v>
      </c>
      <c r="D20" t="s">
        <v>100</v>
      </c>
      <c r="E20" t="s">
        <v>123</v>
      </c>
      <c r="F20" t="s">
        <v>339</v>
      </c>
      <c r="G20" t="s">
        <v>340</v>
      </c>
      <c r="H20" t="s">
        <v>341</v>
      </c>
      <c r="I20" t="s">
        <v>150</v>
      </c>
      <c r="J20" t="s">
        <v>342</v>
      </c>
      <c r="K20" s="77">
        <v>1.85</v>
      </c>
      <c r="L20" t="s">
        <v>102</v>
      </c>
      <c r="M20" s="78">
        <v>4.4999999999999998E-2</v>
      </c>
      <c r="N20" s="78">
        <v>2.6499999999999999E-2</v>
      </c>
      <c r="O20" s="77">
        <v>554055</v>
      </c>
      <c r="P20" s="77">
        <v>117.23</v>
      </c>
      <c r="Q20" s="77">
        <v>0</v>
      </c>
      <c r="R20" s="77">
        <v>649.51867649999997</v>
      </c>
      <c r="S20" s="78">
        <v>2.0000000000000001E-4</v>
      </c>
      <c r="T20" s="78">
        <v>3.1199999999999999E-2</v>
      </c>
      <c r="U20" s="78">
        <v>2.3999999999999998E-3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339</v>
      </c>
      <c r="G21" t="s">
        <v>340</v>
      </c>
      <c r="H21" t="s">
        <v>341</v>
      </c>
      <c r="I21" t="s">
        <v>150</v>
      </c>
      <c r="J21" t="s">
        <v>345</v>
      </c>
      <c r="K21" s="77">
        <v>6.7</v>
      </c>
      <c r="L21" t="s">
        <v>102</v>
      </c>
      <c r="M21" s="78">
        <v>2.3900000000000001E-2</v>
      </c>
      <c r="N21" s="78">
        <v>1.23E-2</v>
      </c>
      <c r="O21" s="77">
        <v>453000</v>
      </c>
      <c r="P21" s="77">
        <v>108.05</v>
      </c>
      <c r="Q21" s="77">
        <v>0</v>
      </c>
      <c r="R21" s="77">
        <v>489.4665</v>
      </c>
      <c r="S21" s="78">
        <v>1E-4</v>
      </c>
      <c r="T21" s="78">
        <v>2.35E-2</v>
      </c>
      <c r="U21" s="78">
        <v>1.8E-3</v>
      </c>
    </row>
    <row r="22" spans="2:21">
      <c r="B22" t="s">
        <v>346</v>
      </c>
      <c r="C22" t="s">
        <v>347</v>
      </c>
      <c r="D22" t="s">
        <v>100</v>
      </c>
      <c r="E22" t="s">
        <v>123</v>
      </c>
      <c r="F22" t="s">
        <v>339</v>
      </c>
      <c r="G22" t="s">
        <v>340</v>
      </c>
      <c r="H22" t="s">
        <v>341</v>
      </c>
      <c r="I22" t="s">
        <v>150</v>
      </c>
      <c r="J22" t="s">
        <v>320</v>
      </c>
      <c r="K22" s="77">
        <v>4.28</v>
      </c>
      <c r="L22" t="s">
        <v>102</v>
      </c>
      <c r="M22" s="78">
        <v>3.85E-2</v>
      </c>
      <c r="N22" s="78">
        <v>2.0899999999999998E-2</v>
      </c>
      <c r="O22" s="77">
        <v>585956.39</v>
      </c>
      <c r="P22" s="77">
        <v>120.55</v>
      </c>
      <c r="Q22" s="77">
        <v>0</v>
      </c>
      <c r="R22" s="77">
        <v>706.37042814500001</v>
      </c>
      <c r="S22" s="78">
        <v>2.0000000000000001E-4</v>
      </c>
      <c r="T22" s="78">
        <v>3.4000000000000002E-2</v>
      </c>
      <c r="U22" s="78">
        <v>2.5999999999999999E-3</v>
      </c>
    </row>
    <row r="23" spans="2:21">
      <c r="B23" t="s">
        <v>348</v>
      </c>
      <c r="C23" t="s">
        <v>349</v>
      </c>
      <c r="D23" t="s">
        <v>100</v>
      </c>
      <c r="E23" t="s">
        <v>123</v>
      </c>
      <c r="F23" t="s">
        <v>350</v>
      </c>
      <c r="G23" t="s">
        <v>351</v>
      </c>
      <c r="H23" t="s">
        <v>352</v>
      </c>
      <c r="I23" t="s">
        <v>208</v>
      </c>
      <c r="J23" t="s">
        <v>353</v>
      </c>
      <c r="K23" s="77">
        <v>11.18</v>
      </c>
      <c r="L23" t="s">
        <v>102</v>
      </c>
      <c r="M23" s="78">
        <v>1.6899999999999998E-2</v>
      </c>
      <c r="N23" s="78">
        <v>3.32E-2</v>
      </c>
      <c r="O23" s="77">
        <v>620947</v>
      </c>
      <c r="P23" s="77">
        <v>92.05</v>
      </c>
      <c r="Q23" s="77">
        <v>0</v>
      </c>
      <c r="R23" s="77">
        <v>571.58171349999998</v>
      </c>
      <c r="S23" s="78">
        <v>2.0000000000000001E-4</v>
      </c>
      <c r="T23" s="78">
        <v>2.75E-2</v>
      </c>
      <c r="U23" s="78">
        <v>2.0999999999999999E-3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356</v>
      </c>
      <c r="G24" t="s">
        <v>357</v>
      </c>
      <c r="H24" t="s">
        <v>358</v>
      </c>
      <c r="I24" t="s">
        <v>208</v>
      </c>
      <c r="J24" t="s">
        <v>359</v>
      </c>
      <c r="K24" s="77">
        <v>3.91</v>
      </c>
      <c r="L24" t="s">
        <v>102</v>
      </c>
      <c r="M24" s="78">
        <v>5.0000000000000001E-3</v>
      </c>
      <c r="N24" s="78">
        <v>3.1899999999999998E-2</v>
      </c>
      <c r="O24" s="77">
        <v>523000</v>
      </c>
      <c r="P24" s="77">
        <v>97.95</v>
      </c>
      <c r="Q24" s="77">
        <v>1.4198</v>
      </c>
      <c r="R24" s="77">
        <v>513.69830000000002</v>
      </c>
      <c r="S24" s="78">
        <v>8.9999999999999998E-4</v>
      </c>
      <c r="T24" s="78">
        <v>2.47E-2</v>
      </c>
      <c r="U24" s="78">
        <v>1.9E-3</v>
      </c>
    </row>
    <row r="25" spans="2:21">
      <c r="B25" t="s">
        <v>360</v>
      </c>
      <c r="C25" t="s">
        <v>361</v>
      </c>
      <c r="D25" t="s">
        <v>100</v>
      </c>
      <c r="E25" t="s">
        <v>123</v>
      </c>
      <c r="F25" t="s">
        <v>362</v>
      </c>
      <c r="G25" t="s">
        <v>351</v>
      </c>
      <c r="H25" t="s">
        <v>358</v>
      </c>
      <c r="I25" t="s">
        <v>208</v>
      </c>
      <c r="J25" t="s">
        <v>363</v>
      </c>
      <c r="K25" s="77">
        <v>5.88</v>
      </c>
      <c r="L25" t="s">
        <v>102</v>
      </c>
      <c r="M25" s="78">
        <v>6.4999999999999997E-3</v>
      </c>
      <c r="N25" s="78">
        <v>3.2300000000000002E-2</v>
      </c>
      <c r="O25" s="77">
        <v>284437.27</v>
      </c>
      <c r="P25" s="77">
        <v>95.32</v>
      </c>
      <c r="Q25" s="77">
        <v>0</v>
      </c>
      <c r="R25" s="77">
        <v>271.125605764</v>
      </c>
      <c r="S25" s="78">
        <v>1E-4</v>
      </c>
      <c r="T25" s="78">
        <v>1.2999999999999999E-2</v>
      </c>
      <c r="U25" s="78">
        <v>1E-3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366</v>
      </c>
      <c r="G26" t="s">
        <v>351</v>
      </c>
      <c r="H26" t="s">
        <v>358</v>
      </c>
      <c r="I26" t="s">
        <v>208</v>
      </c>
      <c r="J26" t="s">
        <v>367</v>
      </c>
      <c r="K26" s="77">
        <v>6.1</v>
      </c>
      <c r="L26" t="s">
        <v>102</v>
      </c>
      <c r="M26" s="78">
        <v>5.8999999999999999E-3</v>
      </c>
      <c r="N26" s="78">
        <v>3.3700000000000001E-2</v>
      </c>
      <c r="O26" s="77">
        <v>331331</v>
      </c>
      <c r="P26" s="77">
        <v>91.47</v>
      </c>
      <c r="Q26" s="77">
        <v>0</v>
      </c>
      <c r="R26" s="77">
        <v>303.06846569999999</v>
      </c>
      <c r="S26" s="78">
        <v>2.9999999999999997E-4</v>
      </c>
      <c r="T26" s="78">
        <v>1.46E-2</v>
      </c>
      <c r="U26" s="78">
        <v>1.1000000000000001E-3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370</v>
      </c>
      <c r="G27" t="s">
        <v>351</v>
      </c>
      <c r="H27" t="s">
        <v>358</v>
      </c>
      <c r="I27" t="s">
        <v>208</v>
      </c>
      <c r="J27" t="s">
        <v>371</v>
      </c>
      <c r="K27" s="77">
        <v>4.1100000000000003</v>
      </c>
      <c r="L27" t="s">
        <v>102</v>
      </c>
      <c r="M27" s="78">
        <v>2.81E-2</v>
      </c>
      <c r="N27" s="78">
        <v>2.7799999999999998E-2</v>
      </c>
      <c r="O27" s="77">
        <v>14845.6</v>
      </c>
      <c r="P27" s="77">
        <v>112.12</v>
      </c>
      <c r="Q27" s="77">
        <v>0</v>
      </c>
      <c r="R27" s="77">
        <v>16.644886719999999</v>
      </c>
      <c r="S27" s="78">
        <v>0</v>
      </c>
      <c r="T27" s="78">
        <v>8.0000000000000004E-4</v>
      </c>
      <c r="U27" s="78">
        <v>1E-4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374</v>
      </c>
      <c r="G28" t="s">
        <v>351</v>
      </c>
      <c r="H28" t="s">
        <v>358</v>
      </c>
      <c r="I28" t="s">
        <v>208</v>
      </c>
      <c r="J28" t="s">
        <v>375</v>
      </c>
      <c r="K28" s="77">
        <v>5.99</v>
      </c>
      <c r="L28" t="s">
        <v>102</v>
      </c>
      <c r="M28" s="78">
        <v>2.5000000000000001E-3</v>
      </c>
      <c r="N28" s="78">
        <v>3.1099999999999999E-2</v>
      </c>
      <c r="O28" s="77">
        <v>57971.27</v>
      </c>
      <c r="P28" s="77">
        <v>92.21</v>
      </c>
      <c r="Q28" s="77">
        <v>0</v>
      </c>
      <c r="R28" s="77">
        <v>53.455308066999997</v>
      </c>
      <c r="S28" s="78">
        <v>0</v>
      </c>
      <c r="T28" s="78">
        <v>2.5999999999999999E-3</v>
      </c>
      <c r="U28" s="78">
        <v>2.0000000000000001E-4</v>
      </c>
    </row>
    <row r="29" spans="2:21">
      <c r="B29" t="s">
        <v>376</v>
      </c>
      <c r="C29" t="s">
        <v>377</v>
      </c>
      <c r="D29" t="s">
        <v>100</v>
      </c>
      <c r="E29" t="s">
        <v>123</v>
      </c>
      <c r="F29" t="s">
        <v>378</v>
      </c>
      <c r="G29" t="s">
        <v>351</v>
      </c>
      <c r="H29" t="s">
        <v>358</v>
      </c>
      <c r="I29" t="s">
        <v>208</v>
      </c>
      <c r="J29" t="s">
        <v>379</v>
      </c>
      <c r="K29" s="77">
        <v>0.97</v>
      </c>
      <c r="L29" t="s">
        <v>102</v>
      </c>
      <c r="M29" s="78">
        <v>0.04</v>
      </c>
      <c r="N29" s="78">
        <v>3.0200000000000001E-2</v>
      </c>
      <c r="O29" s="77">
        <v>19906.07</v>
      </c>
      <c r="P29" s="77">
        <v>112.25</v>
      </c>
      <c r="Q29" s="77">
        <v>0</v>
      </c>
      <c r="R29" s="77">
        <v>22.344563574999999</v>
      </c>
      <c r="S29" s="78">
        <v>2.0000000000000001E-4</v>
      </c>
      <c r="T29" s="78">
        <v>1.1000000000000001E-3</v>
      </c>
      <c r="U29" s="78">
        <v>1E-4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382</v>
      </c>
      <c r="G30" t="s">
        <v>383</v>
      </c>
      <c r="H30" t="s">
        <v>358</v>
      </c>
      <c r="I30" t="s">
        <v>208</v>
      </c>
      <c r="J30" t="s">
        <v>384</v>
      </c>
      <c r="K30" s="77">
        <v>2.9</v>
      </c>
      <c r="L30" t="s">
        <v>102</v>
      </c>
      <c r="M30" s="78">
        <v>4.2999999999999997E-2</v>
      </c>
      <c r="N30" s="78">
        <v>2.6499999999999999E-2</v>
      </c>
      <c r="O30" s="77">
        <v>154592.85999999999</v>
      </c>
      <c r="P30" s="77">
        <v>116.39</v>
      </c>
      <c r="Q30" s="77">
        <v>43.288229999999999</v>
      </c>
      <c r="R30" s="77">
        <v>223.21885975399999</v>
      </c>
      <c r="S30" s="78">
        <v>2.9999999999999997E-4</v>
      </c>
      <c r="T30" s="78">
        <v>1.0699999999999999E-2</v>
      </c>
      <c r="U30" s="78">
        <v>8.0000000000000004E-4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387</v>
      </c>
      <c r="G31" t="s">
        <v>351</v>
      </c>
      <c r="H31" t="s">
        <v>388</v>
      </c>
      <c r="I31" t="s">
        <v>208</v>
      </c>
      <c r="J31" t="s">
        <v>389</v>
      </c>
      <c r="K31" s="77">
        <v>5.75</v>
      </c>
      <c r="L31" t="s">
        <v>102</v>
      </c>
      <c r="M31" s="78">
        <v>1.8700000000000001E-2</v>
      </c>
      <c r="N31" s="78">
        <v>4.0399999999999998E-2</v>
      </c>
      <c r="O31" s="77">
        <v>366600</v>
      </c>
      <c r="P31" s="77">
        <v>95.22</v>
      </c>
      <c r="Q31" s="77">
        <v>0</v>
      </c>
      <c r="R31" s="77">
        <v>349.07652000000002</v>
      </c>
      <c r="S31" s="78">
        <v>6.9999999999999999E-4</v>
      </c>
      <c r="T31" s="78">
        <v>1.6799999999999999E-2</v>
      </c>
      <c r="U31" s="78">
        <v>1.2999999999999999E-3</v>
      </c>
    </row>
    <row r="32" spans="2:21">
      <c r="B32" t="s">
        <v>390</v>
      </c>
      <c r="C32" t="s">
        <v>391</v>
      </c>
      <c r="D32" t="s">
        <v>100</v>
      </c>
      <c r="E32" t="s">
        <v>123</v>
      </c>
      <c r="F32" t="s">
        <v>392</v>
      </c>
      <c r="G32" t="s">
        <v>351</v>
      </c>
      <c r="H32" t="s">
        <v>393</v>
      </c>
      <c r="I32" t="s">
        <v>150</v>
      </c>
      <c r="J32" t="s">
        <v>394</v>
      </c>
      <c r="K32" s="77">
        <v>3.84</v>
      </c>
      <c r="L32" t="s">
        <v>102</v>
      </c>
      <c r="M32" s="78">
        <v>1.9599999999999999E-2</v>
      </c>
      <c r="N32" s="78">
        <v>3.1199999999999999E-2</v>
      </c>
      <c r="O32" s="77">
        <v>28916</v>
      </c>
      <c r="P32" s="77">
        <v>108.21</v>
      </c>
      <c r="Q32" s="77">
        <v>0</v>
      </c>
      <c r="R32" s="77">
        <v>31.290003599999999</v>
      </c>
      <c r="S32" s="78">
        <v>0</v>
      </c>
      <c r="T32" s="78">
        <v>1.5E-3</v>
      </c>
      <c r="U32" s="78">
        <v>1E-4</v>
      </c>
    </row>
    <row r="33" spans="2:21">
      <c r="B33" t="s">
        <v>395</v>
      </c>
      <c r="C33" t="s">
        <v>396</v>
      </c>
      <c r="D33" t="s">
        <v>100</v>
      </c>
      <c r="E33" t="s">
        <v>123</v>
      </c>
      <c r="F33" t="s">
        <v>397</v>
      </c>
      <c r="G33" t="s">
        <v>351</v>
      </c>
      <c r="H33" t="s">
        <v>388</v>
      </c>
      <c r="I33" t="s">
        <v>208</v>
      </c>
      <c r="J33" t="s">
        <v>398</v>
      </c>
      <c r="K33" s="77">
        <v>2.17</v>
      </c>
      <c r="L33" t="s">
        <v>102</v>
      </c>
      <c r="M33" s="78">
        <v>2.1499999999999998E-2</v>
      </c>
      <c r="N33" s="78">
        <v>3.4799999999999998E-2</v>
      </c>
      <c r="O33" s="77">
        <v>390606.3</v>
      </c>
      <c r="P33" s="77">
        <v>110.54</v>
      </c>
      <c r="Q33" s="77">
        <v>0</v>
      </c>
      <c r="R33" s="77">
        <v>431.77620402000002</v>
      </c>
      <c r="S33" s="78">
        <v>2.0000000000000001E-4</v>
      </c>
      <c r="T33" s="78">
        <v>2.0799999999999999E-2</v>
      </c>
      <c r="U33" s="78">
        <v>1.6000000000000001E-3</v>
      </c>
    </row>
    <row r="34" spans="2:21">
      <c r="B34" t="s">
        <v>399</v>
      </c>
      <c r="C34" t="s">
        <v>400</v>
      </c>
      <c r="D34" t="s">
        <v>100</v>
      </c>
      <c r="E34" t="s">
        <v>123</v>
      </c>
      <c r="F34" t="s">
        <v>401</v>
      </c>
      <c r="G34" t="s">
        <v>351</v>
      </c>
      <c r="H34" t="s">
        <v>402</v>
      </c>
      <c r="I34" t="s">
        <v>150</v>
      </c>
      <c r="J34" t="s">
        <v>403</v>
      </c>
      <c r="K34" s="77">
        <v>6.71</v>
      </c>
      <c r="L34" t="s">
        <v>102</v>
      </c>
      <c r="M34" s="78">
        <v>3.8999999999999998E-3</v>
      </c>
      <c r="N34" s="78">
        <v>4.1599999999999998E-2</v>
      </c>
      <c r="O34" s="77">
        <v>628325.14</v>
      </c>
      <c r="P34" s="77">
        <v>83.82</v>
      </c>
      <c r="Q34" s="77">
        <v>0</v>
      </c>
      <c r="R34" s="77">
        <v>526.662132348</v>
      </c>
      <c r="S34" s="78">
        <v>2.7000000000000001E-3</v>
      </c>
      <c r="T34" s="78">
        <v>2.53E-2</v>
      </c>
      <c r="U34" s="78">
        <v>2E-3</v>
      </c>
    </row>
    <row r="35" spans="2:21">
      <c r="B35" t="s">
        <v>404</v>
      </c>
      <c r="C35" t="s">
        <v>405</v>
      </c>
      <c r="D35" t="s">
        <v>100</v>
      </c>
      <c r="E35" t="s">
        <v>123</v>
      </c>
      <c r="F35" t="s">
        <v>406</v>
      </c>
      <c r="G35" t="s">
        <v>351</v>
      </c>
      <c r="H35" t="s">
        <v>407</v>
      </c>
      <c r="I35" t="s">
        <v>208</v>
      </c>
      <c r="J35" t="s">
        <v>408</v>
      </c>
      <c r="K35" s="77">
        <v>6.24</v>
      </c>
      <c r="L35" t="s">
        <v>102</v>
      </c>
      <c r="M35" s="78">
        <v>5.0000000000000001E-3</v>
      </c>
      <c r="N35" s="78">
        <v>4.0399999999999998E-2</v>
      </c>
      <c r="O35" s="77">
        <v>411300</v>
      </c>
      <c r="P35" s="77">
        <v>88.06</v>
      </c>
      <c r="Q35" s="77">
        <v>13.701040000000001</v>
      </c>
      <c r="R35" s="77">
        <v>375.89182</v>
      </c>
      <c r="S35" s="78">
        <v>2.3E-3</v>
      </c>
      <c r="T35" s="78">
        <v>1.8100000000000002E-2</v>
      </c>
      <c r="U35" s="78">
        <v>1.4E-3</v>
      </c>
    </row>
    <row r="36" spans="2:21">
      <c r="B36" t="s">
        <v>409</v>
      </c>
      <c r="C36" t="s">
        <v>410</v>
      </c>
      <c r="D36" t="s">
        <v>100</v>
      </c>
      <c r="E36" t="s">
        <v>123</v>
      </c>
      <c r="F36" t="s">
        <v>411</v>
      </c>
      <c r="G36" t="s">
        <v>340</v>
      </c>
      <c r="H36" t="s">
        <v>407</v>
      </c>
      <c r="I36" t="s">
        <v>208</v>
      </c>
      <c r="J36" t="s">
        <v>412</v>
      </c>
      <c r="K36" s="77">
        <v>3.51</v>
      </c>
      <c r="L36" t="s">
        <v>102</v>
      </c>
      <c r="M36" s="78">
        <v>1.23E-2</v>
      </c>
      <c r="N36" s="78">
        <v>2.93E-2</v>
      </c>
      <c r="O36" s="77">
        <v>305264.83</v>
      </c>
      <c r="P36" s="77">
        <v>105.97</v>
      </c>
      <c r="Q36" s="77">
        <v>0</v>
      </c>
      <c r="R36" s="77">
        <v>323.489140351</v>
      </c>
      <c r="S36" s="78">
        <v>2.0000000000000001E-4</v>
      </c>
      <c r="T36" s="78">
        <v>1.5599999999999999E-2</v>
      </c>
      <c r="U36" s="78">
        <v>1.1999999999999999E-3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415</v>
      </c>
      <c r="G37" t="s">
        <v>357</v>
      </c>
      <c r="H37" t="s">
        <v>416</v>
      </c>
      <c r="I37" t="s">
        <v>150</v>
      </c>
      <c r="J37" t="s">
        <v>412</v>
      </c>
      <c r="K37" s="77">
        <v>1.22</v>
      </c>
      <c r="L37" t="s">
        <v>102</v>
      </c>
      <c r="M37" s="78">
        <v>4.65E-2</v>
      </c>
      <c r="N37" s="78">
        <v>4.41E-2</v>
      </c>
      <c r="O37" s="77">
        <v>159682.79999999999</v>
      </c>
      <c r="P37" s="77">
        <v>113.5</v>
      </c>
      <c r="Q37" s="77">
        <v>0</v>
      </c>
      <c r="R37" s="77">
        <v>181.23997800000001</v>
      </c>
      <c r="S37" s="78">
        <v>5.9999999999999995E-4</v>
      </c>
      <c r="T37" s="78">
        <v>8.6999999999999994E-3</v>
      </c>
      <c r="U37" s="78">
        <v>6.9999999999999999E-4</v>
      </c>
    </row>
    <row r="38" spans="2:21">
      <c r="B38" t="s">
        <v>417</v>
      </c>
      <c r="C38" t="s">
        <v>418</v>
      </c>
      <c r="D38" t="s">
        <v>100</v>
      </c>
      <c r="E38" t="s">
        <v>123</v>
      </c>
      <c r="F38" t="s">
        <v>415</v>
      </c>
      <c r="G38" t="s">
        <v>357</v>
      </c>
      <c r="H38" t="s">
        <v>416</v>
      </c>
      <c r="I38" t="s">
        <v>150</v>
      </c>
      <c r="J38" t="s">
        <v>419</v>
      </c>
      <c r="K38" s="77">
        <v>5.01</v>
      </c>
      <c r="L38" t="s">
        <v>102</v>
      </c>
      <c r="M38" s="78">
        <v>4.3E-3</v>
      </c>
      <c r="N38" s="78">
        <v>4.7500000000000001E-2</v>
      </c>
      <c r="O38" s="77">
        <v>719000</v>
      </c>
      <c r="P38" s="77">
        <v>87.77</v>
      </c>
      <c r="Q38" s="77">
        <v>1.6802600000000001</v>
      </c>
      <c r="R38" s="77">
        <v>632.74656000000004</v>
      </c>
      <c r="S38" s="78">
        <v>1.1999999999999999E-3</v>
      </c>
      <c r="T38" s="78">
        <v>3.04E-2</v>
      </c>
      <c r="U38" s="78">
        <v>2.3E-3</v>
      </c>
    </row>
    <row r="39" spans="2:21">
      <c r="B39" t="s">
        <v>420</v>
      </c>
      <c r="C39" t="s">
        <v>421</v>
      </c>
      <c r="D39" t="s">
        <v>100</v>
      </c>
      <c r="E39" t="s">
        <v>123</v>
      </c>
      <c r="F39" t="s">
        <v>422</v>
      </c>
      <c r="G39" t="s">
        <v>423</v>
      </c>
      <c r="H39" t="s">
        <v>424</v>
      </c>
      <c r="I39" t="s">
        <v>208</v>
      </c>
      <c r="J39" t="s">
        <v>425</v>
      </c>
      <c r="K39" s="77">
        <v>4.22</v>
      </c>
      <c r="L39" t="s">
        <v>102</v>
      </c>
      <c r="M39" s="78">
        <v>7.4999999999999997E-3</v>
      </c>
      <c r="N39" s="78">
        <v>4.1099999999999998E-2</v>
      </c>
      <c r="O39" s="77">
        <v>282000</v>
      </c>
      <c r="P39" s="77">
        <v>94.68</v>
      </c>
      <c r="Q39" s="77">
        <v>0</v>
      </c>
      <c r="R39" s="77">
        <v>266.99759999999998</v>
      </c>
      <c r="S39" s="78">
        <v>2.0000000000000001E-4</v>
      </c>
      <c r="T39" s="78">
        <v>1.2800000000000001E-2</v>
      </c>
      <c r="U39" s="78">
        <v>1E-3</v>
      </c>
    </row>
    <row r="40" spans="2:21">
      <c r="B40" t="s">
        <v>426</v>
      </c>
      <c r="C40" t="s">
        <v>427</v>
      </c>
      <c r="D40" t="s">
        <v>100</v>
      </c>
      <c r="E40" t="s">
        <v>123</v>
      </c>
      <c r="F40" t="s">
        <v>422</v>
      </c>
      <c r="G40" t="s">
        <v>423</v>
      </c>
      <c r="H40" t="s">
        <v>424</v>
      </c>
      <c r="I40" t="s">
        <v>208</v>
      </c>
      <c r="J40" t="s">
        <v>277</v>
      </c>
      <c r="K40" s="77">
        <v>6.26</v>
      </c>
      <c r="L40" t="s">
        <v>102</v>
      </c>
      <c r="M40" s="78">
        <v>4.0800000000000003E-2</v>
      </c>
      <c r="N40" s="78">
        <v>4.3700000000000003E-2</v>
      </c>
      <c r="O40" s="77">
        <v>163000</v>
      </c>
      <c r="P40" s="77">
        <v>99.17</v>
      </c>
      <c r="Q40" s="77">
        <v>0</v>
      </c>
      <c r="R40" s="77">
        <v>161.64709999999999</v>
      </c>
      <c r="S40" s="78">
        <v>5.0000000000000001E-4</v>
      </c>
      <c r="T40" s="78">
        <v>7.7999999999999996E-3</v>
      </c>
      <c r="U40" s="78">
        <v>5.9999999999999995E-4</v>
      </c>
    </row>
    <row r="41" spans="2:21">
      <c r="B41" t="s">
        <v>428</v>
      </c>
      <c r="C41" t="s">
        <v>429</v>
      </c>
      <c r="D41" t="s">
        <v>100</v>
      </c>
      <c r="E41" t="s">
        <v>123</v>
      </c>
      <c r="F41" t="s">
        <v>430</v>
      </c>
      <c r="G41" t="s">
        <v>351</v>
      </c>
      <c r="H41" t="s">
        <v>424</v>
      </c>
      <c r="I41" t="s">
        <v>208</v>
      </c>
      <c r="J41" t="s">
        <v>431</v>
      </c>
      <c r="K41" s="77">
        <v>5.0999999999999996</v>
      </c>
      <c r="L41" t="s">
        <v>102</v>
      </c>
      <c r="M41" s="78">
        <v>4.3999999999999997E-2</v>
      </c>
      <c r="N41" s="78">
        <v>4.3099999999999999E-2</v>
      </c>
      <c r="O41" s="77">
        <v>477000</v>
      </c>
      <c r="P41" s="77">
        <v>101.63</v>
      </c>
      <c r="Q41" s="77">
        <v>7.3148200000000001</v>
      </c>
      <c r="R41" s="77">
        <v>492.08992000000001</v>
      </c>
      <c r="S41" s="78">
        <v>1.1000000000000001E-3</v>
      </c>
      <c r="T41" s="78">
        <v>2.3699999999999999E-2</v>
      </c>
      <c r="U41" s="78">
        <v>1.8E-3</v>
      </c>
    </row>
    <row r="42" spans="2:21">
      <c r="B42" t="s">
        <v>432</v>
      </c>
      <c r="C42" t="s">
        <v>433</v>
      </c>
      <c r="D42" t="s">
        <v>100</v>
      </c>
      <c r="E42" t="s">
        <v>123</v>
      </c>
      <c r="F42" t="s">
        <v>434</v>
      </c>
      <c r="G42" t="s">
        <v>351</v>
      </c>
      <c r="H42" t="s">
        <v>424</v>
      </c>
      <c r="I42" t="s">
        <v>208</v>
      </c>
      <c r="J42" t="s">
        <v>435</v>
      </c>
      <c r="K42" s="77">
        <v>4.74</v>
      </c>
      <c r="L42" t="s">
        <v>102</v>
      </c>
      <c r="M42" s="78">
        <v>3.6200000000000003E-2</v>
      </c>
      <c r="N42" s="78">
        <v>4.5100000000000001E-2</v>
      </c>
      <c r="O42" s="77">
        <v>327020</v>
      </c>
      <c r="P42" s="77">
        <v>99.56</v>
      </c>
      <c r="Q42" s="77">
        <v>0</v>
      </c>
      <c r="R42" s="77">
        <v>325.58111200000002</v>
      </c>
      <c r="S42" s="78">
        <v>2.0000000000000001E-4</v>
      </c>
      <c r="T42" s="78">
        <v>1.5699999999999999E-2</v>
      </c>
      <c r="U42" s="78">
        <v>1.1999999999999999E-3</v>
      </c>
    </row>
    <row r="43" spans="2:21">
      <c r="B43" t="s">
        <v>436</v>
      </c>
      <c r="C43" t="s">
        <v>437</v>
      </c>
      <c r="D43" t="s">
        <v>100</v>
      </c>
      <c r="E43" t="s">
        <v>123</v>
      </c>
      <c r="F43" t="s">
        <v>438</v>
      </c>
      <c r="G43" t="s">
        <v>423</v>
      </c>
      <c r="H43" t="s">
        <v>424</v>
      </c>
      <c r="I43" t="s">
        <v>208</v>
      </c>
      <c r="J43" t="s">
        <v>367</v>
      </c>
      <c r="K43" s="77">
        <v>4.63</v>
      </c>
      <c r="L43" t="s">
        <v>102</v>
      </c>
      <c r="M43" s="78">
        <v>3.2500000000000001E-2</v>
      </c>
      <c r="N43" s="78">
        <v>4.58E-2</v>
      </c>
      <c r="O43" s="77">
        <v>311744.68</v>
      </c>
      <c r="P43" s="77">
        <v>105.39</v>
      </c>
      <c r="Q43" s="77">
        <v>5.6442300000000003</v>
      </c>
      <c r="R43" s="77">
        <v>334.19194825199997</v>
      </c>
      <c r="S43" s="78">
        <v>8.0000000000000004E-4</v>
      </c>
      <c r="T43" s="78">
        <v>1.61E-2</v>
      </c>
      <c r="U43" s="78">
        <v>1.1999999999999999E-3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438</v>
      </c>
      <c r="G44" t="s">
        <v>423</v>
      </c>
      <c r="H44" t="s">
        <v>424</v>
      </c>
      <c r="I44" t="s">
        <v>208</v>
      </c>
      <c r="J44" t="s">
        <v>441</v>
      </c>
      <c r="K44" s="77">
        <v>0.99</v>
      </c>
      <c r="L44" t="s">
        <v>102</v>
      </c>
      <c r="M44" s="78">
        <v>4.3400000000000001E-2</v>
      </c>
      <c r="N44" s="78">
        <v>3.8600000000000002E-2</v>
      </c>
      <c r="O44" s="77">
        <v>211245.33</v>
      </c>
      <c r="P44" s="77">
        <v>111.83</v>
      </c>
      <c r="Q44" s="77">
        <v>5.10182</v>
      </c>
      <c r="R44" s="77">
        <v>241.337472539</v>
      </c>
      <c r="S44" s="78">
        <v>2.0000000000000001E-4</v>
      </c>
      <c r="T44" s="78">
        <v>1.1599999999999999E-2</v>
      </c>
      <c r="U44" s="78">
        <v>8.9999999999999998E-4</v>
      </c>
    </row>
    <row r="45" spans="2:21">
      <c r="B45" t="s">
        <v>442</v>
      </c>
      <c r="C45" t="s">
        <v>443</v>
      </c>
      <c r="D45" t="s">
        <v>100</v>
      </c>
      <c r="E45" t="s">
        <v>123</v>
      </c>
      <c r="F45" t="s">
        <v>438</v>
      </c>
      <c r="G45" t="s">
        <v>423</v>
      </c>
      <c r="H45" t="s">
        <v>424</v>
      </c>
      <c r="I45" t="s">
        <v>208</v>
      </c>
      <c r="J45" t="s">
        <v>444</v>
      </c>
      <c r="K45" s="77">
        <v>3.56</v>
      </c>
      <c r="L45" t="s">
        <v>102</v>
      </c>
      <c r="M45" s="78">
        <v>3.9E-2</v>
      </c>
      <c r="N45" s="78">
        <v>4.4299999999999999E-2</v>
      </c>
      <c r="O45" s="77">
        <v>303802.18</v>
      </c>
      <c r="P45" s="77">
        <v>111.7</v>
      </c>
      <c r="Q45" s="77">
        <v>0</v>
      </c>
      <c r="R45" s="77">
        <v>339.34703506</v>
      </c>
      <c r="S45" s="78">
        <v>2.0000000000000001E-4</v>
      </c>
      <c r="T45" s="78">
        <v>1.6299999999999999E-2</v>
      </c>
      <c r="U45" s="78">
        <v>1.2999999999999999E-3</v>
      </c>
    </row>
    <row r="46" spans="2:21">
      <c r="B46" t="s">
        <v>445</v>
      </c>
      <c r="C46" t="s">
        <v>446</v>
      </c>
      <c r="D46" t="s">
        <v>100</v>
      </c>
      <c r="E46" t="s">
        <v>123</v>
      </c>
      <c r="F46" t="s">
        <v>447</v>
      </c>
      <c r="G46" t="s">
        <v>340</v>
      </c>
      <c r="H46" t="s">
        <v>448</v>
      </c>
      <c r="I46" t="s">
        <v>150</v>
      </c>
      <c r="J46" t="s">
        <v>449</v>
      </c>
      <c r="K46" s="77">
        <v>4.1900000000000004</v>
      </c>
      <c r="L46" t="s">
        <v>102</v>
      </c>
      <c r="M46" s="78">
        <v>1.7999999999999999E-2</v>
      </c>
      <c r="N46" s="78">
        <v>3.95E-2</v>
      </c>
      <c r="O46" s="77">
        <v>749490</v>
      </c>
      <c r="P46" s="77">
        <v>102.19</v>
      </c>
      <c r="Q46" s="77">
        <v>48.073599999999999</v>
      </c>
      <c r="R46" s="77">
        <v>813.97743100000002</v>
      </c>
      <c r="S46" s="78">
        <v>6.9999999999999999E-4</v>
      </c>
      <c r="T46" s="78">
        <v>3.9199999999999999E-2</v>
      </c>
      <c r="U46" s="78">
        <v>3.0000000000000001E-3</v>
      </c>
    </row>
    <row r="47" spans="2:21">
      <c r="B47" t="s">
        <v>450</v>
      </c>
      <c r="C47" t="s">
        <v>451</v>
      </c>
      <c r="D47" t="s">
        <v>100</v>
      </c>
      <c r="E47" t="s">
        <v>123</v>
      </c>
      <c r="F47" t="s">
        <v>452</v>
      </c>
      <c r="G47" t="s">
        <v>351</v>
      </c>
      <c r="H47" t="s">
        <v>453</v>
      </c>
      <c r="I47" t="s">
        <v>208</v>
      </c>
      <c r="J47" t="s">
        <v>454</v>
      </c>
      <c r="K47" s="77">
        <v>2.77</v>
      </c>
      <c r="L47" t="s">
        <v>102</v>
      </c>
      <c r="M47" s="78">
        <v>3.3000000000000002E-2</v>
      </c>
      <c r="N47" s="78">
        <v>4.7899999999999998E-2</v>
      </c>
      <c r="O47" s="77">
        <v>314000</v>
      </c>
      <c r="P47" s="77">
        <v>107.69</v>
      </c>
      <c r="Q47" s="77">
        <v>0</v>
      </c>
      <c r="R47" s="77">
        <v>338.14659999999998</v>
      </c>
      <c r="S47" s="78">
        <v>5.0000000000000001E-4</v>
      </c>
      <c r="T47" s="78">
        <v>1.6299999999999999E-2</v>
      </c>
      <c r="U47" s="78">
        <v>1.2999999999999999E-3</v>
      </c>
    </row>
    <row r="48" spans="2:21">
      <c r="B48" s="79" t="s">
        <v>251</v>
      </c>
      <c r="C48" s="16"/>
      <c r="D48" s="16"/>
      <c r="E48" s="16"/>
      <c r="F48" s="16"/>
      <c r="K48" s="81">
        <v>3.28</v>
      </c>
      <c r="N48" s="80">
        <v>6.2399999999999997E-2</v>
      </c>
      <c r="O48" s="81">
        <v>4675898.42</v>
      </c>
      <c r="Q48" s="81">
        <v>70.876660000000001</v>
      </c>
      <c r="R48" s="81">
        <v>4541.9217421840003</v>
      </c>
      <c r="T48" s="80">
        <v>0.2185</v>
      </c>
      <c r="U48" s="80">
        <v>1.6799999999999999E-2</v>
      </c>
    </row>
    <row r="49" spans="2:21">
      <c r="B49" t="s">
        <v>455</v>
      </c>
      <c r="C49" t="s">
        <v>456</v>
      </c>
      <c r="D49" t="s">
        <v>100</v>
      </c>
      <c r="E49" t="s">
        <v>123</v>
      </c>
      <c r="F49" t="s">
        <v>457</v>
      </c>
      <c r="G49" t="s">
        <v>351</v>
      </c>
      <c r="H49" t="s">
        <v>207</v>
      </c>
      <c r="I49" t="s">
        <v>208</v>
      </c>
      <c r="J49" t="s">
        <v>458</v>
      </c>
      <c r="K49" s="77">
        <v>0.74</v>
      </c>
      <c r="L49" t="s">
        <v>102</v>
      </c>
      <c r="M49" s="78">
        <v>1.6299999999999999E-2</v>
      </c>
      <c r="N49" s="78">
        <v>5.1799999999999999E-2</v>
      </c>
      <c r="O49" s="77">
        <v>163199</v>
      </c>
      <c r="P49" s="77">
        <v>97.88</v>
      </c>
      <c r="Q49" s="77">
        <v>0</v>
      </c>
      <c r="R49" s="77">
        <v>159.73918119999999</v>
      </c>
      <c r="S49" s="78">
        <v>8.0000000000000004E-4</v>
      </c>
      <c r="T49" s="78">
        <v>7.7000000000000002E-3</v>
      </c>
      <c r="U49" s="78">
        <v>5.9999999999999995E-4</v>
      </c>
    </row>
    <row r="50" spans="2:21">
      <c r="B50" t="s">
        <v>459</v>
      </c>
      <c r="C50" t="s">
        <v>460</v>
      </c>
      <c r="D50" t="s">
        <v>100</v>
      </c>
      <c r="E50" t="s">
        <v>123</v>
      </c>
      <c r="F50" t="s">
        <v>327</v>
      </c>
      <c r="G50" t="s">
        <v>316</v>
      </c>
      <c r="H50" t="s">
        <v>335</v>
      </c>
      <c r="I50" t="s">
        <v>150</v>
      </c>
      <c r="J50" t="s">
        <v>331</v>
      </c>
      <c r="K50" s="77">
        <v>1.61</v>
      </c>
      <c r="L50" t="s">
        <v>102</v>
      </c>
      <c r="M50" s="78">
        <v>3.7600000000000001E-2</v>
      </c>
      <c r="N50" s="78">
        <v>5.0900000000000001E-2</v>
      </c>
      <c r="O50" s="77">
        <v>380000</v>
      </c>
      <c r="P50" s="77">
        <v>99.26</v>
      </c>
      <c r="Q50" s="77">
        <v>0</v>
      </c>
      <c r="R50" s="77">
        <v>377.18799999999999</v>
      </c>
      <c r="S50" s="78">
        <v>2.9999999999999997E-4</v>
      </c>
      <c r="T50" s="78">
        <v>1.8100000000000002E-2</v>
      </c>
      <c r="U50" s="78">
        <v>1.4E-3</v>
      </c>
    </row>
    <row r="51" spans="2:21">
      <c r="B51" t="s">
        <v>461</v>
      </c>
      <c r="C51" t="s">
        <v>462</v>
      </c>
      <c r="D51" t="s">
        <v>100</v>
      </c>
      <c r="E51" t="s">
        <v>123</v>
      </c>
      <c r="F51" t="s">
        <v>463</v>
      </c>
      <c r="G51" t="s">
        <v>464</v>
      </c>
      <c r="H51" t="s">
        <v>358</v>
      </c>
      <c r="I51" t="s">
        <v>208</v>
      </c>
      <c r="J51" t="s">
        <v>317</v>
      </c>
      <c r="K51" s="77">
        <v>3.07</v>
      </c>
      <c r="L51" t="s">
        <v>102</v>
      </c>
      <c r="M51" s="78">
        <v>1.0800000000000001E-2</v>
      </c>
      <c r="N51" s="78">
        <v>4.9700000000000001E-2</v>
      </c>
      <c r="O51" s="77">
        <v>63829.71</v>
      </c>
      <c r="P51" s="77">
        <v>89.11</v>
      </c>
      <c r="Q51" s="77">
        <v>0</v>
      </c>
      <c r="R51" s="77">
        <v>56.878654580999999</v>
      </c>
      <c r="S51" s="78">
        <v>1E-4</v>
      </c>
      <c r="T51" s="78">
        <v>2.7000000000000001E-3</v>
      </c>
      <c r="U51" s="78">
        <v>2.0000000000000001E-4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467</v>
      </c>
      <c r="G52" t="s">
        <v>351</v>
      </c>
      <c r="H52" t="s">
        <v>358</v>
      </c>
      <c r="I52" t="s">
        <v>208</v>
      </c>
      <c r="J52" t="s">
        <v>468</v>
      </c>
      <c r="K52" s="77">
        <v>6.1</v>
      </c>
      <c r="L52" t="s">
        <v>102</v>
      </c>
      <c r="M52" s="78">
        <v>2.4400000000000002E-2</v>
      </c>
      <c r="N52" s="78">
        <v>5.5599999999999997E-2</v>
      </c>
      <c r="O52" s="77">
        <v>409518</v>
      </c>
      <c r="P52" s="77">
        <v>84.62</v>
      </c>
      <c r="Q52" s="77">
        <v>0</v>
      </c>
      <c r="R52" s="77">
        <v>346.53413160000002</v>
      </c>
      <c r="S52" s="78">
        <v>4.0000000000000002E-4</v>
      </c>
      <c r="T52" s="78">
        <v>1.67E-2</v>
      </c>
      <c r="U52" s="78">
        <v>1.2999999999999999E-3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471</v>
      </c>
      <c r="G53" t="s">
        <v>472</v>
      </c>
      <c r="H53" t="s">
        <v>473</v>
      </c>
      <c r="I53" t="s">
        <v>150</v>
      </c>
      <c r="J53" t="s">
        <v>474</v>
      </c>
      <c r="K53" s="77">
        <v>0.41</v>
      </c>
      <c r="L53" t="s">
        <v>102</v>
      </c>
      <c r="M53" s="78">
        <v>1.49E-2</v>
      </c>
      <c r="N53" s="78">
        <v>4.82E-2</v>
      </c>
      <c r="O53" s="77">
        <v>2289.02</v>
      </c>
      <c r="P53" s="77">
        <v>99.16</v>
      </c>
      <c r="Q53" s="77">
        <v>0</v>
      </c>
      <c r="R53" s="77">
        <v>2.2697922319999999</v>
      </c>
      <c r="S53" s="78">
        <v>0</v>
      </c>
      <c r="T53" s="78">
        <v>1E-4</v>
      </c>
      <c r="U53" s="78">
        <v>0</v>
      </c>
    </row>
    <row r="54" spans="2:21">
      <c r="B54" t="s">
        <v>475</v>
      </c>
      <c r="C54" t="s">
        <v>476</v>
      </c>
      <c r="D54" t="s">
        <v>100</v>
      </c>
      <c r="E54" t="s">
        <v>123</v>
      </c>
      <c r="F54" t="s">
        <v>477</v>
      </c>
      <c r="G54" t="s">
        <v>351</v>
      </c>
      <c r="H54" t="s">
        <v>388</v>
      </c>
      <c r="I54" t="s">
        <v>208</v>
      </c>
      <c r="J54" t="s">
        <v>478</v>
      </c>
      <c r="K54" s="77">
        <v>6.9</v>
      </c>
      <c r="L54" t="s">
        <v>102</v>
      </c>
      <c r="M54" s="78">
        <v>4.9399999999999999E-2</v>
      </c>
      <c r="N54" s="78">
        <v>6.5600000000000006E-2</v>
      </c>
      <c r="O54" s="77">
        <v>370000</v>
      </c>
      <c r="P54" s="77">
        <v>92.37</v>
      </c>
      <c r="Q54" s="77">
        <v>0</v>
      </c>
      <c r="R54" s="77">
        <v>341.76900000000001</v>
      </c>
      <c r="S54" s="78">
        <v>5.0000000000000001E-4</v>
      </c>
      <c r="T54" s="78">
        <v>1.6400000000000001E-2</v>
      </c>
      <c r="U54" s="78">
        <v>1.2999999999999999E-3</v>
      </c>
    </row>
    <row r="55" spans="2:21">
      <c r="B55" t="s">
        <v>479</v>
      </c>
      <c r="C55" t="s">
        <v>480</v>
      </c>
      <c r="D55" t="s">
        <v>100</v>
      </c>
      <c r="E55" t="s">
        <v>123</v>
      </c>
      <c r="F55" t="s">
        <v>481</v>
      </c>
      <c r="G55" t="s">
        <v>132</v>
      </c>
      <c r="H55" t="s">
        <v>388</v>
      </c>
      <c r="I55" t="s">
        <v>208</v>
      </c>
      <c r="J55" t="s">
        <v>482</v>
      </c>
      <c r="K55" s="77">
        <v>1.1200000000000001</v>
      </c>
      <c r="L55" t="s">
        <v>102</v>
      </c>
      <c r="M55" s="78">
        <v>3.6499999999999998E-2</v>
      </c>
      <c r="N55" s="78">
        <v>5.33E-2</v>
      </c>
      <c r="O55" s="77">
        <v>4949.63</v>
      </c>
      <c r="P55" s="77">
        <v>99.41</v>
      </c>
      <c r="Q55" s="77">
        <v>0</v>
      </c>
      <c r="R55" s="77">
        <v>4.9204271830000001</v>
      </c>
      <c r="S55" s="78">
        <v>0</v>
      </c>
      <c r="T55" s="78">
        <v>2.0000000000000001E-4</v>
      </c>
      <c r="U55" s="78">
        <v>0</v>
      </c>
    </row>
    <row r="56" spans="2:21">
      <c r="B56" t="s">
        <v>483</v>
      </c>
      <c r="C56" t="s">
        <v>484</v>
      </c>
      <c r="D56" t="s">
        <v>100</v>
      </c>
      <c r="E56" t="s">
        <v>123</v>
      </c>
      <c r="F56" t="s">
        <v>485</v>
      </c>
      <c r="G56" t="s">
        <v>486</v>
      </c>
      <c r="H56" t="s">
        <v>407</v>
      </c>
      <c r="I56" t="s">
        <v>208</v>
      </c>
      <c r="J56" t="s">
        <v>487</v>
      </c>
      <c r="K56" s="77">
        <v>1.72</v>
      </c>
      <c r="L56" t="s">
        <v>102</v>
      </c>
      <c r="M56" s="78">
        <v>3.9E-2</v>
      </c>
      <c r="N56" s="78">
        <v>6.2300000000000001E-2</v>
      </c>
      <c r="O56" s="77">
        <v>115400.25</v>
      </c>
      <c r="P56" s="77">
        <v>96.28</v>
      </c>
      <c r="Q56" s="77">
        <v>2.2503000000000002</v>
      </c>
      <c r="R56" s="77">
        <v>113.3576607</v>
      </c>
      <c r="S56" s="78">
        <v>1E-4</v>
      </c>
      <c r="T56" s="78">
        <v>5.4999999999999997E-3</v>
      </c>
      <c r="U56" s="78">
        <v>4.0000000000000002E-4</v>
      </c>
    </row>
    <row r="57" spans="2:21">
      <c r="B57" t="s">
        <v>488</v>
      </c>
      <c r="C57" t="s">
        <v>489</v>
      </c>
      <c r="D57" t="s">
        <v>100</v>
      </c>
      <c r="E57" t="s">
        <v>123</v>
      </c>
      <c r="F57" t="s">
        <v>490</v>
      </c>
      <c r="G57" t="s">
        <v>340</v>
      </c>
      <c r="H57" t="s">
        <v>407</v>
      </c>
      <c r="I57" t="s">
        <v>208</v>
      </c>
      <c r="J57" t="s">
        <v>491</v>
      </c>
      <c r="K57" s="77">
        <v>3.08</v>
      </c>
      <c r="L57" t="s">
        <v>102</v>
      </c>
      <c r="M57" s="78">
        <v>2.7E-2</v>
      </c>
      <c r="N57" s="78">
        <v>5.7700000000000001E-2</v>
      </c>
      <c r="O57" s="77">
        <v>375216.6</v>
      </c>
      <c r="P57" s="77">
        <v>91.23</v>
      </c>
      <c r="Q57" s="77">
        <v>0</v>
      </c>
      <c r="R57" s="77">
        <v>342.31010418</v>
      </c>
      <c r="S57" s="78">
        <v>5.0000000000000001E-4</v>
      </c>
      <c r="T57" s="78">
        <v>1.6500000000000001E-2</v>
      </c>
      <c r="U57" s="78">
        <v>1.2999999999999999E-3</v>
      </c>
    </row>
    <row r="58" spans="2:21">
      <c r="B58" t="s">
        <v>492</v>
      </c>
      <c r="C58" t="s">
        <v>493</v>
      </c>
      <c r="D58" t="s">
        <v>100</v>
      </c>
      <c r="E58" t="s">
        <v>123</v>
      </c>
      <c r="F58" t="s">
        <v>494</v>
      </c>
      <c r="G58" t="s">
        <v>423</v>
      </c>
      <c r="H58" t="s">
        <v>402</v>
      </c>
      <c r="I58" t="s">
        <v>150</v>
      </c>
      <c r="J58" t="s">
        <v>491</v>
      </c>
      <c r="K58" s="77">
        <v>1.25</v>
      </c>
      <c r="L58" t="s">
        <v>102</v>
      </c>
      <c r="M58" s="78">
        <v>4.1700000000000001E-2</v>
      </c>
      <c r="N58" s="78">
        <v>5.74E-2</v>
      </c>
      <c r="O58" s="77">
        <v>67477.3</v>
      </c>
      <c r="P58" s="77">
        <v>99.21</v>
      </c>
      <c r="Q58" s="77">
        <v>0</v>
      </c>
      <c r="R58" s="77">
        <v>66.944229329999999</v>
      </c>
      <c r="S58" s="78">
        <v>4.0000000000000002E-4</v>
      </c>
      <c r="T58" s="78">
        <v>3.2000000000000002E-3</v>
      </c>
      <c r="U58" s="78">
        <v>2.0000000000000001E-4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486</v>
      </c>
      <c r="H59" t="s">
        <v>407</v>
      </c>
      <c r="I59" t="s">
        <v>208</v>
      </c>
      <c r="J59" t="s">
        <v>498</v>
      </c>
      <c r="K59" s="77">
        <v>4.5</v>
      </c>
      <c r="L59" t="s">
        <v>102</v>
      </c>
      <c r="M59" s="78">
        <v>2.7400000000000001E-2</v>
      </c>
      <c r="N59" s="78">
        <v>5.62E-2</v>
      </c>
      <c r="O59" s="77">
        <v>96353</v>
      </c>
      <c r="P59" s="77">
        <v>88.81</v>
      </c>
      <c r="Q59" s="77">
        <v>0</v>
      </c>
      <c r="R59" s="77">
        <v>85.5710993</v>
      </c>
      <c r="S59" s="78">
        <v>1E-4</v>
      </c>
      <c r="T59" s="78">
        <v>4.1000000000000003E-3</v>
      </c>
      <c r="U59" s="78">
        <v>2.9999999999999997E-4</v>
      </c>
    </row>
    <row r="60" spans="2:21">
      <c r="B60" t="s">
        <v>499</v>
      </c>
      <c r="C60" t="s">
        <v>500</v>
      </c>
      <c r="D60" t="s">
        <v>100</v>
      </c>
      <c r="E60" t="s">
        <v>123</v>
      </c>
      <c r="F60" t="s">
        <v>501</v>
      </c>
      <c r="G60" t="s">
        <v>132</v>
      </c>
      <c r="H60" t="s">
        <v>407</v>
      </c>
      <c r="I60" t="s">
        <v>208</v>
      </c>
      <c r="J60" t="s">
        <v>502</v>
      </c>
      <c r="K60" s="77">
        <v>0.73</v>
      </c>
      <c r="L60" t="s">
        <v>102</v>
      </c>
      <c r="M60" s="78">
        <v>2.1600000000000001E-2</v>
      </c>
      <c r="N60" s="78">
        <v>5.62E-2</v>
      </c>
      <c r="O60" s="77">
        <v>12780.1</v>
      </c>
      <c r="P60" s="77">
        <v>98.16</v>
      </c>
      <c r="Q60" s="77">
        <v>0</v>
      </c>
      <c r="R60" s="77">
        <v>12.54494616</v>
      </c>
      <c r="S60" s="78">
        <v>1E-4</v>
      </c>
      <c r="T60" s="78">
        <v>5.9999999999999995E-4</v>
      </c>
      <c r="U60" s="78">
        <v>0</v>
      </c>
    </row>
    <row r="61" spans="2:21">
      <c r="B61" t="s">
        <v>503</v>
      </c>
      <c r="C61" t="s">
        <v>504</v>
      </c>
      <c r="D61" t="s">
        <v>100</v>
      </c>
      <c r="E61" t="s">
        <v>123</v>
      </c>
      <c r="F61" t="s">
        <v>505</v>
      </c>
      <c r="G61" t="s">
        <v>506</v>
      </c>
      <c r="H61" t="s">
        <v>407</v>
      </c>
      <c r="I61" t="s">
        <v>208</v>
      </c>
      <c r="J61" t="s">
        <v>507</v>
      </c>
      <c r="K61" s="77">
        <v>5.83</v>
      </c>
      <c r="L61" t="s">
        <v>102</v>
      </c>
      <c r="M61" s="78">
        <v>2.3400000000000001E-2</v>
      </c>
      <c r="N61" s="78">
        <v>5.7299999999999997E-2</v>
      </c>
      <c r="O61" s="77">
        <v>54160.31</v>
      </c>
      <c r="P61" s="77">
        <v>82.62</v>
      </c>
      <c r="Q61" s="77">
        <v>0</v>
      </c>
      <c r="R61" s="77">
        <v>44.747248122000002</v>
      </c>
      <c r="S61" s="78">
        <v>1E-4</v>
      </c>
      <c r="T61" s="78">
        <v>2.2000000000000001E-3</v>
      </c>
      <c r="U61" s="78">
        <v>2.0000000000000001E-4</v>
      </c>
    </row>
    <row r="62" spans="2:21">
      <c r="B62" t="s">
        <v>508</v>
      </c>
      <c r="C62" t="s">
        <v>509</v>
      </c>
      <c r="D62" t="s">
        <v>100</v>
      </c>
      <c r="E62" t="s">
        <v>123</v>
      </c>
      <c r="F62" t="s">
        <v>510</v>
      </c>
      <c r="G62" t="s">
        <v>423</v>
      </c>
      <c r="H62" t="s">
        <v>416</v>
      </c>
      <c r="I62" t="s">
        <v>150</v>
      </c>
      <c r="J62" t="s">
        <v>511</v>
      </c>
      <c r="K62" s="77">
        <v>1.22</v>
      </c>
      <c r="L62" t="s">
        <v>102</v>
      </c>
      <c r="M62" s="78">
        <v>3.15E-2</v>
      </c>
      <c r="N62" s="78">
        <v>0.06</v>
      </c>
      <c r="O62" s="77">
        <v>7588.88</v>
      </c>
      <c r="P62" s="77">
        <v>97.52</v>
      </c>
      <c r="Q62" s="77">
        <v>0</v>
      </c>
      <c r="R62" s="77">
        <v>7.4006757759999999</v>
      </c>
      <c r="S62" s="78">
        <v>1E-4</v>
      </c>
      <c r="T62" s="78">
        <v>4.0000000000000002E-4</v>
      </c>
      <c r="U62" s="78">
        <v>0</v>
      </c>
    </row>
    <row r="63" spans="2:21">
      <c r="B63" t="s">
        <v>512</v>
      </c>
      <c r="C63" t="s">
        <v>513</v>
      </c>
      <c r="D63" t="s">
        <v>100</v>
      </c>
      <c r="E63" t="s">
        <v>123</v>
      </c>
      <c r="F63" t="s">
        <v>510</v>
      </c>
      <c r="G63" t="s">
        <v>423</v>
      </c>
      <c r="H63" t="s">
        <v>416</v>
      </c>
      <c r="I63" t="s">
        <v>150</v>
      </c>
      <c r="J63" t="s">
        <v>514</v>
      </c>
      <c r="K63" s="77">
        <v>1.84</v>
      </c>
      <c r="L63" t="s">
        <v>102</v>
      </c>
      <c r="M63" s="78">
        <v>2.9499999999999998E-2</v>
      </c>
      <c r="N63" s="78">
        <v>6.2899999999999998E-2</v>
      </c>
      <c r="O63" s="77">
        <v>82838.559999999998</v>
      </c>
      <c r="P63" s="77">
        <v>94.95</v>
      </c>
      <c r="Q63" s="77">
        <v>0</v>
      </c>
      <c r="R63" s="77">
        <v>78.655212719999994</v>
      </c>
      <c r="S63" s="78">
        <v>2.0000000000000001E-4</v>
      </c>
      <c r="T63" s="78">
        <v>3.8E-3</v>
      </c>
      <c r="U63" s="78">
        <v>2.9999999999999997E-4</v>
      </c>
    </row>
    <row r="64" spans="2:21">
      <c r="B64" t="s">
        <v>515</v>
      </c>
      <c r="C64" t="s">
        <v>516</v>
      </c>
      <c r="D64" t="s">
        <v>100</v>
      </c>
      <c r="E64" t="s">
        <v>123</v>
      </c>
      <c r="F64" t="s">
        <v>517</v>
      </c>
      <c r="G64" t="s">
        <v>423</v>
      </c>
      <c r="H64" t="s">
        <v>416</v>
      </c>
      <c r="I64" t="s">
        <v>150</v>
      </c>
      <c r="J64" t="s">
        <v>518</v>
      </c>
      <c r="K64" s="77">
        <v>2.34</v>
      </c>
      <c r="L64" t="s">
        <v>102</v>
      </c>
      <c r="M64" s="78">
        <v>2.4E-2</v>
      </c>
      <c r="N64" s="78">
        <v>0.1041</v>
      </c>
      <c r="O64" s="77">
        <v>109946.74</v>
      </c>
      <c r="P64" s="77">
        <v>91.2</v>
      </c>
      <c r="Q64" s="77">
        <v>1.3193600000000001</v>
      </c>
      <c r="R64" s="77">
        <v>101.59078688</v>
      </c>
      <c r="S64" s="78">
        <v>4.0000000000000002E-4</v>
      </c>
      <c r="T64" s="78">
        <v>4.8999999999999998E-3</v>
      </c>
      <c r="U64" s="78">
        <v>4.0000000000000002E-4</v>
      </c>
    </row>
    <row r="65" spans="2:21">
      <c r="B65" t="s">
        <v>519</v>
      </c>
      <c r="C65" t="s">
        <v>520</v>
      </c>
      <c r="D65" t="s">
        <v>100</v>
      </c>
      <c r="E65" t="s">
        <v>123</v>
      </c>
      <c r="F65" t="s">
        <v>521</v>
      </c>
      <c r="G65" t="s">
        <v>423</v>
      </c>
      <c r="H65" t="s">
        <v>424</v>
      </c>
      <c r="I65" t="s">
        <v>208</v>
      </c>
      <c r="J65" t="s">
        <v>522</v>
      </c>
      <c r="K65" s="77">
        <v>0.83</v>
      </c>
      <c r="L65" t="s">
        <v>102</v>
      </c>
      <c r="M65" s="78">
        <v>3.4200000000000001E-2</v>
      </c>
      <c r="N65" s="78">
        <v>6.1800000000000001E-2</v>
      </c>
      <c r="O65" s="77">
        <v>184767.33</v>
      </c>
      <c r="P65" s="77">
        <v>98.4</v>
      </c>
      <c r="Q65" s="77">
        <v>0</v>
      </c>
      <c r="R65" s="77">
        <v>181.81105271999999</v>
      </c>
      <c r="S65" s="78">
        <v>8.0000000000000004E-4</v>
      </c>
      <c r="T65" s="78">
        <v>8.6999999999999994E-3</v>
      </c>
      <c r="U65" s="78">
        <v>6.9999999999999999E-4</v>
      </c>
    </row>
    <row r="66" spans="2:21">
      <c r="B66" t="s">
        <v>523</v>
      </c>
      <c r="C66" t="s">
        <v>524</v>
      </c>
      <c r="D66" t="s">
        <v>100</v>
      </c>
      <c r="E66" t="s">
        <v>123</v>
      </c>
      <c r="F66" t="s">
        <v>422</v>
      </c>
      <c r="G66" t="s">
        <v>423</v>
      </c>
      <c r="H66" t="s">
        <v>424</v>
      </c>
      <c r="I66" t="s">
        <v>208</v>
      </c>
      <c r="J66" t="s">
        <v>491</v>
      </c>
      <c r="K66" s="77">
        <v>1.07</v>
      </c>
      <c r="L66" t="s">
        <v>102</v>
      </c>
      <c r="M66" s="78">
        <v>4.2000000000000003E-2</v>
      </c>
      <c r="N66" s="78">
        <v>5.7700000000000001E-2</v>
      </c>
      <c r="O66" s="77">
        <v>20563.330000000002</v>
      </c>
      <c r="P66" s="77">
        <v>100.06</v>
      </c>
      <c r="Q66" s="77">
        <v>0</v>
      </c>
      <c r="R66" s="77">
        <v>20.575667998</v>
      </c>
      <c r="S66" s="78">
        <v>1E-4</v>
      </c>
      <c r="T66" s="78">
        <v>1E-3</v>
      </c>
      <c r="U66" s="78">
        <v>1E-4</v>
      </c>
    </row>
    <row r="67" spans="2:21">
      <c r="B67" t="s">
        <v>525</v>
      </c>
      <c r="C67" t="s">
        <v>526</v>
      </c>
      <c r="D67" t="s">
        <v>100</v>
      </c>
      <c r="E67" t="s">
        <v>123</v>
      </c>
      <c r="F67" t="s">
        <v>527</v>
      </c>
      <c r="G67" t="s">
        <v>340</v>
      </c>
      <c r="H67" t="s">
        <v>416</v>
      </c>
      <c r="I67" t="s">
        <v>150</v>
      </c>
      <c r="J67" t="s">
        <v>528</v>
      </c>
      <c r="K67" s="77">
        <v>2.37</v>
      </c>
      <c r="L67" t="s">
        <v>102</v>
      </c>
      <c r="M67" s="78">
        <v>3.2899999999999999E-2</v>
      </c>
      <c r="N67" s="78">
        <v>6.0400000000000002E-2</v>
      </c>
      <c r="O67" s="77">
        <v>214666.66</v>
      </c>
      <c r="P67" s="77">
        <v>93.97</v>
      </c>
      <c r="Q67" s="77">
        <v>58.080750000000002</v>
      </c>
      <c r="R67" s="77">
        <v>259.80301040199998</v>
      </c>
      <c r="S67" s="78">
        <v>4.0000000000000002E-4</v>
      </c>
      <c r="T67" s="78">
        <v>1.2500000000000001E-2</v>
      </c>
      <c r="U67" s="78">
        <v>1E-3</v>
      </c>
    </row>
    <row r="68" spans="2:21">
      <c r="B68" t="s">
        <v>529</v>
      </c>
      <c r="C68" t="s">
        <v>530</v>
      </c>
      <c r="D68" t="s">
        <v>100</v>
      </c>
      <c r="E68" t="s">
        <v>123</v>
      </c>
      <c r="F68" t="s">
        <v>531</v>
      </c>
      <c r="G68" t="s">
        <v>340</v>
      </c>
      <c r="H68" t="s">
        <v>453</v>
      </c>
      <c r="I68" t="s">
        <v>208</v>
      </c>
      <c r="J68" t="s">
        <v>532</v>
      </c>
      <c r="K68" s="77">
        <v>3.75</v>
      </c>
      <c r="L68" t="s">
        <v>102</v>
      </c>
      <c r="M68" s="78">
        <v>2.5000000000000001E-2</v>
      </c>
      <c r="N68" s="78">
        <v>6.4299999999999996E-2</v>
      </c>
      <c r="O68" s="77">
        <v>297487</v>
      </c>
      <c r="P68" s="77">
        <v>86.77</v>
      </c>
      <c r="Q68" s="77">
        <v>0</v>
      </c>
      <c r="R68" s="77">
        <v>258.1294699</v>
      </c>
      <c r="S68" s="78">
        <v>2.9999999999999997E-4</v>
      </c>
      <c r="T68" s="78">
        <v>1.24E-2</v>
      </c>
      <c r="U68" s="78">
        <v>1E-3</v>
      </c>
    </row>
    <row r="69" spans="2:21">
      <c r="B69" t="s">
        <v>533</v>
      </c>
      <c r="C69" t="s">
        <v>534</v>
      </c>
      <c r="D69" t="s">
        <v>100</v>
      </c>
      <c r="E69" t="s">
        <v>123</v>
      </c>
      <c r="F69" t="s">
        <v>535</v>
      </c>
      <c r="G69" t="s">
        <v>486</v>
      </c>
      <c r="H69" t="s">
        <v>448</v>
      </c>
      <c r="I69" t="s">
        <v>150</v>
      </c>
      <c r="J69" t="s">
        <v>536</v>
      </c>
      <c r="K69" s="77">
        <v>0.25</v>
      </c>
      <c r="L69" t="s">
        <v>102</v>
      </c>
      <c r="M69" s="78">
        <v>2.4500000000000001E-2</v>
      </c>
      <c r="N69" s="78">
        <v>7.4200000000000002E-2</v>
      </c>
      <c r="O69" s="77">
        <v>3</v>
      </c>
      <c r="P69" s="77">
        <v>99.4</v>
      </c>
      <c r="Q69" s="77">
        <v>0</v>
      </c>
      <c r="R69" s="77">
        <v>2.9819999999999998E-3</v>
      </c>
      <c r="S69" s="78">
        <v>0</v>
      </c>
      <c r="T69" s="78">
        <v>0</v>
      </c>
      <c r="U69" s="78">
        <v>0</v>
      </c>
    </row>
    <row r="70" spans="2:21">
      <c r="B70" t="s">
        <v>537</v>
      </c>
      <c r="C70" t="s">
        <v>538</v>
      </c>
      <c r="D70" t="s">
        <v>100</v>
      </c>
      <c r="E70" t="s">
        <v>123</v>
      </c>
      <c r="F70" t="s">
        <v>539</v>
      </c>
      <c r="G70" t="s">
        <v>423</v>
      </c>
      <c r="H70" t="s">
        <v>448</v>
      </c>
      <c r="I70" t="s">
        <v>150</v>
      </c>
      <c r="J70" t="s">
        <v>540</v>
      </c>
      <c r="K70" s="77">
        <v>3.11</v>
      </c>
      <c r="L70" t="s">
        <v>102</v>
      </c>
      <c r="M70" s="78">
        <v>4.53E-2</v>
      </c>
      <c r="N70" s="78">
        <v>6.6799999999999998E-2</v>
      </c>
      <c r="O70" s="77">
        <v>361864</v>
      </c>
      <c r="P70" s="77">
        <v>95.03</v>
      </c>
      <c r="Q70" s="77">
        <v>0</v>
      </c>
      <c r="R70" s="77">
        <v>343.87935920000001</v>
      </c>
      <c r="S70" s="78">
        <v>5.0000000000000001E-4</v>
      </c>
      <c r="T70" s="78">
        <v>1.6500000000000001E-2</v>
      </c>
      <c r="U70" s="78">
        <v>1.2999999999999999E-3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543</v>
      </c>
      <c r="G71" t="s">
        <v>340</v>
      </c>
      <c r="H71" t="s">
        <v>448</v>
      </c>
      <c r="I71" t="s">
        <v>150</v>
      </c>
      <c r="J71" t="s">
        <v>544</v>
      </c>
      <c r="K71" s="77">
        <v>3.38</v>
      </c>
      <c r="L71" t="s">
        <v>102</v>
      </c>
      <c r="M71" s="78">
        <v>7.2499999999999995E-2</v>
      </c>
      <c r="N71" s="78">
        <v>6.5799999999999997E-2</v>
      </c>
      <c r="O71" s="77">
        <v>574000</v>
      </c>
      <c r="P71" s="77">
        <v>107.8</v>
      </c>
      <c r="Q71" s="77">
        <v>0</v>
      </c>
      <c r="R71" s="77">
        <v>618.77200000000005</v>
      </c>
      <c r="S71" s="78">
        <v>1E-3</v>
      </c>
      <c r="T71" s="78">
        <v>2.98E-2</v>
      </c>
      <c r="U71" s="78">
        <v>2.3E-3</v>
      </c>
    </row>
    <row r="72" spans="2:21">
      <c r="B72" t="s">
        <v>545</v>
      </c>
      <c r="C72" t="s">
        <v>546</v>
      </c>
      <c r="D72" t="s">
        <v>100</v>
      </c>
      <c r="E72" t="s">
        <v>123</v>
      </c>
      <c r="F72" t="s">
        <v>547</v>
      </c>
      <c r="G72" t="s">
        <v>423</v>
      </c>
      <c r="H72" t="s">
        <v>548</v>
      </c>
      <c r="I72" t="s">
        <v>150</v>
      </c>
      <c r="J72" t="s">
        <v>549</v>
      </c>
      <c r="K72" s="77">
        <v>2.74</v>
      </c>
      <c r="L72" t="s">
        <v>102</v>
      </c>
      <c r="M72" s="78">
        <v>5.5500000000000001E-2</v>
      </c>
      <c r="N72" s="78">
        <v>7.0599999999999996E-2</v>
      </c>
      <c r="O72" s="77">
        <v>402000</v>
      </c>
      <c r="P72" s="77">
        <v>100.09</v>
      </c>
      <c r="Q72" s="77">
        <v>0</v>
      </c>
      <c r="R72" s="77">
        <v>402.36180000000002</v>
      </c>
      <c r="S72" s="78">
        <v>2.5000000000000001E-3</v>
      </c>
      <c r="T72" s="78">
        <v>1.9400000000000001E-2</v>
      </c>
      <c r="U72" s="78">
        <v>1.5E-3</v>
      </c>
    </row>
    <row r="73" spans="2:21">
      <c r="B73" t="s">
        <v>550</v>
      </c>
      <c r="C73" t="s">
        <v>551</v>
      </c>
      <c r="D73" t="s">
        <v>100</v>
      </c>
      <c r="E73" t="s">
        <v>123</v>
      </c>
      <c r="F73" t="s">
        <v>552</v>
      </c>
      <c r="G73" t="s">
        <v>553</v>
      </c>
      <c r="H73" t="s">
        <v>222</v>
      </c>
      <c r="I73" t="s">
        <v>554</v>
      </c>
      <c r="J73" t="s">
        <v>555</v>
      </c>
      <c r="K73" s="77">
        <v>3.59</v>
      </c>
      <c r="L73" t="s">
        <v>102</v>
      </c>
      <c r="M73" s="78">
        <v>6.0499999999999998E-2</v>
      </c>
      <c r="N73" s="78">
        <v>6.1400000000000003E-2</v>
      </c>
      <c r="O73" s="77">
        <v>305000</v>
      </c>
      <c r="P73" s="77">
        <v>99.98</v>
      </c>
      <c r="Q73" s="77">
        <v>9.2262500000000003</v>
      </c>
      <c r="R73" s="77">
        <v>314.16525000000001</v>
      </c>
      <c r="S73" s="78">
        <v>1.4E-3</v>
      </c>
      <c r="T73" s="78">
        <v>1.5100000000000001E-2</v>
      </c>
      <c r="U73" s="78">
        <v>1.1999999999999999E-3</v>
      </c>
    </row>
    <row r="74" spans="2:21">
      <c r="B74" s="79" t="s">
        <v>310</v>
      </c>
      <c r="C74" s="16"/>
      <c r="D74" s="16"/>
      <c r="E74" s="16"/>
      <c r="F74" s="16"/>
      <c r="K74" s="81">
        <v>2.2999999999999998</v>
      </c>
      <c r="N74" s="80">
        <v>7.3800000000000004E-2</v>
      </c>
      <c r="O74" s="81">
        <v>2564429.48</v>
      </c>
      <c r="Q74" s="81">
        <v>58.088749999999997</v>
      </c>
      <c r="R74" s="81">
        <v>2583.3993903780001</v>
      </c>
      <c r="T74" s="80">
        <v>0.12429999999999999</v>
      </c>
      <c r="U74" s="80">
        <v>9.5999999999999992E-3</v>
      </c>
    </row>
    <row r="75" spans="2:21">
      <c r="B75" t="s">
        <v>556</v>
      </c>
      <c r="C75" t="s">
        <v>557</v>
      </c>
      <c r="D75" t="s">
        <v>100</v>
      </c>
      <c r="E75" t="s">
        <v>123</v>
      </c>
      <c r="F75" t="s">
        <v>558</v>
      </c>
      <c r="G75" t="s">
        <v>559</v>
      </c>
      <c r="H75" t="s">
        <v>358</v>
      </c>
      <c r="I75" t="s">
        <v>208</v>
      </c>
      <c r="J75" t="s">
        <v>560</v>
      </c>
      <c r="K75" s="77">
        <v>0.98</v>
      </c>
      <c r="L75" t="s">
        <v>102</v>
      </c>
      <c r="M75" s="78">
        <v>3.49E-2</v>
      </c>
      <c r="N75" s="78">
        <v>6.8000000000000005E-2</v>
      </c>
      <c r="O75" s="77">
        <v>569582.93000000005</v>
      </c>
      <c r="P75" s="77">
        <v>104.41</v>
      </c>
      <c r="Q75" s="77">
        <v>0</v>
      </c>
      <c r="R75" s="77">
        <v>594.70153721300005</v>
      </c>
      <c r="S75" s="78">
        <v>6.9999999999999999E-4</v>
      </c>
      <c r="T75" s="78">
        <v>2.86E-2</v>
      </c>
      <c r="U75" s="78">
        <v>2.2000000000000001E-3</v>
      </c>
    </row>
    <row r="76" spans="2:21">
      <c r="B76" t="s">
        <v>561</v>
      </c>
      <c r="C76" t="s">
        <v>562</v>
      </c>
      <c r="D76" t="s">
        <v>100</v>
      </c>
      <c r="E76" t="s">
        <v>123</v>
      </c>
      <c r="F76" t="s">
        <v>563</v>
      </c>
      <c r="G76" t="s">
        <v>129</v>
      </c>
      <c r="H76" t="s">
        <v>388</v>
      </c>
      <c r="I76" t="s">
        <v>208</v>
      </c>
      <c r="J76" t="s">
        <v>564</v>
      </c>
      <c r="K76" s="77">
        <v>1.2</v>
      </c>
      <c r="L76" t="s">
        <v>102</v>
      </c>
      <c r="M76" s="78">
        <v>3.3700000000000001E-2</v>
      </c>
      <c r="N76" s="78">
        <v>6.6400000000000001E-2</v>
      </c>
      <c r="O76" s="77">
        <v>277500</v>
      </c>
      <c r="P76" s="77">
        <v>105.41</v>
      </c>
      <c r="Q76" s="77">
        <v>0</v>
      </c>
      <c r="R76" s="77">
        <v>292.51274999999998</v>
      </c>
      <c r="S76" s="78">
        <v>1.2999999999999999E-3</v>
      </c>
      <c r="T76" s="78">
        <v>1.41E-2</v>
      </c>
      <c r="U76" s="78">
        <v>1.1000000000000001E-3</v>
      </c>
    </row>
    <row r="77" spans="2:21">
      <c r="B77" t="s">
        <v>565</v>
      </c>
      <c r="C77" t="s">
        <v>566</v>
      </c>
      <c r="D77" t="s">
        <v>100</v>
      </c>
      <c r="E77" t="s">
        <v>123</v>
      </c>
      <c r="F77" t="s">
        <v>567</v>
      </c>
      <c r="G77" t="s">
        <v>357</v>
      </c>
      <c r="H77" t="s">
        <v>393</v>
      </c>
      <c r="I77" t="s">
        <v>150</v>
      </c>
      <c r="J77" t="s">
        <v>568</v>
      </c>
      <c r="K77" s="77">
        <v>3.56</v>
      </c>
      <c r="L77" t="s">
        <v>102</v>
      </c>
      <c r="M77" s="78">
        <v>4.2999999999999997E-2</v>
      </c>
      <c r="N77" s="78">
        <v>7.9699999999999993E-2</v>
      </c>
      <c r="O77" s="77">
        <v>693275.44</v>
      </c>
      <c r="P77" s="77">
        <v>89.3</v>
      </c>
      <c r="Q77" s="77">
        <v>0</v>
      </c>
      <c r="R77" s="77">
        <v>619.09496792000004</v>
      </c>
      <c r="S77" s="78">
        <v>5.9999999999999995E-4</v>
      </c>
      <c r="T77" s="78">
        <v>2.98E-2</v>
      </c>
      <c r="U77" s="78">
        <v>2.3E-3</v>
      </c>
    </row>
    <row r="78" spans="2:21">
      <c r="B78" t="s">
        <v>569</v>
      </c>
      <c r="C78" t="s">
        <v>570</v>
      </c>
      <c r="D78" t="s">
        <v>100</v>
      </c>
      <c r="E78" t="s">
        <v>123</v>
      </c>
      <c r="F78" t="s">
        <v>490</v>
      </c>
      <c r="G78" t="s">
        <v>340</v>
      </c>
      <c r="H78" t="s">
        <v>407</v>
      </c>
      <c r="I78" t="s">
        <v>208</v>
      </c>
      <c r="J78" t="s">
        <v>571</v>
      </c>
      <c r="K78" s="77">
        <v>1.22</v>
      </c>
      <c r="L78" t="s">
        <v>102</v>
      </c>
      <c r="M78" s="78">
        <v>4.7E-2</v>
      </c>
      <c r="N78" s="78">
        <v>6.9099999999999995E-2</v>
      </c>
      <c r="O78" s="77">
        <v>304800</v>
      </c>
      <c r="P78" s="77">
        <v>102.2</v>
      </c>
      <c r="Q78" s="77">
        <v>21.100529999999999</v>
      </c>
      <c r="R78" s="77">
        <v>332.60613000000001</v>
      </c>
      <c r="S78" s="78">
        <v>5.9999999999999995E-4</v>
      </c>
      <c r="T78" s="78">
        <v>1.6E-2</v>
      </c>
      <c r="U78" s="78">
        <v>1.1999999999999999E-3</v>
      </c>
    </row>
    <row r="79" spans="2:21">
      <c r="B79" t="s">
        <v>572</v>
      </c>
      <c r="C79" t="s">
        <v>573</v>
      </c>
      <c r="D79" t="s">
        <v>100</v>
      </c>
      <c r="E79" t="s">
        <v>123</v>
      </c>
      <c r="F79" t="s">
        <v>497</v>
      </c>
      <c r="G79" t="s">
        <v>486</v>
      </c>
      <c r="H79" t="s">
        <v>407</v>
      </c>
      <c r="I79" t="s">
        <v>208</v>
      </c>
      <c r="J79" t="s">
        <v>502</v>
      </c>
      <c r="K79" s="77">
        <v>1.95</v>
      </c>
      <c r="L79" t="s">
        <v>102</v>
      </c>
      <c r="M79" s="78">
        <v>5.6000000000000001E-2</v>
      </c>
      <c r="N79" s="78">
        <v>5.9400000000000001E-2</v>
      </c>
      <c r="O79" s="77">
        <v>94779.3</v>
      </c>
      <c r="P79" s="77">
        <v>108.99</v>
      </c>
      <c r="Q79" s="77">
        <v>36.988219999999998</v>
      </c>
      <c r="R79" s="77">
        <v>140.28817907000001</v>
      </c>
      <c r="S79" s="78">
        <v>5.9999999999999995E-4</v>
      </c>
      <c r="T79" s="78">
        <v>6.7000000000000002E-3</v>
      </c>
      <c r="U79" s="78">
        <v>5.0000000000000001E-4</v>
      </c>
    </row>
    <row r="80" spans="2:21">
      <c r="B80" t="s">
        <v>574</v>
      </c>
      <c r="C80" t="s">
        <v>575</v>
      </c>
      <c r="D80" t="s">
        <v>100</v>
      </c>
      <c r="E80" t="s">
        <v>123</v>
      </c>
      <c r="F80" t="s">
        <v>576</v>
      </c>
      <c r="G80" t="s">
        <v>559</v>
      </c>
      <c r="H80" t="s">
        <v>402</v>
      </c>
      <c r="I80" t="s">
        <v>150</v>
      </c>
      <c r="J80" t="s">
        <v>577</v>
      </c>
      <c r="K80" s="77">
        <v>3.53</v>
      </c>
      <c r="L80" t="s">
        <v>102</v>
      </c>
      <c r="M80" s="78">
        <v>4.6899999999999997E-2</v>
      </c>
      <c r="N80" s="78">
        <v>8.2900000000000001E-2</v>
      </c>
      <c r="O80" s="77">
        <v>624491.81000000006</v>
      </c>
      <c r="P80" s="77">
        <v>96.75</v>
      </c>
      <c r="Q80" s="77">
        <v>0</v>
      </c>
      <c r="R80" s="77">
        <v>604.19582617499998</v>
      </c>
      <c r="S80" s="78">
        <v>4.0000000000000002E-4</v>
      </c>
      <c r="T80" s="78">
        <v>2.9100000000000001E-2</v>
      </c>
      <c r="U80" s="78">
        <v>2.2000000000000001E-3</v>
      </c>
    </row>
    <row r="81" spans="2:21">
      <c r="B81" s="79" t="s">
        <v>578</v>
      </c>
      <c r="C81" s="16"/>
      <c r="D81" s="16"/>
      <c r="E81" s="16"/>
      <c r="F81" s="16"/>
      <c r="K81" s="81">
        <v>0</v>
      </c>
      <c r="N81" s="80">
        <v>0</v>
      </c>
      <c r="O81" s="81">
        <v>0</v>
      </c>
      <c r="Q81" s="81">
        <v>0</v>
      </c>
      <c r="R81" s="81">
        <v>0</v>
      </c>
      <c r="T81" s="80">
        <v>0</v>
      </c>
      <c r="U81" s="80">
        <v>0</v>
      </c>
    </row>
    <row r="82" spans="2:21">
      <c r="B82" t="s">
        <v>222</v>
      </c>
      <c r="C82" t="s">
        <v>222</v>
      </c>
      <c r="D82" s="16"/>
      <c r="E82" s="16"/>
      <c r="F82" s="16"/>
      <c r="G82" t="s">
        <v>222</v>
      </c>
      <c r="H82" t="s">
        <v>222</v>
      </c>
      <c r="K82" s="77">
        <v>0</v>
      </c>
      <c r="L82" t="s">
        <v>222</v>
      </c>
      <c r="M82" s="78">
        <v>0</v>
      </c>
      <c r="N82" s="78">
        <v>0</v>
      </c>
      <c r="O82" s="77">
        <v>0</v>
      </c>
      <c r="P82" s="77">
        <v>0</v>
      </c>
      <c r="R82" s="77">
        <v>0</v>
      </c>
      <c r="S82" s="78">
        <v>0</v>
      </c>
      <c r="T82" s="78">
        <v>0</v>
      </c>
      <c r="U82" s="78">
        <v>0</v>
      </c>
    </row>
    <row r="83" spans="2:21">
      <c r="B83" s="79" t="s">
        <v>227</v>
      </c>
      <c r="C83" s="16"/>
      <c r="D83" s="16"/>
      <c r="E83" s="16"/>
      <c r="F83" s="16"/>
      <c r="K83" s="81">
        <v>4.37</v>
      </c>
      <c r="N83" s="80">
        <v>7.0800000000000002E-2</v>
      </c>
      <c r="O83" s="81">
        <v>211000</v>
      </c>
      <c r="Q83" s="81">
        <v>8.2024799999999995</v>
      </c>
      <c r="R83" s="81">
        <v>763.99651068000003</v>
      </c>
      <c r="T83" s="80">
        <v>3.6700000000000003E-2</v>
      </c>
      <c r="U83" s="80">
        <v>2.8E-3</v>
      </c>
    </row>
    <row r="84" spans="2:21">
      <c r="B84" s="79" t="s">
        <v>311</v>
      </c>
      <c r="C84" s="16"/>
      <c r="D84" s="16"/>
      <c r="E84" s="16"/>
      <c r="F84" s="16"/>
      <c r="K84" s="81">
        <v>3.87</v>
      </c>
      <c r="N84" s="80">
        <v>7.3599999999999999E-2</v>
      </c>
      <c r="O84" s="81">
        <v>107000</v>
      </c>
      <c r="Q84" s="81">
        <v>0</v>
      </c>
      <c r="R84" s="81">
        <v>404.03191867999999</v>
      </c>
      <c r="T84" s="80">
        <v>1.9400000000000001E-2</v>
      </c>
      <c r="U84" s="80">
        <v>1.5E-3</v>
      </c>
    </row>
    <row r="85" spans="2:21">
      <c r="B85" t="s">
        <v>579</v>
      </c>
      <c r="C85" t="s">
        <v>580</v>
      </c>
      <c r="D85" t="s">
        <v>581</v>
      </c>
      <c r="E85" t="s">
        <v>334</v>
      </c>
      <c r="F85" t="s">
        <v>582</v>
      </c>
      <c r="G85" t="s">
        <v>583</v>
      </c>
      <c r="H85" t="s">
        <v>584</v>
      </c>
      <c r="I85" t="s">
        <v>585</v>
      </c>
      <c r="J85" t="s">
        <v>586</v>
      </c>
      <c r="K85" s="77">
        <v>3.87</v>
      </c>
      <c r="L85" t="s">
        <v>106</v>
      </c>
      <c r="M85" s="78">
        <v>6.7500000000000004E-2</v>
      </c>
      <c r="N85" s="78">
        <v>7.3599999999999999E-2</v>
      </c>
      <c r="O85" s="77">
        <v>107000</v>
      </c>
      <c r="P85" s="77">
        <v>98.744749999999996</v>
      </c>
      <c r="Q85" s="77">
        <v>0</v>
      </c>
      <c r="R85" s="77">
        <v>404.03191867999999</v>
      </c>
      <c r="S85" s="78">
        <v>1E-4</v>
      </c>
      <c r="T85" s="78">
        <v>1.9400000000000001E-2</v>
      </c>
      <c r="U85" s="78">
        <v>1.5E-3</v>
      </c>
    </row>
    <row r="86" spans="2:21">
      <c r="B86" s="79" t="s">
        <v>312</v>
      </c>
      <c r="C86" s="16"/>
      <c r="D86" s="16"/>
      <c r="E86" s="16"/>
      <c r="F86" s="16"/>
      <c r="K86" s="81">
        <v>4.9400000000000004</v>
      </c>
      <c r="N86" s="80">
        <v>6.7699999999999996E-2</v>
      </c>
      <c r="O86" s="81">
        <v>104000</v>
      </c>
      <c r="Q86" s="81">
        <v>8.2024799999999995</v>
      </c>
      <c r="R86" s="81">
        <v>359.96459199999998</v>
      </c>
      <c r="T86" s="80">
        <v>1.7299999999999999E-2</v>
      </c>
      <c r="U86" s="80">
        <v>1.2999999999999999E-3</v>
      </c>
    </row>
    <row r="87" spans="2:21">
      <c r="B87" t="s">
        <v>587</v>
      </c>
      <c r="C87" t="s">
        <v>588</v>
      </c>
      <c r="D87" t="s">
        <v>123</v>
      </c>
      <c r="E87" t="s">
        <v>334</v>
      </c>
      <c r="F87" t="s">
        <v>589</v>
      </c>
      <c r="G87" t="s">
        <v>590</v>
      </c>
      <c r="H87" t="s">
        <v>591</v>
      </c>
      <c r="I87" t="s">
        <v>585</v>
      </c>
      <c r="J87" t="s">
        <v>592</v>
      </c>
      <c r="K87" s="77">
        <v>4.9400000000000004</v>
      </c>
      <c r="L87" t="s">
        <v>106</v>
      </c>
      <c r="M87" s="78">
        <v>4.1300000000000003E-2</v>
      </c>
      <c r="N87" s="78">
        <v>6.7699999999999996E-2</v>
      </c>
      <c r="O87" s="77">
        <v>104000</v>
      </c>
      <c r="P87" s="77">
        <v>88.45</v>
      </c>
      <c r="Q87" s="77">
        <v>8.2024799999999995</v>
      </c>
      <c r="R87" s="77">
        <v>359.96459199999998</v>
      </c>
      <c r="S87" s="78">
        <v>2.0000000000000001E-4</v>
      </c>
      <c r="T87" s="78">
        <v>1.7299999999999999E-2</v>
      </c>
      <c r="U87" s="78">
        <v>1.2999999999999999E-3</v>
      </c>
    </row>
    <row r="88" spans="2:21">
      <c r="B88" t="s">
        <v>229</v>
      </c>
      <c r="C88" s="16"/>
      <c r="D88" s="16"/>
      <c r="E88" s="16"/>
      <c r="F88" s="16"/>
    </row>
    <row r="89" spans="2:21">
      <c r="B89" t="s">
        <v>305</v>
      </c>
      <c r="C89" s="16"/>
      <c r="D89" s="16"/>
      <c r="E89" s="16"/>
      <c r="F89" s="16"/>
    </row>
    <row r="90" spans="2:21">
      <c r="B90" t="s">
        <v>306</v>
      </c>
      <c r="C90" s="16"/>
      <c r="D90" s="16"/>
      <c r="E90" s="16"/>
      <c r="F90" s="16"/>
    </row>
    <row r="91" spans="2:21">
      <c r="B91" t="s">
        <v>307</v>
      </c>
      <c r="C91" s="16"/>
      <c r="D91" s="16"/>
      <c r="E91" s="16"/>
      <c r="F91" s="16"/>
    </row>
    <row r="92" spans="2:21">
      <c r="B92" t="s">
        <v>308</v>
      </c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2094419.4</v>
      </c>
      <c r="J11" s="7"/>
      <c r="K11" s="75">
        <v>29.99963</v>
      </c>
      <c r="L11" s="75">
        <v>32275.111339743999</v>
      </c>
      <c r="M11" s="7"/>
      <c r="N11" s="76">
        <v>1</v>
      </c>
      <c r="O11" s="76">
        <v>0.1196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1557221.4</v>
      </c>
      <c r="K12" s="81">
        <v>27.375389999999999</v>
      </c>
      <c r="L12" s="81">
        <v>26745.233468400002</v>
      </c>
      <c r="N12" s="80">
        <v>0.82869999999999999</v>
      </c>
      <c r="O12" s="80">
        <v>9.9099999999999994E-2</v>
      </c>
    </row>
    <row r="13" spans="2:62">
      <c r="B13" s="79" t="s">
        <v>593</v>
      </c>
      <c r="E13" s="16"/>
      <c r="F13" s="16"/>
      <c r="G13" s="16"/>
      <c r="I13" s="81">
        <v>599171</v>
      </c>
      <c r="K13" s="81">
        <v>2.9999600000000002</v>
      </c>
      <c r="L13" s="81">
        <v>19096.778444</v>
      </c>
      <c r="N13" s="80">
        <v>0.5917</v>
      </c>
      <c r="O13" s="80">
        <v>7.0800000000000002E-2</v>
      </c>
    </row>
    <row r="14" spans="2:62">
      <c r="B14" t="s">
        <v>594</v>
      </c>
      <c r="C14" t="s">
        <v>595</v>
      </c>
      <c r="D14" t="s">
        <v>100</v>
      </c>
      <c r="E14" t="s">
        <v>123</v>
      </c>
      <c r="F14" t="s">
        <v>531</v>
      </c>
      <c r="G14" t="s">
        <v>340</v>
      </c>
      <c r="H14" t="s">
        <v>102</v>
      </c>
      <c r="I14" s="77">
        <v>17233</v>
      </c>
      <c r="J14" s="77">
        <v>2464</v>
      </c>
      <c r="K14" s="77">
        <v>0</v>
      </c>
      <c r="L14" s="77">
        <v>424.62112000000002</v>
      </c>
      <c r="M14" s="78">
        <v>1E-4</v>
      </c>
      <c r="N14" s="78">
        <v>1.32E-2</v>
      </c>
      <c r="O14" s="78">
        <v>1.6000000000000001E-3</v>
      </c>
    </row>
    <row r="15" spans="2:62">
      <c r="B15" t="s">
        <v>596</v>
      </c>
      <c r="C15" t="s">
        <v>597</v>
      </c>
      <c r="D15" t="s">
        <v>100</v>
      </c>
      <c r="E15" t="s">
        <v>123</v>
      </c>
      <c r="F15" t="s">
        <v>598</v>
      </c>
      <c r="G15" t="s">
        <v>553</v>
      </c>
      <c r="H15" t="s">
        <v>102</v>
      </c>
      <c r="I15" s="77">
        <v>1564</v>
      </c>
      <c r="J15" s="77">
        <v>26940</v>
      </c>
      <c r="K15" s="77">
        <v>0</v>
      </c>
      <c r="L15" s="77">
        <v>421.34160000000003</v>
      </c>
      <c r="M15" s="78">
        <v>0</v>
      </c>
      <c r="N15" s="78">
        <v>1.3100000000000001E-2</v>
      </c>
      <c r="O15" s="78">
        <v>1.6000000000000001E-3</v>
      </c>
    </row>
    <row r="16" spans="2:62">
      <c r="B16" t="s">
        <v>599</v>
      </c>
      <c r="C16" t="s">
        <v>600</v>
      </c>
      <c r="D16" t="s">
        <v>100</v>
      </c>
      <c r="E16" t="s">
        <v>123</v>
      </c>
      <c r="F16" t="s">
        <v>601</v>
      </c>
      <c r="G16" t="s">
        <v>553</v>
      </c>
      <c r="H16" t="s">
        <v>102</v>
      </c>
      <c r="I16" s="77">
        <v>15699</v>
      </c>
      <c r="J16" s="77">
        <v>6008</v>
      </c>
      <c r="K16" s="77">
        <v>0</v>
      </c>
      <c r="L16" s="77">
        <v>943.19592</v>
      </c>
      <c r="M16" s="78">
        <v>1E-4</v>
      </c>
      <c r="N16" s="78">
        <v>2.92E-2</v>
      </c>
      <c r="O16" s="78">
        <v>3.5000000000000001E-3</v>
      </c>
    </row>
    <row r="17" spans="2:15">
      <c r="B17" t="s">
        <v>602</v>
      </c>
      <c r="C17" t="s">
        <v>603</v>
      </c>
      <c r="D17" t="s">
        <v>100</v>
      </c>
      <c r="E17" t="s">
        <v>123</v>
      </c>
      <c r="F17" t="s">
        <v>604</v>
      </c>
      <c r="G17" t="s">
        <v>553</v>
      </c>
      <c r="H17" t="s">
        <v>102</v>
      </c>
      <c r="I17" s="77">
        <v>16889</v>
      </c>
      <c r="J17" s="77">
        <v>1124</v>
      </c>
      <c r="K17" s="77">
        <v>0</v>
      </c>
      <c r="L17" s="77">
        <v>189.83235999999999</v>
      </c>
      <c r="M17" s="78">
        <v>0</v>
      </c>
      <c r="N17" s="78">
        <v>5.8999999999999999E-3</v>
      </c>
      <c r="O17" s="78">
        <v>6.9999999999999999E-4</v>
      </c>
    </row>
    <row r="18" spans="2:15">
      <c r="B18" t="s">
        <v>605</v>
      </c>
      <c r="C18" t="s">
        <v>606</v>
      </c>
      <c r="D18" t="s">
        <v>100</v>
      </c>
      <c r="E18" t="s">
        <v>123</v>
      </c>
      <c r="F18" t="s">
        <v>607</v>
      </c>
      <c r="G18" t="s">
        <v>608</v>
      </c>
      <c r="H18" t="s">
        <v>102</v>
      </c>
      <c r="I18" s="77">
        <v>13788</v>
      </c>
      <c r="J18" s="77">
        <v>3962</v>
      </c>
      <c r="K18" s="77">
        <v>0</v>
      </c>
      <c r="L18" s="77">
        <v>546.28056000000004</v>
      </c>
      <c r="M18" s="78">
        <v>1E-4</v>
      </c>
      <c r="N18" s="78">
        <v>1.6899999999999998E-2</v>
      </c>
      <c r="O18" s="78">
        <v>2E-3</v>
      </c>
    </row>
    <row r="19" spans="2:15">
      <c r="B19" t="s">
        <v>609</v>
      </c>
      <c r="C19" t="s">
        <v>610</v>
      </c>
      <c r="D19" t="s">
        <v>100</v>
      </c>
      <c r="E19" t="s">
        <v>123</v>
      </c>
      <c r="F19" t="s">
        <v>611</v>
      </c>
      <c r="G19" t="s">
        <v>608</v>
      </c>
      <c r="H19" t="s">
        <v>102</v>
      </c>
      <c r="I19" s="77">
        <v>14432</v>
      </c>
      <c r="J19" s="77">
        <v>3012</v>
      </c>
      <c r="K19" s="77">
        <v>0</v>
      </c>
      <c r="L19" s="77">
        <v>434.69184000000001</v>
      </c>
      <c r="M19" s="78">
        <v>1E-4</v>
      </c>
      <c r="N19" s="78">
        <v>1.35E-2</v>
      </c>
      <c r="O19" s="78">
        <v>1.6000000000000001E-3</v>
      </c>
    </row>
    <row r="20" spans="2:15">
      <c r="B20" t="s">
        <v>612</v>
      </c>
      <c r="C20" t="s">
        <v>613</v>
      </c>
      <c r="D20" t="s">
        <v>100</v>
      </c>
      <c r="E20" t="s">
        <v>123</v>
      </c>
      <c r="F20" t="s">
        <v>463</v>
      </c>
      <c r="G20" t="s">
        <v>464</v>
      </c>
      <c r="H20" t="s">
        <v>102</v>
      </c>
      <c r="I20" s="77">
        <v>1050</v>
      </c>
      <c r="J20" s="77">
        <v>75810</v>
      </c>
      <c r="K20" s="77">
        <v>0</v>
      </c>
      <c r="L20" s="77">
        <v>796.005</v>
      </c>
      <c r="M20" s="78">
        <v>0</v>
      </c>
      <c r="N20" s="78">
        <v>2.47E-2</v>
      </c>
      <c r="O20" s="78">
        <v>2.8999999999999998E-3</v>
      </c>
    </row>
    <row r="21" spans="2:15">
      <c r="B21" t="s">
        <v>614</v>
      </c>
      <c r="C21" t="s">
        <v>615</v>
      </c>
      <c r="D21" t="s">
        <v>100</v>
      </c>
      <c r="E21" t="s">
        <v>123</v>
      </c>
      <c r="F21" t="s">
        <v>616</v>
      </c>
      <c r="G21" t="s">
        <v>316</v>
      </c>
      <c r="H21" t="s">
        <v>102</v>
      </c>
      <c r="I21" s="77">
        <v>5069</v>
      </c>
      <c r="J21" s="77">
        <v>16360</v>
      </c>
      <c r="K21" s="77">
        <v>0</v>
      </c>
      <c r="L21" s="77">
        <v>829.28840000000002</v>
      </c>
      <c r="M21" s="78">
        <v>1E-4</v>
      </c>
      <c r="N21" s="78">
        <v>2.5700000000000001E-2</v>
      </c>
      <c r="O21" s="78">
        <v>3.0999999999999999E-3</v>
      </c>
    </row>
    <row r="22" spans="2:15">
      <c r="B22" t="s">
        <v>617</v>
      </c>
      <c r="C22" t="s">
        <v>618</v>
      </c>
      <c r="D22" t="s">
        <v>100</v>
      </c>
      <c r="E22" t="s">
        <v>123</v>
      </c>
      <c r="F22" t="s">
        <v>619</v>
      </c>
      <c r="G22" t="s">
        <v>316</v>
      </c>
      <c r="H22" t="s">
        <v>102</v>
      </c>
      <c r="I22" s="77">
        <v>68451</v>
      </c>
      <c r="J22" s="77">
        <v>2059</v>
      </c>
      <c r="K22" s="77">
        <v>0</v>
      </c>
      <c r="L22" s="77">
        <v>1409.4060899999999</v>
      </c>
      <c r="M22" s="78">
        <v>1E-4</v>
      </c>
      <c r="N22" s="78">
        <v>4.3700000000000003E-2</v>
      </c>
      <c r="O22" s="78">
        <v>5.1999999999999998E-3</v>
      </c>
    </row>
    <row r="23" spans="2:15">
      <c r="B23" t="s">
        <v>620</v>
      </c>
      <c r="C23" t="s">
        <v>621</v>
      </c>
      <c r="D23" t="s">
        <v>100</v>
      </c>
      <c r="E23" t="s">
        <v>123</v>
      </c>
      <c r="F23" t="s">
        <v>315</v>
      </c>
      <c r="G23" t="s">
        <v>316</v>
      </c>
      <c r="H23" t="s">
        <v>102</v>
      </c>
      <c r="I23" s="77">
        <v>91003</v>
      </c>
      <c r="J23" s="77">
        <v>3151</v>
      </c>
      <c r="K23" s="77">
        <v>0</v>
      </c>
      <c r="L23" s="77">
        <v>2867.5045300000002</v>
      </c>
      <c r="M23" s="78">
        <v>1E-4</v>
      </c>
      <c r="N23" s="78">
        <v>8.8800000000000004E-2</v>
      </c>
      <c r="O23" s="78">
        <v>1.06E-2</v>
      </c>
    </row>
    <row r="24" spans="2:15">
      <c r="B24" t="s">
        <v>622</v>
      </c>
      <c r="C24" t="s">
        <v>623</v>
      </c>
      <c r="D24" t="s">
        <v>100</v>
      </c>
      <c r="E24" t="s">
        <v>123</v>
      </c>
      <c r="F24" t="s">
        <v>624</v>
      </c>
      <c r="G24" t="s">
        <v>316</v>
      </c>
      <c r="H24" t="s">
        <v>102</v>
      </c>
      <c r="I24" s="77">
        <v>5682</v>
      </c>
      <c r="J24" s="77">
        <v>13810</v>
      </c>
      <c r="K24" s="77">
        <v>0</v>
      </c>
      <c r="L24" s="77">
        <v>784.68420000000003</v>
      </c>
      <c r="M24" s="78">
        <v>0</v>
      </c>
      <c r="N24" s="78">
        <v>2.4299999999999999E-2</v>
      </c>
      <c r="O24" s="78">
        <v>2.8999999999999998E-3</v>
      </c>
    </row>
    <row r="25" spans="2:15">
      <c r="B25" t="s">
        <v>625</v>
      </c>
      <c r="C25" t="s">
        <v>626</v>
      </c>
      <c r="D25" t="s">
        <v>100</v>
      </c>
      <c r="E25" t="s">
        <v>123</v>
      </c>
      <c r="F25" t="s">
        <v>327</v>
      </c>
      <c r="G25" t="s">
        <v>316</v>
      </c>
      <c r="H25" t="s">
        <v>102</v>
      </c>
      <c r="I25" s="77">
        <v>69853</v>
      </c>
      <c r="J25" s="77">
        <v>3389</v>
      </c>
      <c r="K25" s="77">
        <v>0</v>
      </c>
      <c r="L25" s="77">
        <v>2367.31817</v>
      </c>
      <c r="M25" s="78">
        <v>1E-4</v>
      </c>
      <c r="N25" s="78">
        <v>7.3300000000000004E-2</v>
      </c>
      <c r="O25" s="78">
        <v>8.8000000000000005E-3</v>
      </c>
    </row>
    <row r="26" spans="2:15">
      <c r="B26" t="s">
        <v>627</v>
      </c>
      <c r="C26" t="s">
        <v>628</v>
      </c>
      <c r="D26" t="s">
        <v>100</v>
      </c>
      <c r="E26" t="s">
        <v>123</v>
      </c>
      <c r="F26" t="s">
        <v>497</v>
      </c>
      <c r="G26" t="s">
        <v>486</v>
      </c>
      <c r="H26" t="s">
        <v>102</v>
      </c>
      <c r="I26" s="77">
        <v>211</v>
      </c>
      <c r="J26" s="77">
        <v>97080</v>
      </c>
      <c r="K26" s="77">
        <v>0</v>
      </c>
      <c r="L26" s="77">
        <v>204.83879999999999</v>
      </c>
      <c r="M26" s="78">
        <v>0</v>
      </c>
      <c r="N26" s="78">
        <v>6.3E-3</v>
      </c>
      <c r="O26" s="78">
        <v>8.0000000000000004E-4</v>
      </c>
    </row>
    <row r="27" spans="2:15">
      <c r="B27" t="s">
        <v>629</v>
      </c>
      <c r="C27" t="s">
        <v>630</v>
      </c>
      <c r="D27" t="s">
        <v>100</v>
      </c>
      <c r="E27" t="s">
        <v>123</v>
      </c>
      <c r="F27" t="s">
        <v>631</v>
      </c>
      <c r="G27" t="s">
        <v>559</v>
      </c>
      <c r="H27" t="s">
        <v>102</v>
      </c>
      <c r="I27" s="77">
        <v>871</v>
      </c>
      <c r="J27" s="77">
        <v>56570</v>
      </c>
      <c r="K27" s="77">
        <v>0</v>
      </c>
      <c r="L27" s="77">
        <v>492.72469999999998</v>
      </c>
      <c r="M27" s="78">
        <v>0</v>
      </c>
      <c r="N27" s="78">
        <v>1.5299999999999999E-2</v>
      </c>
      <c r="O27" s="78">
        <v>1.8E-3</v>
      </c>
    </row>
    <row r="28" spans="2:15">
      <c r="B28" t="s">
        <v>632</v>
      </c>
      <c r="C28" t="s">
        <v>633</v>
      </c>
      <c r="D28" t="s">
        <v>100</v>
      </c>
      <c r="E28" t="s">
        <v>123</v>
      </c>
      <c r="F28" t="s">
        <v>634</v>
      </c>
      <c r="G28" t="s">
        <v>635</v>
      </c>
      <c r="H28" t="s">
        <v>102</v>
      </c>
      <c r="I28" s="77">
        <v>45394</v>
      </c>
      <c r="J28" s="77">
        <v>2107</v>
      </c>
      <c r="K28" s="77">
        <v>0</v>
      </c>
      <c r="L28" s="77">
        <v>956.45158000000004</v>
      </c>
      <c r="M28" s="78">
        <v>0</v>
      </c>
      <c r="N28" s="78">
        <v>2.9600000000000001E-2</v>
      </c>
      <c r="O28" s="78">
        <v>3.5000000000000001E-3</v>
      </c>
    </row>
    <row r="29" spans="2:15">
      <c r="B29" t="s">
        <v>636</v>
      </c>
      <c r="C29" t="s">
        <v>637</v>
      </c>
      <c r="D29" t="s">
        <v>100</v>
      </c>
      <c r="E29" t="s">
        <v>123</v>
      </c>
      <c r="F29" t="s">
        <v>638</v>
      </c>
      <c r="G29" t="s">
        <v>639</v>
      </c>
      <c r="H29" t="s">
        <v>102</v>
      </c>
      <c r="I29" s="77">
        <v>2188</v>
      </c>
      <c r="J29" s="77">
        <v>9321</v>
      </c>
      <c r="K29" s="77">
        <v>0</v>
      </c>
      <c r="L29" s="77">
        <v>203.94347999999999</v>
      </c>
      <c r="M29" s="78">
        <v>0</v>
      </c>
      <c r="N29" s="78">
        <v>6.3E-3</v>
      </c>
      <c r="O29" s="78">
        <v>8.0000000000000004E-4</v>
      </c>
    </row>
    <row r="30" spans="2:15">
      <c r="B30" t="s">
        <v>640</v>
      </c>
      <c r="C30" t="s">
        <v>641</v>
      </c>
      <c r="D30" t="s">
        <v>100</v>
      </c>
      <c r="E30" t="s">
        <v>123</v>
      </c>
      <c r="F30" t="s">
        <v>642</v>
      </c>
      <c r="G30" t="s">
        <v>639</v>
      </c>
      <c r="H30" t="s">
        <v>102</v>
      </c>
      <c r="I30" s="77">
        <v>1123</v>
      </c>
      <c r="J30" s="77">
        <v>42120</v>
      </c>
      <c r="K30" s="77">
        <v>0</v>
      </c>
      <c r="L30" s="77">
        <v>473.00760000000002</v>
      </c>
      <c r="M30" s="78">
        <v>0</v>
      </c>
      <c r="N30" s="78">
        <v>1.47E-2</v>
      </c>
      <c r="O30" s="78">
        <v>1.8E-3</v>
      </c>
    </row>
    <row r="31" spans="2:15">
      <c r="B31" t="s">
        <v>643</v>
      </c>
      <c r="C31" t="s">
        <v>644</v>
      </c>
      <c r="D31" t="s">
        <v>100</v>
      </c>
      <c r="E31" t="s">
        <v>123</v>
      </c>
      <c r="F31" t="s">
        <v>645</v>
      </c>
      <c r="G31" t="s">
        <v>646</v>
      </c>
      <c r="H31" t="s">
        <v>102</v>
      </c>
      <c r="I31" s="77">
        <v>2239</v>
      </c>
      <c r="J31" s="77">
        <v>8007</v>
      </c>
      <c r="K31" s="77">
        <v>0</v>
      </c>
      <c r="L31" s="77">
        <v>179.27672999999999</v>
      </c>
      <c r="M31" s="78">
        <v>0</v>
      </c>
      <c r="N31" s="78">
        <v>5.5999999999999999E-3</v>
      </c>
      <c r="O31" s="78">
        <v>6.9999999999999999E-4</v>
      </c>
    </row>
    <row r="32" spans="2:15">
      <c r="B32" t="s">
        <v>647</v>
      </c>
      <c r="C32" t="s">
        <v>648</v>
      </c>
      <c r="D32" t="s">
        <v>100</v>
      </c>
      <c r="E32" t="s">
        <v>123</v>
      </c>
      <c r="F32" t="s">
        <v>477</v>
      </c>
      <c r="G32" t="s">
        <v>351</v>
      </c>
      <c r="H32" t="s">
        <v>102</v>
      </c>
      <c r="I32" s="77">
        <v>4674</v>
      </c>
      <c r="J32" s="77">
        <v>2610</v>
      </c>
      <c r="K32" s="77">
        <v>0</v>
      </c>
      <c r="L32" s="77">
        <v>121.9914</v>
      </c>
      <c r="M32" s="78">
        <v>0</v>
      </c>
      <c r="N32" s="78">
        <v>3.8E-3</v>
      </c>
      <c r="O32" s="78">
        <v>5.0000000000000001E-4</v>
      </c>
    </row>
    <row r="33" spans="2:15">
      <c r="B33" t="s">
        <v>649</v>
      </c>
      <c r="C33" t="s">
        <v>650</v>
      </c>
      <c r="D33" t="s">
        <v>100</v>
      </c>
      <c r="E33" t="s">
        <v>123</v>
      </c>
      <c r="F33" t="s">
        <v>467</v>
      </c>
      <c r="G33" t="s">
        <v>351</v>
      </c>
      <c r="H33" t="s">
        <v>102</v>
      </c>
      <c r="I33" s="77">
        <v>23589</v>
      </c>
      <c r="J33" s="77">
        <v>1845</v>
      </c>
      <c r="K33" s="77">
        <v>0</v>
      </c>
      <c r="L33" s="77">
        <v>435.21704999999997</v>
      </c>
      <c r="M33" s="78">
        <v>1E-4</v>
      </c>
      <c r="N33" s="78">
        <v>1.35E-2</v>
      </c>
      <c r="O33" s="78">
        <v>1.6000000000000001E-3</v>
      </c>
    </row>
    <row r="34" spans="2:15">
      <c r="B34" t="s">
        <v>651</v>
      </c>
      <c r="C34" t="s">
        <v>652</v>
      </c>
      <c r="D34" t="s">
        <v>100</v>
      </c>
      <c r="E34" t="s">
        <v>123</v>
      </c>
      <c r="F34" t="s">
        <v>387</v>
      </c>
      <c r="G34" t="s">
        <v>351</v>
      </c>
      <c r="H34" t="s">
        <v>102</v>
      </c>
      <c r="I34" s="77">
        <v>1338</v>
      </c>
      <c r="J34" s="77">
        <v>31500</v>
      </c>
      <c r="K34" s="77">
        <v>0</v>
      </c>
      <c r="L34" s="77">
        <v>421.47</v>
      </c>
      <c r="M34" s="78">
        <v>1E-4</v>
      </c>
      <c r="N34" s="78">
        <v>1.3100000000000001E-2</v>
      </c>
      <c r="O34" s="78">
        <v>1.6000000000000001E-3</v>
      </c>
    </row>
    <row r="35" spans="2:15">
      <c r="B35" t="s">
        <v>653</v>
      </c>
      <c r="C35" t="s">
        <v>654</v>
      </c>
      <c r="D35" t="s">
        <v>100</v>
      </c>
      <c r="E35" t="s">
        <v>123</v>
      </c>
      <c r="F35" t="s">
        <v>370</v>
      </c>
      <c r="G35" t="s">
        <v>351</v>
      </c>
      <c r="H35" t="s">
        <v>102</v>
      </c>
      <c r="I35" s="77">
        <v>35347</v>
      </c>
      <c r="J35" s="77">
        <v>916.2</v>
      </c>
      <c r="K35" s="77">
        <v>0</v>
      </c>
      <c r="L35" s="77">
        <v>323.84921400000002</v>
      </c>
      <c r="M35" s="78">
        <v>0</v>
      </c>
      <c r="N35" s="78">
        <v>0.01</v>
      </c>
      <c r="O35" s="78">
        <v>1.1999999999999999E-3</v>
      </c>
    </row>
    <row r="36" spans="2:15">
      <c r="B36" t="s">
        <v>655</v>
      </c>
      <c r="C36" t="s">
        <v>656</v>
      </c>
      <c r="D36" t="s">
        <v>100</v>
      </c>
      <c r="E36" t="s">
        <v>123</v>
      </c>
      <c r="F36" t="s">
        <v>374</v>
      </c>
      <c r="G36" t="s">
        <v>351</v>
      </c>
      <c r="H36" t="s">
        <v>102</v>
      </c>
      <c r="I36" s="77">
        <v>2375</v>
      </c>
      <c r="J36" s="77">
        <v>23790</v>
      </c>
      <c r="K36" s="77">
        <v>2.9999600000000002</v>
      </c>
      <c r="L36" s="77">
        <v>568.01246000000003</v>
      </c>
      <c r="M36" s="78">
        <v>0</v>
      </c>
      <c r="N36" s="78">
        <v>1.7600000000000001E-2</v>
      </c>
      <c r="O36" s="78">
        <v>2.0999999999999999E-3</v>
      </c>
    </row>
    <row r="37" spans="2:15">
      <c r="B37" t="s">
        <v>657</v>
      </c>
      <c r="C37" t="s">
        <v>658</v>
      </c>
      <c r="D37" t="s">
        <v>100</v>
      </c>
      <c r="E37" t="s">
        <v>123</v>
      </c>
      <c r="F37" t="s">
        <v>350</v>
      </c>
      <c r="G37" t="s">
        <v>351</v>
      </c>
      <c r="H37" t="s">
        <v>102</v>
      </c>
      <c r="I37" s="77">
        <v>2080</v>
      </c>
      <c r="J37" s="77">
        <v>19540</v>
      </c>
      <c r="K37" s="77">
        <v>0</v>
      </c>
      <c r="L37" s="77">
        <v>406.43200000000002</v>
      </c>
      <c r="M37" s="78">
        <v>0</v>
      </c>
      <c r="N37" s="78">
        <v>1.26E-2</v>
      </c>
      <c r="O37" s="78">
        <v>1.5E-3</v>
      </c>
    </row>
    <row r="38" spans="2:15">
      <c r="B38" t="s">
        <v>659</v>
      </c>
      <c r="C38" t="s">
        <v>660</v>
      </c>
      <c r="D38" t="s">
        <v>100</v>
      </c>
      <c r="E38" t="s">
        <v>123</v>
      </c>
      <c r="F38" t="s">
        <v>582</v>
      </c>
      <c r="G38" t="s">
        <v>661</v>
      </c>
      <c r="H38" t="s">
        <v>102</v>
      </c>
      <c r="I38" s="77">
        <v>29331</v>
      </c>
      <c r="J38" s="77">
        <v>3863</v>
      </c>
      <c r="K38" s="77">
        <v>0</v>
      </c>
      <c r="L38" s="77">
        <v>1133.0565300000001</v>
      </c>
      <c r="M38" s="78">
        <v>0</v>
      </c>
      <c r="N38" s="78">
        <v>3.5099999999999999E-2</v>
      </c>
      <c r="O38" s="78">
        <v>4.1999999999999997E-3</v>
      </c>
    </row>
    <row r="39" spans="2:15">
      <c r="B39" t="s">
        <v>662</v>
      </c>
      <c r="C39" t="s">
        <v>663</v>
      </c>
      <c r="D39" t="s">
        <v>100</v>
      </c>
      <c r="E39" t="s">
        <v>123</v>
      </c>
      <c r="F39" t="s">
        <v>664</v>
      </c>
      <c r="G39" t="s">
        <v>129</v>
      </c>
      <c r="H39" t="s">
        <v>102</v>
      </c>
      <c r="I39" s="77">
        <v>745</v>
      </c>
      <c r="J39" s="77">
        <v>64510</v>
      </c>
      <c r="K39" s="77">
        <v>0</v>
      </c>
      <c r="L39" s="77">
        <v>480.59949999999998</v>
      </c>
      <c r="M39" s="78">
        <v>0</v>
      </c>
      <c r="N39" s="78">
        <v>1.49E-2</v>
      </c>
      <c r="O39" s="78">
        <v>1.8E-3</v>
      </c>
    </row>
    <row r="40" spans="2:15">
      <c r="B40" t="s">
        <v>665</v>
      </c>
      <c r="C40" t="s">
        <v>666</v>
      </c>
      <c r="D40" t="s">
        <v>100</v>
      </c>
      <c r="E40" t="s">
        <v>123</v>
      </c>
      <c r="F40" t="s">
        <v>481</v>
      </c>
      <c r="G40" t="s">
        <v>132</v>
      </c>
      <c r="H40" t="s">
        <v>102</v>
      </c>
      <c r="I40" s="77">
        <v>126953</v>
      </c>
      <c r="J40" s="77">
        <v>537</v>
      </c>
      <c r="K40" s="77">
        <v>0</v>
      </c>
      <c r="L40" s="77">
        <v>681.73761000000002</v>
      </c>
      <c r="M40" s="78">
        <v>0</v>
      </c>
      <c r="N40" s="78">
        <v>2.1100000000000001E-2</v>
      </c>
      <c r="O40" s="78">
        <v>2.5000000000000001E-3</v>
      </c>
    </row>
    <row r="41" spans="2:15">
      <c r="B41" s="79" t="s">
        <v>667</v>
      </c>
      <c r="E41" s="16"/>
      <c r="F41" s="16"/>
      <c r="G41" s="16"/>
      <c r="I41" s="81">
        <v>366279.6</v>
      </c>
      <c r="K41" s="81">
        <v>0</v>
      </c>
      <c r="L41" s="81">
        <v>5005.3666223999999</v>
      </c>
      <c r="N41" s="80">
        <v>0.15509999999999999</v>
      </c>
      <c r="O41" s="80">
        <v>1.8499999999999999E-2</v>
      </c>
    </row>
    <row r="42" spans="2:15">
      <c r="B42" t="s">
        <v>668</v>
      </c>
      <c r="C42" t="s">
        <v>669</v>
      </c>
      <c r="D42" t="s">
        <v>100</v>
      </c>
      <c r="E42" t="s">
        <v>123</v>
      </c>
      <c r="F42" t="s">
        <v>490</v>
      </c>
      <c r="G42" t="s">
        <v>340</v>
      </c>
      <c r="H42" t="s">
        <v>102</v>
      </c>
      <c r="I42" s="77">
        <v>89398</v>
      </c>
      <c r="J42" s="77">
        <v>125.9</v>
      </c>
      <c r="K42" s="77">
        <v>0</v>
      </c>
      <c r="L42" s="77">
        <v>112.552082</v>
      </c>
      <c r="M42" s="78">
        <v>0</v>
      </c>
      <c r="N42" s="78">
        <v>3.5000000000000001E-3</v>
      </c>
      <c r="O42" s="78">
        <v>4.0000000000000002E-4</v>
      </c>
    </row>
    <row r="43" spans="2:15">
      <c r="B43" t="s">
        <v>670</v>
      </c>
      <c r="C43" t="s">
        <v>671</v>
      </c>
      <c r="D43" t="s">
        <v>100</v>
      </c>
      <c r="E43" t="s">
        <v>123</v>
      </c>
      <c r="F43" t="s">
        <v>672</v>
      </c>
      <c r="G43" t="s">
        <v>608</v>
      </c>
      <c r="H43" t="s">
        <v>102</v>
      </c>
      <c r="I43" s="77">
        <v>5249</v>
      </c>
      <c r="J43" s="77">
        <v>5901</v>
      </c>
      <c r="K43" s="77">
        <v>0</v>
      </c>
      <c r="L43" s="77">
        <v>309.74349000000001</v>
      </c>
      <c r="M43" s="78">
        <v>1E-4</v>
      </c>
      <c r="N43" s="78">
        <v>9.5999999999999992E-3</v>
      </c>
      <c r="O43" s="78">
        <v>1.1000000000000001E-3</v>
      </c>
    </row>
    <row r="44" spans="2:15">
      <c r="B44" t="s">
        <v>673</v>
      </c>
      <c r="C44" t="s">
        <v>674</v>
      </c>
      <c r="D44" t="s">
        <v>100</v>
      </c>
      <c r="E44" t="s">
        <v>123</v>
      </c>
      <c r="F44" t="s">
        <v>675</v>
      </c>
      <c r="G44" t="s">
        <v>423</v>
      </c>
      <c r="H44" t="s">
        <v>102</v>
      </c>
      <c r="I44" s="77">
        <v>53652</v>
      </c>
      <c r="J44" s="77">
        <v>887.7</v>
      </c>
      <c r="K44" s="77">
        <v>0</v>
      </c>
      <c r="L44" s="77">
        <v>476.26880399999999</v>
      </c>
      <c r="M44" s="78">
        <v>2.0000000000000001E-4</v>
      </c>
      <c r="N44" s="78">
        <v>1.4800000000000001E-2</v>
      </c>
      <c r="O44" s="78">
        <v>1.8E-3</v>
      </c>
    </row>
    <row r="45" spans="2:15">
      <c r="B45" t="s">
        <v>676</v>
      </c>
      <c r="C45" t="s">
        <v>677</v>
      </c>
      <c r="D45" t="s">
        <v>100</v>
      </c>
      <c r="E45" t="s">
        <v>123</v>
      </c>
      <c r="F45" t="s">
        <v>517</v>
      </c>
      <c r="G45" t="s">
        <v>423</v>
      </c>
      <c r="H45" t="s">
        <v>102</v>
      </c>
      <c r="I45" s="77">
        <v>1347</v>
      </c>
      <c r="J45" s="77">
        <v>19810</v>
      </c>
      <c r="K45" s="77">
        <v>0</v>
      </c>
      <c r="L45" s="77">
        <v>266.84070000000003</v>
      </c>
      <c r="M45" s="78">
        <v>1E-4</v>
      </c>
      <c r="N45" s="78">
        <v>8.3000000000000001E-3</v>
      </c>
      <c r="O45" s="78">
        <v>1E-3</v>
      </c>
    </row>
    <row r="46" spans="2:15">
      <c r="B46" t="s">
        <v>678</v>
      </c>
      <c r="C46" t="s">
        <v>679</v>
      </c>
      <c r="D46" t="s">
        <v>100</v>
      </c>
      <c r="E46" t="s">
        <v>123</v>
      </c>
      <c r="F46" t="s">
        <v>494</v>
      </c>
      <c r="G46" t="s">
        <v>423</v>
      </c>
      <c r="H46" t="s">
        <v>102</v>
      </c>
      <c r="I46" s="77">
        <v>1532</v>
      </c>
      <c r="J46" s="77">
        <v>24790</v>
      </c>
      <c r="K46" s="77">
        <v>0</v>
      </c>
      <c r="L46" s="77">
        <v>379.78280000000001</v>
      </c>
      <c r="M46" s="78">
        <v>1E-4</v>
      </c>
      <c r="N46" s="78">
        <v>1.18E-2</v>
      </c>
      <c r="O46" s="78">
        <v>1.4E-3</v>
      </c>
    </row>
    <row r="47" spans="2:15">
      <c r="B47" t="s">
        <v>680</v>
      </c>
      <c r="C47" t="s">
        <v>681</v>
      </c>
      <c r="D47" t="s">
        <v>100</v>
      </c>
      <c r="E47" t="s">
        <v>123</v>
      </c>
      <c r="F47" t="s">
        <v>682</v>
      </c>
      <c r="G47" t="s">
        <v>423</v>
      </c>
      <c r="H47" t="s">
        <v>102</v>
      </c>
      <c r="I47" s="77">
        <v>14340</v>
      </c>
      <c r="J47" s="77">
        <v>1225</v>
      </c>
      <c r="K47" s="77">
        <v>0</v>
      </c>
      <c r="L47" s="77">
        <v>175.66499999999999</v>
      </c>
      <c r="M47" s="78">
        <v>2.0000000000000001E-4</v>
      </c>
      <c r="N47" s="78">
        <v>5.4000000000000003E-3</v>
      </c>
      <c r="O47" s="78">
        <v>6.9999999999999999E-4</v>
      </c>
    </row>
    <row r="48" spans="2:15">
      <c r="B48" t="s">
        <v>683</v>
      </c>
      <c r="C48" t="s">
        <v>684</v>
      </c>
      <c r="D48" t="s">
        <v>100</v>
      </c>
      <c r="E48" t="s">
        <v>123</v>
      </c>
      <c r="F48" t="s">
        <v>685</v>
      </c>
      <c r="G48" t="s">
        <v>486</v>
      </c>
      <c r="H48" t="s">
        <v>102</v>
      </c>
      <c r="I48" s="77">
        <v>1495</v>
      </c>
      <c r="J48" s="77">
        <v>11260</v>
      </c>
      <c r="K48" s="77">
        <v>0</v>
      </c>
      <c r="L48" s="77">
        <v>168.33699999999999</v>
      </c>
      <c r="M48" s="78">
        <v>0</v>
      </c>
      <c r="N48" s="78">
        <v>5.1999999999999998E-3</v>
      </c>
      <c r="O48" s="78">
        <v>5.9999999999999995E-4</v>
      </c>
    </row>
    <row r="49" spans="2:15">
      <c r="B49" t="s">
        <v>686</v>
      </c>
      <c r="C49" t="s">
        <v>687</v>
      </c>
      <c r="D49" t="s">
        <v>100</v>
      </c>
      <c r="E49" t="s">
        <v>123</v>
      </c>
      <c r="F49" t="s">
        <v>558</v>
      </c>
      <c r="G49" t="s">
        <v>559</v>
      </c>
      <c r="H49" t="s">
        <v>102</v>
      </c>
      <c r="I49" s="77">
        <v>101104.4</v>
      </c>
      <c r="J49" s="77">
        <v>165.6</v>
      </c>
      <c r="K49" s="77">
        <v>0</v>
      </c>
      <c r="L49" s="77">
        <v>167.42888640000001</v>
      </c>
      <c r="M49" s="78">
        <v>0</v>
      </c>
      <c r="N49" s="78">
        <v>5.1999999999999998E-3</v>
      </c>
      <c r="O49" s="78">
        <v>5.9999999999999995E-4</v>
      </c>
    </row>
    <row r="50" spans="2:15">
      <c r="B50" t="s">
        <v>688</v>
      </c>
      <c r="C50" t="s">
        <v>689</v>
      </c>
      <c r="D50" t="s">
        <v>100</v>
      </c>
      <c r="E50" t="s">
        <v>123</v>
      </c>
      <c r="F50" t="s">
        <v>378</v>
      </c>
      <c r="G50" t="s">
        <v>351</v>
      </c>
      <c r="H50" t="s">
        <v>102</v>
      </c>
      <c r="I50" s="77">
        <v>17941</v>
      </c>
      <c r="J50" s="77">
        <v>1555</v>
      </c>
      <c r="K50" s="77">
        <v>0</v>
      </c>
      <c r="L50" s="77">
        <v>278.98255</v>
      </c>
      <c r="M50" s="78">
        <v>1E-4</v>
      </c>
      <c r="N50" s="78">
        <v>8.6E-3</v>
      </c>
      <c r="O50" s="78">
        <v>1E-3</v>
      </c>
    </row>
    <row r="51" spans="2:15">
      <c r="B51" t="s">
        <v>690</v>
      </c>
      <c r="C51" t="s">
        <v>691</v>
      </c>
      <c r="D51" t="s">
        <v>100</v>
      </c>
      <c r="E51" t="s">
        <v>123</v>
      </c>
      <c r="F51" t="s">
        <v>406</v>
      </c>
      <c r="G51" t="s">
        <v>351</v>
      </c>
      <c r="H51" t="s">
        <v>102</v>
      </c>
      <c r="I51" s="77">
        <v>4030</v>
      </c>
      <c r="J51" s="77">
        <v>6819</v>
      </c>
      <c r="K51" s="77">
        <v>0</v>
      </c>
      <c r="L51" s="77">
        <v>274.8057</v>
      </c>
      <c r="M51" s="78">
        <v>1E-4</v>
      </c>
      <c r="N51" s="78">
        <v>8.5000000000000006E-3</v>
      </c>
      <c r="O51" s="78">
        <v>1E-3</v>
      </c>
    </row>
    <row r="52" spans="2:15">
      <c r="B52" t="s">
        <v>692</v>
      </c>
      <c r="C52" t="s">
        <v>693</v>
      </c>
      <c r="D52" t="s">
        <v>100</v>
      </c>
      <c r="E52" t="s">
        <v>123</v>
      </c>
      <c r="F52" t="s">
        <v>434</v>
      </c>
      <c r="G52" t="s">
        <v>351</v>
      </c>
      <c r="H52" t="s">
        <v>102</v>
      </c>
      <c r="I52" s="77">
        <v>958</v>
      </c>
      <c r="J52" s="77">
        <v>16800</v>
      </c>
      <c r="K52" s="77">
        <v>0</v>
      </c>
      <c r="L52" s="77">
        <v>160.94399999999999</v>
      </c>
      <c r="M52" s="78">
        <v>1E-4</v>
      </c>
      <c r="N52" s="78">
        <v>5.0000000000000001E-3</v>
      </c>
      <c r="O52" s="78">
        <v>5.9999999999999995E-4</v>
      </c>
    </row>
    <row r="53" spans="2:15">
      <c r="B53" t="s">
        <v>694</v>
      </c>
      <c r="C53" t="s">
        <v>695</v>
      </c>
      <c r="D53" t="s">
        <v>100</v>
      </c>
      <c r="E53" t="s">
        <v>123</v>
      </c>
      <c r="F53" t="s">
        <v>696</v>
      </c>
      <c r="G53" t="s">
        <v>383</v>
      </c>
      <c r="H53" t="s">
        <v>102</v>
      </c>
      <c r="I53" s="77">
        <v>1180</v>
      </c>
      <c r="J53" s="77">
        <v>26410</v>
      </c>
      <c r="K53" s="77">
        <v>0</v>
      </c>
      <c r="L53" s="77">
        <v>311.63799999999998</v>
      </c>
      <c r="M53" s="78">
        <v>1E-4</v>
      </c>
      <c r="N53" s="78">
        <v>9.7000000000000003E-3</v>
      </c>
      <c r="O53" s="78">
        <v>1.1999999999999999E-3</v>
      </c>
    </row>
    <row r="54" spans="2:15">
      <c r="B54" t="s">
        <v>697</v>
      </c>
      <c r="C54" t="s">
        <v>698</v>
      </c>
      <c r="D54" t="s">
        <v>100</v>
      </c>
      <c r="E54" t="s">
        <v>123</v>
      </c>
      <c r="F54" t="s">
        <v>382</v>
      </c>
      <c r="G54" t="s">
        <v>383</v>
      </c>
      <c r="H54" t="s">
        <v>102</v>
      </c>
      <c r="I54" s="77">
        <v>27412</v>
      </c>
      <c r="J54" s="77">
        <v>1769</v>
      </c>
      <c r="K54" s="77">
        <v>0</v>
      </c>
      <c r="L54" s="77">
        <v>484.91827999999998</v>
      </c>
      <c r="M54" s="78">
        <v>1E-4</v>
      </c>
      <c r="N54" s="78">
        <v>1.4999999999999999E-2</v>
      </c>
      <c r="O54" s="78">
        <v>1.8E-3</v>
      </c>
    </row>
    <row r="55" spans="2:15">
      <c r="B55" t="s">
        <v>699</v>
      </c>
      <c r="C55" t="s">
        <v>700</v>
      </c>
      <c r="D55" t="s">
        <v>100</v>
      </c>
      <c r="E55" t="s">
        <v>123</v>
      </c>
      <c r="F55" t="s">
        <v>701</v>
      </c>
      <c r="G55" t="s">
        <v>702</v>
      </c>
      <c r="H55" t="s">
        <v>102</v>
      </c>
      <c r="I55" s="77">
        <v>5454</v>
      </c>
      <c r="J55" s="77">
        <v>4801</v>
      </c>
      <c r="K55" s="77">
        <v>0</v>
      </c>
      <c r="L55" s="77">
        <v>261.84654</v>
      </c>
      <c r="M55" s="78">
        <v>1E-4</v>
      </c>
      <c r="N55" s="78">
        <v>8.0999999999999996E-3</v>
      </c>
      <c r="O55" s="78">
        <v>1E-3</v>
      </c>
    </row>
    <row r="56" spans="2:15">
      <c r="B56" t="s">
        <v>703</v>
      </c>
      <c r="C56" t="s">
        <v>704</v>
      </c>
      <c r="D56" t="s">
        <v>100</v>
      </c>
      <c r="E56" t="s">
        <v>123</v>
      </c>
      <c r="F56" t="s">
        <v>705</v>
      </c>
      <c r="G56" t="s">
        <v>702</v>
      </c>
      <c r="H56" t="s">
        <v>102</v>
      </c>
      <c r="I56" s="77">
        <v>1252</v>
      </c>
      <c r="J56" s="77">
        <v>28100</v>
      </c>
      <c r="K56" s="77">
        <v>0</v>
      </c>
      <c r="L56" s="77">
        <v>351.81200000000001</v>
      </c>
      <c r="M56" s="78">
        <v>1E-4</v>
      </c>
      <c r="N56" s="78">
        <v>1.09E-2</v>
      </c>
      <c r="O56" s="78">
        <v>1.2999999999999999E-3</v>
      </c>
    </row>
    <row r="57" spans="2:15">
      <c r="B57" t="s">
        <v>706</v>
      </c>
      <c r="C57" t="s">
        <v>707</v>
      </c>
      <c r="D57" t="s">
        <v>100</v>
      </c>
      <c r="E57" t="s">
        <v>123</v>
      </c>
      <c r="F57" t="s">
        <v>471</v>
      </c>
      <c r="G57" t="s">
        <v>472</v>
      </c>
      <c r="H57" t="s">
        <v>102</v>
      </c>
      <c r="I57" s="77">
        <v>16558.2</v>
      </c>
      <c r="J57" s="77">
        <v>1575</v>
      </c>
      <c r="K57" s="77">
        <v>0</v>
      </c>
      <c r="L57" s="77">
        <v>260.79165</v>
      </c>
      <c r="M57" s="78">
        <v>1E-4</v>
      </c>
      <c r="N57" s="78">
        <v>8.0999999999999996E-3</v>
      </c>
      <c r="O57" s="78">
        <v>1E-3</v>
      </c>
    </row>
    <row r="58" spans="2:15">
      <c r="B58" t="s">
        <v>708</v>
      </c>
      <c r="C58" t="s">
        <v>709</v>
      </c>
      <c r="D58" t="s">
        <v>100</v>
      </c>
      <c r="E58" t="s">
        <v>123</v>
      </c>
      <c r="F58" t="s">
        <v>710</v>
      </c>
      <c r="G58" t="s">
        <v>129</v>
      </c>
      <c r="H58" t="s">
        <v>102</v>
      </c>
      <c r="I58" s="77">
        <v>2411</v>
      </c>
      <c r="J58" s="77">
        <v>11690</v>
      </c>
      <c r="K58" s="77">
        <v>0</v>
      </c>
      <c r="L58" s="77">
        <v>281.84589999999997</v>
      </c>
      <c r="M58" s="78">
        <v>1E-4</v>
      </c>
      <c r="N58" s="78">
        <v>8.6999999999999994E-3</v>
      </c>
      <c r="O58" s="78">
        <v>1E-3</v>
      </c>
    </row>
    <row r="59" spans="2:15">
      <c r="B59" t="s">
        <v>711</v>
      </c>
      <c r="C59" t="s">
        <v>712</v>
      </c>
      <c r="D59" t="s">
        <v>100</v>
      </c>
      <c r="E59" t="s">
        <v>123</v>
      </c>
      <c r="F59" t="s">
        <v>713</v>
      </c>
      <c r="G59" t="s">
        <v>132</v>
      </c>
      <c r="H59" t="s">
        <v>102</v>
      </c>
      <c r="I59" s="77">
        <v>12240</v>
      </c>
      <c r="J59" s="77">
        <v>1232</v>
      </c>
      <c r="K59" s="77">
        <v>0</v>
      </c>
      <c r="L59" s="77">
        <v>150.79679999999999</v>
      </c>
      <c r="M59" s="78">
        <v>1E-4</v>
      </c>
      <c r="N59" s="78">
        <v>4.7000000000000002E-3</v>
      </c>
      <c r="O59" s="78">
        <v>5.9999999999999995E-4</v>
      </c>
    </row>
    <row r="60" spans="2:15">
      <c r="B60" t="s">
        <v>714</v>
      </c>
      <c r="C60" t="s">
        <v>715</v>
      </c>
      <c r="D60" t="s">
        <v>100</v>
      </c>
      <c r="E60" t="s">
        <v>123</v>
      </c>
      <c r="F60" t="s">
        <v>501</v>
      </c>
      <c r="G60" t="s">
        <v>132</v>
      </c>
      <c r="H60" t="s">
        <v>102</v>
      </c>
      <c r="I60" s="77">
        <v>8726</v>
      </c>
      <c r="J60" s="77">
        <v>1494</v>
      </c>
      <c r="K60" s="77">
        <v>0</v>
      </c>
      <c r="L60" s="77">
        <v>130.36644000000001</v>
      </c>
      <c r="M60" s="78">
        <v>0</v>
      </c>
      <c r="N60" s="78">
        <v>4.0000000000000001E-3</v>
      </c>
      <c r="O60" s="78">
        <v>5.0000000000000001E-4</v>
      </c>
    </row>
    <row r="61" spans="2:15">
      <c r="B61" s="79" t="s">
        <v>716</v>
      </c>
      <c r="E61" s="16"/>
      <c r="F61" s="16"/>
      <c r="G61" s="16"/>
      <c r="I61" s="81">
        <v>591770.80000000005</v>
      </c>
      <c r="K61" s="81">
        <v>24.375430000000001</v>
      </c>
      <c r="L61" s="81">
        <v>2643.0884019999999</v>
      </c>
      <c r="N61" s="80">
        <v>8.1900000000000001E-2</v>
      </c>
      <c r="O61" s="80">
        <v>9.7999999999999997E-3</v>
      </c>
    </row>
    <row r="62" spans="2:15">
      <c r="B62" t="s">
        <v>717</v>
      </c>
      <c r="C62" t="s">
        <v>718</v>
      </c>
      <c r="D62" t="s">
        <v>100</v>
      </c>
      <c r="E62" t="s">
        <v>123</v>
      </c>
      <c r="F62" t="s">
        <v>719</v>
      </c>
      <c r="G62" t="s">
        <v>464</v>
      </c>
      <c r="H62" t="s">
        <v>102</v>
      </c>
      <c r="I62" s="77">
        <v>6409</v>
      </c>
      <c r="J62" s="77">
        <v>1082</v>
      </c>
      <c r="K62" s="77">
        <v>0</v>
      </c>
      <c r="L62" s="77">
        <v>69.345380000000006</v>
      </c>
      <c r="M62" s="78">
        <v>1E-4</v>
      </c>
      <c r="N62" s="78">
        <v>2.0999999999999999E-3</v>
      </c>
      <c r="O62" s="78">
        <v>2.9999999999999997E-4</v>
      </c>
    </row>
    <row r="63" spans="2:15">
      <c r="B63" t="s">
        <v>720</v>
      </c>
      <c r="C63" t="s">
        <v>721</v>
      </c>
      <c r="D63" t="s">
        <v>100</v>
      </c>
      <c r="E63" t="s">
        <v>123</v>
      </c>
      <c r="F63" t="s">
        <v>722</v>
      </c>
      <c r="G63" t="s">
        <v>486</v>
      </c>
      <c r="H63" t="s">
        <v>102</v>
      </c>
      <c r="I63" s="77">
        <v>247813</v>
      </c>
      <c r="J63" s="77">
        <v>570</v>
      </c>
      <c r="K63" s="77">
        <v>24.375430000000001</v>
      </c>
      <c r="L63" s="77">
        <v>1436.9095299999999</v>
      </c>
      <c r="M63" s="78">
        <v>1.6000000000000001E-3</v>
      </c>
      <c r="N63" s="78">
        <v>4.4499999999999998E-2</v>
      </c>
      <c r="O63" s="78">
        <v>5.3E-3</v>
      </c>
    </row>
    <row r="64" spans="2:15">
      <c r="B64" t="s">
        <v>723</v>
      </c>
      <c r="C64" t="s">
        <v>724</v>
      </c>
      <c r="D64" t="s">
        <v>100</v>
      </c>
      <c r="E64" t="s">
        <v>123</v>
      </c>
      <c r="F64" t="s">
        <v>725</v>
      </c>
      <c r="G64" t="s">
        <v>726</v>
      </c>
      <c r="H64" t="s">
        <v>102</v>
      </c>
      <c r="I64" s="77">
        <v>34500</v>
      </c>
      <c r="J64" s="77">
        <v>112.8</v>
      </c>
      <c r="K64" s="77">
        <v>0</v>
      </c>
      <c r="L64" s="77">
        <v>38.915999999999997</v>
      </c>
      <c r="M64" s="78">
        <v>8.6E-3</v>
      </c>
      <c r="N64" s="78">
        <v>1.1999999999999999E-3</v>
      </c>
      <c r="O64" s="78">
        <v>1E-4</v>
      </c>
    </row>
    <row r="65" spans="2:15">
      <c r="B65" t="s">
        <v>727</v>
      </c>
      <c r="C65" t="s">
        <v>728</v>
      </c>
      <c r="D65" t="s">
        <v>100</v>
      </c>
      <c r="E65" t="s">
        <v>123</v>
      </c>
      <c r="F65" t="s">
        <v>729</v>
      </c>
      <c r="G65" t="s">
        <v>726</v>
      </c>
      <c r="H65" t="s">
        <v>102</v>
      </c>
      <c r="I65" s="77">
        <v>72700</v>
      </c>
      <c r="J65" s="77">
        <v>210</v>
      </c>
      <c r="K65" s="77">
        <v>0</v>
      </c>
      <c r="L65" s="77">
        <v>152.66999999999999</v>
      </c>
      <c r="M65" s="78">
        <v>5.8999999999999999E-3</v>
      </c>
      <c r="N65" s="78">
        <v>4.7000000000000002E-3</v>
      </c>
      <c r="O65" s="78">
        <v>5.9999999999999995E-4</v>
      </c>
    </row>
    <row r="66" spans="2:15">
      <c r="B66" t="s">
        <v>730</v>
      </c>
      <c r="C66" t="s">
        <v>731</v>
      </c>
      <c r="D66" t="s">
        <v>100</v>
      </c>
      <c r="E66" t="s">
        <v>123</v>
      </c>
      <c r="F66" t="s">
        <v>732</v>
      </c>
      <c r="G66" t="s">
        <v>351</v>
      </c>
      <c r="H66" t="s">
        <v>102</v>
      </c>
      <c r="I66" s="77">
        <v>218554.8</v>
      </c>
      <c r="J66" s="77">
        <v>425.5</v>
      </c>
      <c r="K66" s="77">
        <v>0</v>
      </c>
      <c r="L66" s="77">
        <v>929.95067400000005</v>
      </c>
      <c r="M66" s="78">
        <v>1.6999999999999999E-3</v>
      </c>
      <c r="N66" s="78">
        <v>2.8799999999999999E-2</v>
      </c>
      <c r="O66" s="78">
        <v>3.3999999999999998E-3</v>
      </c>
    </row>
    <row r="67" spans="2:15">
      <c r="B67" t="s">
        <v>733</v>
      </c>
      <c r="C67" t="s">
        <v>734</v>
      </c>
      <c r="D67" t="s">
        <v>100</v>
      </c>
      <c r="E67" t="s">
        <v>123</v>
      </c>
      <c r="F67" t="s">
        <v>735</v>
      </c>
      <c r="G67" t="s">
        <v>125</v>
      </c>
      <c r="H67" t="s">
        <v>102</v>
      </c>
      <c r="I67" s="77">
        <v>11794</v>
      </c>
      <c r="J67" s="77">
        <v>129.69999999999999</v>
      </c>
      <c r="K67" s="77">
        <v>0</v>
      </c>
      <c r="L67" s="77">
        <v>15.296818</v>
      </c>
      <c r="M67" s="78">
        <v>1E-4</v>
      </c>
      <c r="N67" s="78">
        <v>5.0000000000000001E-4</v>
      </c>
      <c r="O67" s="78">
        <v>1E-4</v>
      </c>
    </row>
    <row r="68" spans="2:15">
      <c r="B68" s="79" t="s">
        <v>736</v>
      </c>
      <c r="E68" s="16"/>
      <c r="F68" s="16"/>
      <c r="G68" s="16"/>
      <c r="I68" s="81">
        <v>0</v>
      </c>
      <c r="K68" s="81">
        <v>0</v>
      </c>
      <c r="L68" s="81">
        <v>0</v>
      </c>
      <c r="N68" s="80">
        <v>0</v>
      </c>
      <c r="O68" s="80">
        <v>0</v>
      </c>
    </row>
    <row r="69" spans="2:15">
      <c r="B69" t="s">
        <v>222</v>
      </c>
      <c r="C69" t="s">
        <v>222</v>
      </c>
      <c r="E69" s="16"/>
      <c r="F69" s="16"/>
      <c r="G69" t="s">
        <v>222</v>
      </c>
      <c r="H69" t="s">
        <v>222</v>
      </c>
      <c r="I69" s="77">
        <v>0</v>
      </c>
      <c r="J69" s="77">
        <v>0</v>
      </c>
      <c r="L69" s="77">
        <v>0</v>
      </c>
      <c r="M69" s="78">
        <v>0</v>
      </c>
      <c r="N69" s="78">
        <v>0</v>
      </c>
      <c r="O69" s="78">
        <v>0</v>
      </c>
    </row>
    <row r="70" spans="2:15">
      <c r="B70" s="79" t="s">
        <v>227</v>
      </c>
      <c r="E70" s="16"/>
      <c r="F70" s="16"/>
      <c r="G70" s="16"/>
      <c r="I70" s="81">
        <v>537198</v>
      </c>
      <c r="K70" s="81">
        <v>2.6242399999999999</v>
      </c>
      <c r="L70" s="81">
        <v>5529.8778713439997</v>
      </c>
      <c r="N70" s="80">
        <v>0.17130000000000001</v>
      </c>
      <c r="O70" s="80">
        <v>2.0500000000000001E-2</v>
      </c>
    </row>
    <row r="71" spans="2:15">
      <c r="B71" s="79" t="s">
        <v>311</v>
      </c>
      <c r="E71" s="16"/>
      <c r="F71" s="16"/>
      <c r="G71" s="16"/>
      <c r="I71" s="81">
        <v>523578</v>
      </c>
      <c r="K71" s="81">
        <v>0</v>
      </c>
      <c r="L71" s="81">
        <v>884.27032193599996</v>
      </c>
      <c r="N71" s="80">
        <v>2.7400000000000001E-2</v>
      </c>
      <c r="O71" s="80">
        <v>3.3E-3</v>
      </c>
    </row>
    <row r="72" spans="2:15">
      <c r="B72" t="s">
        <v>737</v>
      </c>
      <c r="C72" t="s">
        <v>738</v>
      </c>
      <c r="D72" t="s">
        <v>581</v>
      </c>
      <c r="E72" t="s">
        <v>334</v>
      </c>
      <c r="F72" t="s">
        <v>739</v>
      </c>
      <c r="G72" t="s">
        <v>740</v>
      </c>
      <c r="H72" t="s">
        <v>106</v>
      </c>
      <c r="I72" s="77">
        <v>4065</v>
      </c>
      <c r="J72" s="77">
        <v>1045</v>
      </c>
      <c r="K72" s="77">
        <v>0</v>
      </c>
      <c r="L72" s="77">
        <v>162.440652</v>
      </c>
      <c r="M72" s="78">
        <v>0</v>
      </c>
      <c r="N72" s="78">
        <v>5.0000000000000001E-3</v>
      </c>
      <c r="O72" s="78">
        <v>5.9999999999999995E-4</v>
      </c>
    </row>
    <row r="73" spans="2:15">
      <c r="B73" t="s">
        <v>741</v>
      </c>
      <c r="C73" t="s">
        <v>742</v>
      </c>
      <c r="D73" t="s">
        <v>743</v>
      </c>
      <c r="E73" t="s">
        <v>334</v>
      </c>
      <c r="F73" t="s">
        <v>744</v>
      </c>
      <c r="G73" t="s">
        <v>745</v>
      </c>
      <c r="H73" t="s">
        <v>106</v>
      </c>
      <c r="I73" s="77">
        <v>504765</v>
      </c>
      <c r="J73" s="77">
        <v>14.66</v>
      </c>
      <c r="K73" s="77">
        <v>0</v>
      </c>
      <c r="L73" s="77">
        <v>282.97045137600003</v>
      </c>
      <c r="M73" s="78">
        <v>2E-3</v>
      </c>
      <c r="N73" s="78">
        <v>8.8000000000000005E-3</v>
      </c>
      <c r="O73" s="78">
        <v>1E-3</v>
      </c>
    </row>
    <row r="74" spans="2:15">
      <c r="B74" t="s">
        <v>746</v>
      </c>
      <c r="C74" t="s">
        <v>747</v>
      </c>
      <c r="D74" t="s">
        <v>743</v>
      </c>
      <c r="E74" t="s">
        <v>334</v>
      </c>
      <c r="F74" t="s">
        <v>748</v>
      </c>
      <c r="G74" t="s">
        <v>745</v>
      </c>
      <c r="H74" t="s">
        <v>106</v>
      </c>
      <c r="I74" s="77">
        <v>512</v>
      </c>
      <c r="J74" s="77">
        <v>9180</v>
      </c>
      <c r="K74" s="77">
        <v>0</v>
      </c>
      <c r="L74" s="77">
        <v>179.7341184</v>
      </c>
      <c r="M74" s="78">
        <v>0</v>
      </c>
      <c r="N74" s="78">
        <v>5.5999999999999999E-3</v>
      </c>
      <c r="O74" s="78">
        <v>6.9999999999999999E-4</v>
      </c>
    </row>
    <row r="75" spans="2:15">
      <c r="B75" t="s">
        <v>749</v>
      </c>
      <c r="C75" t="s">
        <v>750</v>
      </c>
      <c r="D75" t="s">
        <v>743</v>
      </c>
      <c r="E75" t="s">
        <v>334</v>
      </c>
      <c r="F75" t="s">
        <v>751</v>
      </c>
      <c r="G75" t="s">
        <v>752</v>
      </c>
      <c r="H75" t="s">
        <v>106</v>
      </c>
      <c r="I75" s="77">
        <v>13964</v>
      </c>
      <c r="J75" s="77">
        <v>233</v>
      </c>
      <c r="K75" s="77">
        <v>0</v>
      </c>
      <c r="L75" s="77">
        <v>124.41812288</v>
      </c>
      <c r="M75" s="78">
        <v>2.0000000000000001E-4</v>
      </c>
      <c r="N75" s="78">
        <v>3.8999999999999998E-3</v>
      </c>
      <c r="O75" s="78">
        <v>5.0000000000000001E-4</v>
      </c>
    </row>
    <row r="76" spans="2:15">
      <c r="B76" t="s">
        <v>753</v>
      </c>
      <c r="C76" t="s">
        <v>754</v>
      </c>
      <c r="D76" t="s">
        <v>581</v>
      </c>
      <c r="E76" t="s">
        <v>334</v>
      </c>
      <c r="F76" t="s">
        <v>755</v>
      </c>
      <c r="G76" t="s">
        <v>752</v>
      </c>
      <c r="H76" t="s">
        <v>106</v>
      </c>
      <c r="I76" s="77">
        <v>272</v>
      </c>
      <c r="J76" s="77">
        <v>12951</v>
      </c>
      <c r="K76" s="77">
        <v>0</v>
      </c>
      <c r="L76" s="77">
        <v>134.70697727999999</v>
      </c>
      <c r="M76" s="78">
        <v>0</v>
      </c>
      <c r="N76" s="78">
        <v>4.1999999999999997E-3</v>
      </c>
      <c r="O76" s="78">
        <v>5.0000000000000001E-4</v>
      </c>
    </row>
    <row r="77" spans="2:15">
      <c r="B77" s="79" t="s">
        <v>312</v>
      </c>
      <c r="E77" s="16"/>
      <c r="F77" s="16"/>
      <c r="G77" s="16"/>
      <c r="I77" s="81">
        <v>13620</v>
      </c>
      <c r="K77" s="81">
        <v>2.6242399999999999</v>
      </c>
      <c r="L77" s="81">
        <v>4645.6075494079996</v>
      </c>
      <c r="N77" s="80">
        <v>0.1439</v>
      </c>
      <c r="O77" s="80">
        <v>1.72E-2</v>
      </c>
    </row>
    <row r="78" spans="2:15">
      <c r="B78" t="s">
        <v>756</v>
      </c>
      <c r="C78" t="s">
        <v>757</v>
      </c>
      <c r="D78" t="s">
        <v>743</v>
      </c>
      <c r="E78" t="s">
        <v>334</v>
      </c>
      <c r="F78" t="s">
        <v>758</v>
      </c>
      <c r="G78" t="s">
        <v>759</v>
      </c>
      <c r="H78" t="s">
        <v>106</v>
      </c>
      <c r="I78" s="77">
        <v>1574</v>
      </c>
      <c r="J78" s="77">
        <v>715</v>
      </c>
      <c r="K78" s="77">
        <v>0</v>
      </c>
      <c r="L78" s="77">
        <v>43.035678400000002</v>
      </c>
      <c r="M78" s="78">
        <v>0</v>
      </c>
      <c r="N78" s="78">
        <v>1.2999999999999999E-3</v>
      </c>
      <c r="O78" s="78">
        <v>2.0000000000000001E-4</v>
      </c>
    </row>
    <row r="79" spans="2:15">
      <c r="B79" t="s">
        <v>760</v>
      </c>
      <c r="C79" t="s">
        <v>761</v>
      </c>
      <c r="D79" t="s">
        <v>581</v>
      </c>
      <c r="E79" t="s">
        <v>334</v>
      </c>
      <c r="F79" t="s">
        <v>762</v>
      </c>
      <c r="G79" t="s">
        <v>763</v>
      </c>
      <c r="H79" t="s">
        <v>106</v>
      </c>
      <c r="I79" s="77">
        <v>1352</v>
      </c>
      <c r="J79" s="77">
        <v>13185</v>
      </c>
      <c r="K79" s="77">
        <v>0</v>
      </c>
      <c r="L79" s="77">
        <v>681.67082879999998</v>
      </c>
      <c r="M79" s="78">
        <v>0</v>
      </c>
      <c r="N79" s="78">
        <v>2.1100000000000001E-2</v>
      </c>
      <c r="O79" s="78">
        <v>2.5000000000000001E-3</v>
      </c>
    </row>
    <row r="80" spans="2:15">
      <c r="B80" t="s">
        <v>764</v>
      </c>
      <c r="C80" t="s">
        <v>765</v>
      </c>
      <c r="D80" t="s">
        <v>100</v>
      </c>
      <c r="E80" t="s">
        <v>334</v>
      </c>
      <c r="F80" t="s">
        <v>766</v>
      </c>
      <c r="G80" t="s">
        <v>763</v>
      </c>
      <c r="H80" t="s">
        <v>106</v>
      </c>
      <c r="I80" s="77">
        <v>431</v>
      </c>
      <c r="J80" s="77">
        <v>30021</v>
      </c>
      <c r="K80" s="77">
        <v>0</v>
      </c>
      <c r="L80" s="77">
        <v>494.78931024000002</v>
      </c>
      <c r="M80" s="78">
        <v>0</v>
      </c>
      <c r="N80" s="78">
        <v>1.5299999999999999E-2</v>
      </c>
      <c r="O80" s="78">
        <v>1.8E-3</v>
      </c>
    </row>
    <row r="81" spans="2:15">
      <c r="B81" t="s">
        <v>767</v>
      </c>
      <c r="C81" t="s">
        <v>768</v>
      </c>
      <c r="D81" t="s">
        <v>123</v>
      </c>
      <c r="E81" t="s">
        <v>334</v>
      </c>
      <c r="F81" t="s">
        <v>769</v>
      </c>
      <c r="G81" t="s">
        <v>770</v>
      </c>
      <c r="H81" t="s">
        <v>110</v>
      </c>
      <c r="I81" s="77">
        <v>2564</v>
      </c>
      <c r="J81" s="77">
        <v>110</v>
      </c>
      <c r="K81" s="77">
        <v>0</v>
      </c>
      <c r="L81" s="77">
        <v>11.43136324</v>
      </c>
      <c r="M81" s="78">
        <v>1E-4</v>
      </c>
      <c r="N81" s="78">
        <v>4.0000000000000002E-4</v>
      </c>
      <c r="O81" s="78">
        <v>0</v>
      </c>
    </row>
    <row r="82" spans="2:15">
      <c r="B82" t="s">
        <v>771</v>
      </c>
      <c r="C82" t="s">
        <v>772</v>
      </c>
      <c r="D82" t="s">
        <v>123</v>
      </c>
      <c r="E82" t="s">
        <v>334</v>
      </c>
      <c r="F82" t="s">
        <v>769</v>
      </c>
      <c r="G82" t="s">
        <v>770</v>
      </c>
      <c r="H82" t="s">
        <v>110</v>
      </c>
      <c r="I82" s="77">
        <v>2564</v>
      </c>
      <c r="J82" s="77">
        <v>2</v>
      </c>
      <c r="K82" s="77">
        <v>0</v>
      </c>
      <c r="L82" s="77">
        <v>0.20784296799999999</v>
      </c>
      <c r="M82" s="78">
        <v>0</v>
      </c>
      <c r="N82" s="78">
        <v>0</v>
      </c>
      <c r="O82" s="78">
        <v>0</v>
      </c>
    </row>
    <row r="83" spans="2:15">
      <c r="B83" t="s">
        <v>773</v>
      </c>
      <c r="C83" t="s">
        <v>774</v>
      </c>
      <c r="D83" t="s">
        <v>581</v>
      </c>
      <c r="E83" t="s">
        <v>334</v>
      </c>
      <c r="F83" t="s">
        <v>775</v>
      </c>
      <c r="G83" t="s">
        <v>776</v>
      </c>
      <c r="H83" t="s">
        <v>106</v>
      </c>
      <c r="I83" s="77">
        <v>2331</v>
      </c>
      <c r="J83" s="77">
        <v>8690</v>
      </c>
      <c r="K83" s="77">
        <v>2.6242399999999999</v>
      </c>
      <c r="L83" s="77">
        <v>777.22859359999995</v>
      </c>
      <c r="M83" s="78">
        <v>0</v>
      </c>
      <c r="N83" s="78">
        <v>2.41E-2</v>
      </c>
      <c r="O83" s="78">
        <v>2.8999999999999998E-3</v>
      </c>
    </row>
    <row r="84" spans="2:15">
      <c r="B84" t="s">
        <v>777</v>
      </c>
      <c r="C84" t="s">
        <v>778</v>
      </c>
      <c r="D84" t="s">
        <v>581</v>
      </c>
      <c r="E84" t="s">
        <v>334</v>
      </c>
      <c r="F84" t="s">
        <v>779</v>
      </c>
      <c r="G84" t="s">
        <v>745</v>
      </c>
      <c r="H84" t="s">
        <v>106</v>
      </c>
      <c r="I84" s="77">
        <v>1450</v>
      </c>
      <c r="J84" s="77">
        <v>31575</v>
      </c>
      <c r="K84" s="77">
        <v>0</v>
      </c>
      <c r="L84" s="77">
        <v>1750.7706000000001</v>
      </c>
      <c r="M84" s="78">
        <v>0</v>
      </c>
      <c r="N84" s="78">
        <v>5.4199999999999998E-2</v>
      </c>
      <c r="O84" s="78">
        <v>6.4999999999999997E-3</v>
      </c>
    </row>
    <row r="85" spans="2:15">
      <c r="B85" t="s">
        <v>780</v>
      </c>
      <c r="C85" t="s">
        <v>781</v>
      </c>
      <c r="D85" t="s">
        <v>581</v>
      </c>
      <c r="E85" t="s">
        <v>334</v>
      </c>
      <c r="F85" t="s">
        <v>782</v>
      </c>
      <c r="G85" t="s">
        <v>752</v>
      </c>
      <c r="H85" t="s">
        <v>106</v>
      </c>
      <c r="I85" s="77">
        <v>1354</v>
      </c>
      <c r="J85" s="77">
        <v>17121</v>
      </c>
      <c r="K85" s="77">
        <v>0</v>
      </c>
      <c r="L85" s="77">
        <v>886.47333216000004</v>
      </c>
      <c r="M85" s="78">
        <v>0</v>
      </c>
      <c r="N85" s="78">
        <v>2.75E-2</v>
      </c>
      <c r="O85" s="78">
        <v>3.3E-3</v>
      </c>
    </row>
    <row r="86" spans="2:15">
      <c r="B86" t="s">
        <v>229</v>
      </c>
      <c r="E86" s="16"/>
      <c r="F86" s="16"/>
      <c r="G86" s="16"/>
    </row>
    <row r="87" spans="2:15">
      <c r="B87" t="s">
        <v>305</v>
      </c>
      <c r="E87" s="16"/>
      <c r="F87" s="16"/>
      <c r="G87" s="16"/>
    </row>
    <row r="88" spans="2:15">
      <c r="B88" t="s">
        <v>306</v>
      </c>
      <c r="E88" s="16"/>
      <c r="F88" s="16"/>
      <c r="G88" s="16"/>
    </row>
    <row r="89" spans="2:15">
      <c r="B89" t="s">
        <v>307</v>
      </c>
      <c r="E89" s="16"/>
      <c r="F89" s="16"/>
      <c r="G89" s="16"/>
    </row>
    <row r="90" spans="2:15">
      <c r="B90" t="s">
        <v>308</v>
      </c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241116</v>
      </c>
      <c r="I11" s="7"/>
      <c r="J11" s="75">
        <v>28.440797679999999</v>
      </c>
      <c r="K11" s="75">
        <v>33617.122222514001</v>
      </c>
      <c r="L11" s="7"/>
      <c r="M11" s="76">
        <v>1</v>
      </c>
      <c r="N11" s="76">
        <v>0.1246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190698</v>
      </c>
      <c r="J12" s="81">
        <v>0</v>
      </c>
      <c r="K12" s="81">
        <v>8271.0031099999997</v>
      </c>
      <c r="M12" s="80">
        <v>0.246</v>
      </c>
      <c r="N12" s="80">
        <v>3.0599999999999999E-2</v>
      </c>
    </row>
    <row r="13" spans="2:63">
      <c r="B13" s="79" t="s">
        <v>783</v>
      </c>
      <c r="D13" s="16"/>
      <c r="E13" s="16"/>
      <c r="F13" s="16"/>
      <c r="G13" s="16"/>
      <c r="H13" s="81">
        <v>119362</v>
      </c>
      <c r="J13" s="81">
        <v>0</v>
      </c>
      <c r="K13" s="81">
        <v>3289.2701299999999</v>
      </c>
      <c r="M13" s="80">
        <v>9.7799999999999998E-2</v>
      </c>
      <c r="N13" s="80">
        <v>1.2200000000000001E-2</v>
      </c>
    </row>
    <row r="14" spans="2:63">
      <c r="B14" t="s">
        <v>784</v>
      </c>
      <c r="C14" t="s">
        <v>785</v>
      </c>
      <c r="D14" t="s">
        <v>100</v>
      </c>
      <c r="E14" t="s">
        <v>786</v>
      </c>
      <c r="F14" t="s">
        <v>787</v>
      </c>
      <c r="G14" t="s">
        <v>102</v>
      </c>
      <c r="H14" s="77">
        <v>89469</v>
      </c>
      <c r="I14" s="77">
        <v>2494</v>
      </c>
      <c r="J14" s="77">
        <v>0</v>
      </c>
      <c r="K14" s="77">
        <v>2231.3568599999999</v>
      </c>
      <c r="L14" s="78">
        <v>1.2999999999999999E-3</v>
      </c>
      <c r="M14" s="78">
        <v>6.6400000000000001E-2</v>
      </c>
      <c r="N14" s="78">
        <v>8.3000000000000001E-3</v>
      </c>
    </row>
    <row r="15" spans="2:63">
      <c r="B15" t="s">
        <v>788</v>
      </c>
      <c r="C15" t="s">
        <v>789</v>
      </c>
      <c r="D15" t="s">
        <v>100</v>
      </c>
      <c r="E15" t="s">
        <v>790</v>
      </c>
      <c r="F15" t="s">
        <v>787</v>
      </c>
      <c r="G15" t="s">
        <v>102</v>
      </c>
      <c r="H15" s="77">
        <v>29893</v>
      </c>
      <c r="I15" s="77">
        <v>3539</v>
      </c>
      <c r="J15" s="77">
        <v>0</v>
      </c>
      <c r="K15" s="77">
        <v>1057.91327</v>
      </c>
      <c r="L15" s="78">
        <v>1E-4</v>
      </c>
      <c r="M15" s="78">
        <v>3.15E-2</v>
      </c>
      <c r="N15" s="78">
        <v>3.8999999999999998E-3</v>
      </c>
    </row>
    <row r="16" spans="2:63">
      <c r="B16" s="79" t="s">
        <v>791</v>
      </c>
      <c r="D16" s="16"/>
      <c r="E16" s="16"/>
      <c r="F16" s="16"/>
      <c r="G16" s="16"/>
      <c r="H16" s="81">
        <v>71336</v>
      </c>
      <c r="J16" s="81">
        <v>0</v>
      </c>
      <c r="K16" s="81">
        <v>4981.7329799999998</v>
      </c>
      <c r="M16" s="80">
        <v>0.1482</v>
      </c>
      <c r="N16" s="80">
        <v>1.8499999999999999E-2</v>
      </c>
    </row>
    <row r="17" spans="2:14">
      <c r="B17" t="s">
        <v>792</v>
      </c>
      <c r="C17" t="s">
        <v>793</v>
      </c>
      <c r="D17" t="s">
        <v>100</v>
      </c>
      <c r="E17" t="s">
        <v>794</v>
      </c>
      <c r="F17" t="s">
        <v>787</v>
      </c>
      <c r="G17" t="s">
        <v>102</v>
      </c>
      <c r="H17" s="77">
        <v>3676</v>
      </c>
      <c r="I17" s="77">
        <v>13450</v>
      </c>
      <c r="J17" s="77">
        <v>0</v>
      </c>
      <c r="K17" s="77">
        <v>494.42200000000003</v>
      </c>
      <c r="L17" s="78">
        <v>2.0000000000000001E-4</v>
      </c>
      <c r="M17" s="78">
        <v>1.47E-2</v>
      </c>
      <c r="N17" s="78">
        <v>1.8E-3</v>
      </c>
    </row>
    <row r="18" spans="2:14">
      <c r="B18" t="s">
        <v>795</v>
      </c>
      <c r="C18" t="s">
        <v>796</v>
      </c>
      <c r="D18" t="s">
        <v>100</v>
      </c>
      <c r="E18" t="s">
        <v>797</v>
      </c>
      <c r="F18" t="s">
        <v>787</v>
      </c>
      <c r="G18" t="s">
        <v>102</v>
      </c>
      <c r="H18" s="77">
        <v>7699</v>
      </c>
      <c r="I18" s="77">
        <v>5601</v>
      </c>
      <c r="J18" s="77">
        <v>0</v>
      </c>
      <c r="K18" s="77">
        <v>431.22098999999997</v>
      </c>
      <c r="L18" s="78">
        <v>8.0000000000000004E-4</v>
      </c>
      <c r="M18" s="78">
        <v>1.2800000000000001E-2</v>
      </c>
      <c r="N18" s="78">
        <v>1.6000000000000001E-3</v>
      </c>
    </row>
    <row r="19" spans="2:14">
      <c r="B19" t="s">
        <v>798</v>
      </c>
      <c r="C19" t="s">
        <v>799</v>
      </c>
      <c r="D19" t="s">
        <v>100</v>
      </c>
      <c r="E19" t="s">
        <v>797</v>
      </c>
      <c r="F19" t="s">
        <v>787</v>
      </c>
      <c r="G19" t="s">
        <v>102</v>
      </c>
      <c r="H19" s="77">
        <v>5977</v>
      </c>
      <c r="I19" s="77">
        <v>4140</v>
      </c>
      <c r="J19" s="77">
        <v>0</v>
      </c>
      <c r="K19" s="77">
        <v>247.4478</v>
      </c>
      <c r="L19" s="78">
        <v>1.6999999999999999E-3</v>
      </c>
      <c r="M19" s="78">
        <v>7.4000000000000003E-3</v>
      </c>
      <c r="N19" s="78">
        <v>8.9999999999999998E-4</v>
      </c>
    </row>
    <row r="20" spans="2:14">
      <c r="B20" t="s">
        <v>800</v>
      </c>
      <c r="C20" t="s">
        <v>801</v>
      </c>
      <c r="D20" t="s">
        <v>100</v>
      </c>
      <c r="E20" t="s">
        <v>797</v>
      </c>
      <c r="F20" t="s">
        <v>787</v>
      </c>
      <c r="G20" t="s">
        <v>102</v>
      </c>
      <c r="H20" s="77">
        <v>18475</v>
      </c>
      <c r="I20" s="77">
        <v>12560</v>
      </c>
      <c r="J20" s="77">
        <v>0</v>
      </c>
      <c r="K20" s="77">
        <v>2320.46</v>
      </c>
      <c r="L20" s="78">
        <v>1.9E-3</v>
      </c>
      <c r="M20" s="78">
        <v>6.9000000000000006E-2</v>
      </c>
      <c r="N20" s="78">
        <v>8.6E-3</v>
      </c>
    </row>
    <row r="21" spans="2:14">
      <c r="B21" t="s">
        <v>802</v>
      </c>
      <c r="C21" t="s">
        <v>803</v>
      </c>
      <c r="D21" t="s">
        <v>100</v>
      </c>
      <c r="E21" t="s">
        <v>797</v>
      </c>
      <c r="F21" t="s">
        <v>787</v>
      </c>
      <c r="G21" t="s">
        <v>102</v>
      </c>
      <c r="H21" s="77">
        <v>35509</v>
      </c>
      <c r="I21" s="77">
        <v>4191</v>
      </c>
      <c r="J21" s="77">
        <v>0</v>
      </c>
      <c r="K21" s="77">
        <v>1488.18219</v>
      </c>
      <c r="L21" s="78">
        <v>5.0000000000000001E-4</v>
      </c>
      <c r="M21" s="78">
        <v>4.4299999999999999E-2</v>
      </c>
      <c r="N21" s="78">
        <v>5.4999999999999997E-3</v>
      </c>
    </row>
    <row r="22" spans="2:14">
      <c r="B22" s="79" t="s">
        <v>804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805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578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806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227</v>
      </c>
      <c r="D30" s="16"/>
      <c r="E30" s="16"/>
      <c r="F30" s="16"/>
      <c r="G30" s="16"/>
      <c r="H30" s="81">
        <v>50418</v>
      </c>
      <c r="J30" s="81">
        <v>28.440797679999999</v>
      </c>
      <c r="K30" s="81">
        <v>25346.119112513999</v>
      </c>
      <c r="M30" s="80">
        <v>0.754</v>
      </c>
      <c r="N30" s="80">
        <v>9.3899999999999997E-2</v>
      </c>
    </row>
    <row r="31" spans="2:14">
      <c r="B31" s="79" t="s">
        <v>807</v>
      </c>
      <c r="D31" s="16"/>
      <c r="E31" s="16"/>
      <c r="F31" s="16"/>
      <c r="G31" s="16"/>
      <c r="H31" s="81">
        <v>36493</v>
      </c>
      <c r="J31" s="81">
        <v>28.440797679999999</v>
      </c>
      <c r="K31" s="81">
        <v>20136.251876994</v>
      </c>
      <c r="M31" s="80">
        <v>0.59899999999999998</v>
      </c>
      <c r="N31" s="80">
        <v>7.46E-2</v>
      </c>
    </row>
    <row r="32" spans="2:14">
      <c r="B32" t="s">
        <v>808</v>
      </c>
      <c r="C32" t="s">
        <v>809</v>
      </c>
      <c r="D32" t="s">
        <v>581</v>
      </c>
      <c r="E32" t="s">
        <v>810</v>
      </c>
      <c r="F32" t="s">
        <v>583</v>
      </c>
      <c r="G32" t="s">
        <v>106</v>
      </c>
      <c r="H32" s="77">
        <v>839</v>
      </c>
      <c r="I32" s="77">
        <v>7302</v>
      </c>
      <c r="J32" s="77">
        <v>0</v>
      </c>
      <c r="K32" s="77">
        <v>234.27269472</v>
      </c>
      <c r="L32" s="78">
        <v>0</v>
      </c>
      <c r="M32" s="78">
        <v>7.0000000000000001E-3</v>
      </c>
      <c r="N32" s="78">
        <v>8.9999999999999998E-4</v>
      </c>
    </row>
    <row r="33" spans="2:14">
      <c r="B33" t="s">
        <v>811</v>
      </c>
      <c r="C33" t="s">
        <v>812</v>
      </c>
      <c r="D33" t="s">
        <v>581</v>
      </c>
      <c r="E33" t="s">
        <v>813</v>
      </c>
      <c r="F33" t="s">
        <v>787</v>
      </c>
      <c r="G33" t="s">
        <v>106</v>
      </c>
      <c r="H33" s="77">
        <v>3419</v>
      </c>
      <c r="I33" s="77">
        <v>3967</v>
      </c>
      <c r="J33" s="77">
        <v>0</v>
      </c>
      <c r="K33" s="77">
        <v>518.65573552000001</v>
      </c>
      <c r="L33" s="78">
        <v>0</v>
      </c>
      <c r="M33" s="78">
        <v>1.54E-2</v>
      </c>
      <c r="N33" s="78">
        <v>1.9E-3</v>
      </c>
    </row>
    <row r="34" spans="2:14">
      <c r="B34" t="s">
        <v>814</v>
      </c>
      <c r="C34" t="s">
        <v>815</v>
      </c>
      <c r="D34" t="s">
        <v>581</v>
      </c>
      <c r="E34" t="s">
        <v>816</v>
      </c>
      <c r="F34" t="s">
        <v>787</v>
      </c>
      <c r="G34" t="s">
        <v>106</v>
      </c>
      <c r="H34" s="77">
        <v>6385</v>
      </c>
      <c r="I34" s="77">
        <v>3641</v>
      </c>
      <c r="J34" s="77">
        <v>0</v>
      </c>
      <c r="K34" s="77">
        <v>888.99529840000002</v>
      </c>
      <c r="L34" s="78">
        <v>0</v>
      </c>
      <c r="M34" s="78">
        <v>2.64E-2</v>
      </c>
      <c r="N34" s="78">
        <v>3.3E-3</v>
      </c>
    </row>
    <row r="35" spans="2:14">
      <c r="B35" t="s">
        <v>817</v>
      </c>
      <c r="C35" t="s">
        <v>818</v>
      </c>
      <c r="D35" t="s">
        <v>581</v>
      </c>
      <c r="E35" t="s">
        <v>819</v>
      </c>
      <c r="F35" t="s">
        <v>787</v>
      </c>
      <c r="G35" t="s">
        <v>106</v>
      </c>
      <c r="H35" s="77">
        <v>5811</v>
      </c>
      <c r="I35" s="77">
        <v>14169</v>
      </c>
      <c r="J35" s="77">
        <v>0</v>
      </c>
      <c r="K35" s="77">
        <v>3148.5308961599999</v>
      </c>
      <c r="L35" s="78">
        <v>0</v>
      </c>
      <c r="M35" s="78">
        <v>9.3700000000000006E-2</v>
      </c>
      <c r="N35" s="78">
        <v>1.17E-2</v>
      </c>
    </row>
    <row r="36" spans="2:14">
      <c r="B36" t="s">
        <v>820</v>
      </c>
      <c r="C36" t="s">
        <v>821</v>
      </c>
      <c r="D36" t="s">
        <v>743</v>
      </c>
      <c r="E36" t="s">
        <v>822</v>
      </c>
      <c r="F36" t="s">
        <v>787</v>
      </c>
      <c r="G36" t="s">
        <v>106</v>
      </c>
      <c r="H36" s="77">
        <v>1596</v>
      </c>
      <c r="I36" s="77">
        <v>35827</v>
      </c>
      <c r="J36" s="77">
        <v>2.45458</v>
      </c>
      <c r="K36" s="77">
        <v>2189.0136500799999</v>
      </c>
      <c r="L36" s="78">
        <v>0</v>
      </c>
      <c r="M36" s="78">
        <v>6.5100000000000005E-2</v>
      </c>
      <c r="N36" s="78">
        <v>8.0999999999999996E-3</v>
      </c>
    </row>
    <row r="37" spans="2:14">
      <c r="B37" t="s">
        <v>823</v>
      </c>
      <c r="C37" t="s">
        <v>824</v>
      </c>
      <c r="D37" t="s">
        <v>825</v>
      </c>
      <c r="E37" t="s">
        <v>826</v>
      </c>
      <c r="F37" t="s">
        <v>787</v>
      </c>
      <c r="G37" t="s">
        <v>110</v>
      </c>
      <c r="H37" s="77">
        <v>6107</v>
      </c>
      <c r="I37" s="77">
        <v>12882</v>
      </c>
      <c r="J37" s="77">
        <v>0</v>
      </c>
      <c r="K37" s="77">
        <v>3188.5889285940002</v>
      </c>
      <c r="L37" s="78">
        <v>0</v>
      </c>
      <c r="M37" s="78">
        <v>9.4899999999999998E-2</v>
      </c>
      <c r="N37" s="78">
        <v>1.18E-2</v>
      </c>
    </row>
    <row r="38" spans="2:14">
      <c r="B38" t="s">
        <v>827</v>
      </c>
      <c r="C38" t="s">
        <v>828</v>
      </c>
      <c r="D38" t="s">
        <v>123</v>
      </c>
      <c r="E38" t="s">
        <v>826</v>
      </c>
      <c r="F38" t="s">
        <v>787</v>
      </c>
      <c r="G38" t="s">
        <v>106</v>
      </c>
      <c r="H38" s="77">
        <v>6553</v>
      </c>
      <c r="I38" s="77">
        <v>2653</v>
      </c>
      <c r="J38" s="77">
        <v>0</v>
      </c>
      <c r="K38" s="77">
        <v>664.80656815999998</v>
      </c>
      <c r="L38" s="78">
        <v>0</v>
      </c>
      <c r="M38" s="78">
        <v>1.9800000000000002E-2</v>
      </c>
      <c r="N38" s="78">
        <v>2.5000000000000001E-3</v>
      </c>
    </row>
    <row r="39" spans="2:14">
      <c r="B39" t="s">
        <v>829</v>
      </c>
      <c r="C39" t="s">
        <v>830</v>
      </c>
      <c r="D39" t="s">
        <v>581</v>
      </c>
      <c r="E39" t="s">
        <v>826</v>
      </c>
      <c r="F39" t="s">
        <v>787</v>
      </c>
      <c r="G39" t="s">
        <v>106</v>
      </c>
      <c r="H39" s="77">
        <v>77</v>
      </c>
      <c r="I39" s="77">
        <v>17674</v>
      </c>
      <c r="J39" s="77">
        <v>0.24404767999999999</v>
      </c>
      <c r="K39" s="77">
        <v>52.284787199999997</v>
      </c>
      <c r="L39" s="78">
        <v>0</v>
      </c>
      <c r="M39" s="78">
        <v>1.6000000000000001E-3</v>
      </c>
      <c r="N39" s="78">
        <v>2.0000000000000001E-4</v>
      </c>
    </row>
    <row r="40" spans="2:14">
      <c r="B40" t="s">
        <v>831</v>
      </c>
      <c r="C40" t="s">
        <v>832</v>
      </c>
      <c r="D40" t="s">
        <v>581</v>
      </c>
      <c r="E40" t="s">
        <v>833</v>
      </c>
      <c r="F40" t="s">
        <v>787</v>
      </c>
      <c r="G40" t="s">
        <v>106</v>
      </c>
      <c r="H40" s="77">
        <v>4938</v>
      </c>
      <c r="I40" s="77">
        <v>42748</v>
      </c>
      <c r="J40" s="77">
        <v>22.45046</v>
      </c>
      <c r="K40" s="77">
        <v>8094.5176817600004</v>
      </c>
      <c r="L40" s="78">
        <v>0</v>
      </c>
      <c r="M40" s="78">
        <v>0.24079999999999999</v>
      </c>
      <c r="N40" s="78">
        <v>0.03</v>
      </c>
    </row>
    <row r="41" spans="2:14">
      <c r="B41" t="s">
        <v>834</v>
      </c>
      <c r="C41" t="s">
        <v>835</v>
      </c>
      <c r="D41" t="s">
        <v>581</v>
      </c>
      <c r="E41" t="s">
        <v>836</v>
      </c>
      <c r="F41" t="s">
        <v>787</v>
      </c>
      <c r="G41" t="s">
        <v>106</v>
      </c>
      <c r="H41" s="77">
        <v>768</v>
      </c>
      <c r="I41" s="77">
        <v>39270</v>
      </c>
      <c r="J41" s="77">
        <v>3.2917100000000001</v>
      </c>
      <c r="K41" s="77">
        <v>1156.5856364000001</v>
      </c>
      <c r="L41" s="78">
        <v>0</v>
      </c>
      <c r="M41" s="78">
        <v>3.44E-2</v>
      </c>
      <c r="N41" s="78">
        <v>4.3E-3</v>
      </c>
    </row>
    <row r="42" spans="2:14">
      <c r="B42" s="79" t="s">
        <v>837</v>
      </c>
      <c r="D42" s="16"/>
      <c r="E42" s="16"/>
      <c r="F42" s="16"/>
      <c r="G42" s="16"/>
      <c r="H42" s="81">
        <v>13925</v>
      </c>
      <c r="J42" s="81">
        <v>0</v>
      </c>
      <c r="K42" s="81">
        <v>5209.8672355199997</v>
      </c>
      <c r="M42" s="80">
        <v>0.155</v>
      </c>
      <c r="N42" s="80">
        <v>1.9300000000000001E-2</v>
      </c>
    </row>
    <row r="43" spans="2:14">
      <c r="B43" t="s">
        <v>838</v>
      </c>
      <c r="C43" t="s">
        <v>839</v>
      </c>
      <c r="D43" t="s">
        <v>581</v>
      </c>
      <c r="E43" t="s">
        <v>840</v>
      </c>
      <c r="F43" t="s">
        <v>841</v>
      </c>
      <c r="G43" t="s">
        <v>106</v>
      </c>
      <c r="H43" s="77">
        <v>1702</v>
      </c>
      <c r="I43" s="77">
        <v>7372</v>
      </c>
      <c r="J43" s="77">
        <v>0</v>
      </c>
      <c r="K43" s="77">
        <v>479.80278656000002</v>
      </c>
      <c r="L43" s="78">
        <v>0</v>
      </c>
      <c r="M43" s="78">
        <v>1.43E-2</v>
      </c>
      <c r="N43" s="78">
        <v>1.8E-3</v>
      </c>
    </row>
    <row r="44" spans="2:14">
      <c r="B44" t="s">
        <v>842</v>
      </c>
      <c r="C44" t="s">
        <v>843</v>
      </c>
      <c r="D44" t="s">
        <v>581</v>
      </c>
      <c r="E44" t="s">
        <v>826</v>
      </c>
      <c r="F44" t="s">
        <v>841</v>
      </c>
      <c r="G44" t="s">
        <v>106</v>
      </c>
      <c r="H44" s="77">
        <v>10514</v>
      </c>
      <c r="I44" s="77">
        <v>10202</v>
      </c>
      <c r="J44" s="77">
        <v>0</v>
      </c>
      <c r="K44" s="77">
        <v>4101.7687827199998</v>
      </c>
      <c r="L44" s="78">
        <v>0</v>
      </c>
      <c r="M44" s="78">
        <v>0.122</v>
      </c>
      <c r="N44" s="78">
        <v>1.52E-2</v>
      </c>
    </row>
    <row r="45" spans="2:14">
      <c r="B45" t="s">
        <v>844</v>
      </c>
      <c r="C45" t="s">
        <v>845</v>
      </c>
      <c r="D45" t="s">
        <v>846</v>
      </c>
      <c r="E45" t="s">
        <v>826</v>
      </c>
      <c r="F45" t="s">
        <v>841</v>
      </c>
      <c r="G45" t="s">
        <v>106</v>
      </c>
      <c r="H45" s="77">
        <v>1709</v>
      </c>
      <c r="I45" s="77">
        <v>9614</v>
      </c>
      <c r="J45" s="77">
        <v>0</v>
      </c>
      <c r="K45" s="77">
        <v>628.29566623999995</v>
      </c>
      <c r="L45" s="78">
        <v>0</v>
      </c>
      <c r="M45" s="78">
        <v>1.8700000000000001E-2</v>
      </c>
      <c r="N45" s="78">
        <v>2.3E-3</v>
      </c>
    </row>
    <row r="46" spans="2:14">
      <c r="B46" s="79" t="s">
        <v>578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222</v>
      </c>
      <c r="C47" t="s">
        <v>222</v>
      </c>
      <c r="D47" s="16"/>
      <c r="E47" s="16"/>
      <c r="F47" t="s">
        <v>222</v>
      </c>
      <c r="G47" t="s">
        <v>222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806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222</v>
      </c>
      <c r="C49" t="s">
        <v>222</v>
      </c>
      <c r="D49" s="16"/>
      <c r="E49" s="16"/>
      <c r="F49" t="s">
        <v>222</v>
      </c>
      <c r="G49" t="s">
        <v>222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229</v>
      </c>
      <c r="D50" s="16"/>
      <c r="E50" s="16"/>
      <c r="F50" s="16"/>
      <c r="G50" s="16"/>
    </row>
    <row r="51" spans="2:14">
      <c r="B51" t="s">
        <v>305</v>
      </c>
      <c r="D51" s="16"/>
      <c r="E51" s="16"/>
      <c r="F51" s="16"/>
      <c r="G51" s="16"/>
    </row>
    <row r="52" spans="2:14">
      <c r="B52" t="s">
        <v>306</v>
      </c>
      <c r="D52" s="16"/>
      <c r="E52" s="16"/>
      <c r="F52" s="16"/>
      <c r="G52" s="16"/>
    </row>
    <row r="53" spans="2:14">
      <c r="B53" t="s">
        <v>307</v>
      </c>
      <c r="D53" s="16"/>
      <c r="E53" s="16"/>
      <c r="F53" s="16"/>
      <c r="G53" s="16"/>
    </row>
    <row r="54" spans="2:14">
      <c r="B54" t="s">
        <v>308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2468295.84</v>
      </c>
      <c r="K11" s="7"/>
      <c r="L11" s="75">
        <v>8176.5827395380202</v>
      </c>
      <c r="M11" s="7"/>
      <c r="N11" s="76">
        <v>1</v>
      </c>
      <c r="O11" s="76">
        <v>3.0300000000000001E-2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2427565.5499999998</v>
      </c>
      <c r="L12" s="81">
        <v>4268.2771520832002</v>
      </c>
      <c r="N12" s="80">
        <v>0.52200000000000002</v>
      </c>
      <c r="O12" s="80">
        <v>1.5800000000000002E-2</v>
      </c>
    </row>
    <row r="13" spans="2:65">
      <c r="B13" s="79" t="s">
        <v>847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848</v>
      </c>
      <c r="C15" s="16"/>
      <c r="D15" s="16"/>
      <c r="E15" s="16"/>
      <c r="J15" s="81">
        <v>3484</v>
      </c>
      <c r="L15" s="81">
        <v>2291.0082622832001</v>
      </c>
      <c r="N15" s="80">
        <v>0.2802</v>
      </c>
      <c r="O15" s="80">
        <v>8.5000000000000006E-3</v>
      </c>
    </row>
    <row r="16" spans="2:65">
      <c r="B16" t="s">
        <v>849</v>
      </c>
      <c r="C16" t="s">
        <v>850</v>
      </c>
      <c r="D16" t="s">
        <v>123</v>
      </c>
      <c r="E16" t="s">
        <v>851</v>
      </c>
      <c r="F16" t="s">
        <v>841</v>
      </c>
      <c r="G16" t="s">
        <v>222</v>
      </c>
      <c r="H16" t="s">
        <v>554</v>
      </c>
      <c r="I16" t="s">
        <v>106</v>
      </c>
      <c r="J16" s="77">
        <v>1177</v>
      </c>
      <c r="K16" s="77">
        <v>16871</v>
      </c>
      <c r="L16" s="77">
        <v>759.33806607999998</v>
      </c>
      <c r="M16" s="78">
        <v>0</v>
      </c>
      <c r="N16" s="78">
        <v>9.2899999999999996E-2</v>
      </c>
      <c r="O16" s="78">
        <v>2.8E-3</v>
      </c>
    </row>
    <row r="17" spans="2:15">
      <c r="B17" t="s">
        <v>852</v>
      </c>
      <c r="C17" t="s">
        <v>853</v>
      </c>
      <c r="D17" t="s">
        <v>123</v>
      </c>
      <c r="E17" t="s">
        <v>854</v>
      </c>
      <c r="F17" t="s">
        <v>841</v>
      </c>
      <c r="G17" t="s">
        <v>222</v>
      </c>
      <c r="H17" t="s">
        <v>554</v>
      </c>
      <c r="I17" t="s">
        <v>106</v>
      </c>
      <c r="J17" s="77">
        <v>577</v>
      </c>
      <c r="K17" s="77">
        <v>34912.99</v>
      </c>
      <c r="L17" s="77">
        <v>770.3369695952</v>
      </c>
      <c r="M17" s="78">
        <v>0</v>
      </c>
      <c r="N17" s="78">
        <v>9.4200000000000006E-2</v>
      </c>
      <c r="O17" s="78">
        <v>2.8999999999999998E-3</v>
      </c>
    </row>
    <row r="18" spans="2:15">
      <c r="B18" t="s">
        <v>855</v>
      </c>
      <c r="C18" t="s">
        <v>856</v>
      </c>
      <c r="D18" t="s">
        <v>123</v>
      </c>
      <c r="E18" t="s">
        <v>857</v>
      </c>
      <c r="F18" t="s">
        <v>841</v>
      </c>
      <c r="G18" t="s">
        <v>222</v>
      </c>
      <c r="H18" t="s">
        <v>554</v>
      </c>
      <c r="I18" t="s">
        <v>106</v>
      </c>
      <c r="J18" s="77">
        <v>1730</v>
      </c>
      <c r="K18" s="77">
        <v>11508.29</v>
      </c>
      <c r="L18" s="77">
        <v>761.33322660800002</v>
      </c>
      <c r="M18" s="78">
        <v>0</v>
      </c>
      <c r="N18" s="78">
        <v>9.3100000000000002E-2</v>
      </c>
      <c r="O18" s="78">
        <v>2.8E-3</v>
      </c>
    </row>
    <row r="19" spans="2:15">
      <c r="B19" s="79" t="s">
        <v>92</v>
      </c>
      <c r="C19" s="16"/>
      <c r="D19" s="16"/>
      <c r="E19" s="16"/>
      <c r="J19" s="81">
        <v>2424081.5499999998</v>
      </c>
      <c r="L19" s="81">
        <v>1977.2688897999999</v>
      </c>
      <c r="N19" s="80">
        <v>0.24179999999999999</v>
      </c>
      <c r="O19" s="80">
        <v>7.3000000000000001E-3</v>
      </c>
    </row>
    <row r="20" spans="2:15">
      <c r="B20" t="s">
        <v>858</v>
      </c>
      <c r="C20" t="s">
        <v>859</v>
      </c>
      <c r="D20" t="s">
        <v>100</v>
      </c>
      <c r="E20" t="s">
        <v>860</v>
      </c>
      <c r="F20" t="s">
        <v>787</v>
      </c>
      <c r="G20" t="s">
        <v>352</v>
      </c>
      <c r="H20" t="s">
        <v>208</v>
      </c>
      <c r="I20" t="s">
        <v>102</v>
      </c>
      <c r="J20" s="77">
        <v>964685.55</v>
      </c>
      <c r="K20" s="77">
        <v>60.4</v>
      </c>
      <c r="L20" s="77">
        <v>582.67007220000005</v>
      </c>
      <c r="M20" s="78">
        <v>2.8E-3</v>
      </c>
      <c r="N20" s="78">
        <v>7.1300000000000002E-2</v>
      </c>
      <c r="O20" s="78">
        <v>2.2000000000000001E-3</v>
      </c>
    </row>
    <row r="21" spans="2:15">
      <c r="B21" t="s">
        <v>861</v>
      </c>
      <c r="C21" t="s">
        <v>862</v>
      </c>
      <c r="D21" t="s">
        <v>100</v>
      </c>
      <c r="E21" t="s">
        <v>794</v>
      </c>
      <c r="F21" t="s">
        <v>787</v>
      </c>
      <c r="G21" t="s">
        <v>222</v>
      </c>
      <c r="H21" t="s">
        <v>554</v>
      </c>
      <c r="I21" t="s">
        <v>102</v>
      </c>
      <c r="J21" s="77">
        <v>1459396</v>
      </c>
      <c r="K21" s="77">
        <v>95.56</v>
      </c>
      <c r="L21" s="77">
        <v>1394.5988176000001</v>
      </c>
      <c r="M21" s="78">
        <v>0</v>
      </c>
      <c r="N21" s="78">
        <v>0.1706</v>
      </c>
      <c r="O21" s="78">
        <v>5.1999999999999998E-3</v>
      </c>
    </row>
    <row r="22" spans="2:15">
      <c r="B22" s="79" t="s">
        <v>578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227</v>
      </c>
      <c r="C24" s="16"/>
      <c r="D24" s="16"/>
      <c r="E24" s="16"/>
      <c r="J24" s="81">
        <v>40730.29</v>
      </c>
      <c r="L24" s="81">
        <v>3908.3055874548199</v>
      </c>
      <c r="N24" s="80">
        <v>0.47799999999999998</v>
      </c>
      <c r="O24" s="80">
        <v>1.4500000000000001E-2</v>
      </c>
    </row>
    <row r="25" spans="2:15">
      <c r="B25" s="79" t="s">
        <v>847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I26" t="s">
        <v>222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848</v>
      </c>
      <c r="C27" s="16"/>
      <c r="D27" s="16"/>
      <c r="E27" s="16"/>
      <c r="J27" s="81">
        <v>0</v>
      </c>
      <c r="L27" s="81">
        <v>0</v>
      </c>
      <c r="N27" s="80">
        <v>0</v>
      </c>
      <c r="O27" s="80">
        <v>0</v>
      </c>
    </row>
    <row r="28" spans="2:15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I28" t="s">
        <v>222</v>
      </c>
      <c r="J28" s="77">
        <v>0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92</v>
      </c>
      <c r="C29" s="16"/>
      <c r="D29" s="16"/>
      <c r="E29" s="16"/>
      <c r="J29" s="81">
        <v>40730.29</v>
      </c>
      <c r="L29" s="81">
        <v>3908.3055874548199</v>
      </c>
      <c r="N29" s="80">
        <v>0.47799999999999998</v>
      </c>
      <c r="O29" s="80">
        <v>1.4500000000000001E-2</v>
      </c>
    </row>
    <row r="30" spans="2:15">
      <c r="B30" t="s">
        <v>863</v>
      </c>
      <c r="C30" t="s">
        <v>864</v>
      </c>
      <c r="D30" t="s">
        <v>123</v>
      </c>
      <c r="E30" t="s">
        <v>865</v>
      </c>
      <c r="F30" t="s">
        <v>787</v>
      </c>
      <c r="G30" t="s">
        <v>222</v>
      </c>
      <c r="H30" t="s">
        <v>554</v>
      </c>
      <c r="I30" t="s">
        <v>106</v>
      </c>
      <c r="J30" s="77">
        <v>2246</v>
      </c>
      <c r="K30" s="77">
        <v>20511</v>
      </c>
      <c r="L30" s="77">
        <v>1761.6290774399999</v>
      </c>
      <c r="M30" s="78">
        <v>0</v>
      </c>
      <c r="N30" s="78">
        <v>0.21540000000000001</v>
      </c>
      <c r="O30" s="78">
        <v>6.4999999999999997E-3</v>
      </c>
    </row>
    <row r="31" spans="2:15">
      <c r="B31" t="s">
        <v>866</v>
      </c>
      <c r="C31" t="s">
        <v>867</v>
      </c>
      <c r="D31" t="s">
        <v>123</v>
      </c>
      <c r="E31" t="s">
        <v>868</v>
      </c>
      <c r="F31" t="s">
        <v>787</v>
      </c>
      <c r="G31" t="s">
        <v>222</v>
      </c>
      <c r="H31" t="s">
        <v>554</v>
      </c>
      <c r="I31" t="s">
        <v>106</v>
      </c>
      <c r="J31" s="77">
        <v>687</v>
      </c>
      <c r="K31" s="77">
        <v>18802.400000000001</v>
      </c>
      <c r="L31" s="77">
        <v>493.95559411199997</v>
      </c>
      <c r="M31" s="78">
        <v>0</v>
      </c>
      <c r="N31" s="78">
        <v>6.0400000000000002E-2</v>
      </c>
      <c r="O31" s="78">
        <v>1.8E-3</v>
      </c>
    </row>
    <row r="32" spans="2:15">
      <c r="B32" t="s">
        <v>869</v>
      </c>
      <c r="C32" t="s">
        <v>870</v>
      </c>
      <c r="D32" t="s">
        <v>123</v>
      </c>
      <c r="E32" t="s">
        <v>871</v>
      </c>
      <c r="F32" t="s">
        <v>787</v>
      </c>
      <c r="G32" t="s">
        <v>222</v>
      </c>
      <c r="H32" t="s">
        <v>554</v>
      </c>
      <c r="I32" t="s">
        <v>106</v>
      </c>
      <c r="J32" s="77">
        <v>37797.29</v>
      </c>
      <c r="K32" s="77">
        <v>1143.4600000000028</v>
      </c>
      <c r="L32" s="77">
        <v>1652.72091590282</v>
      </c>
      <c r="M32" s="78">
        <v>0</v>
      </c>
      <c r="N32" s="78">
        <v>0.2021</v>
      </c>
      <c r="O32" s="78">
        <v>6.1000000000000004E-3</v>
      </c>
    </row>
    <row r="33" spans="2:15">
      <c r="B33" s="79" t="s">
        <v>578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I34" t="s">
        <v>222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229</v>
      </c>
      <c r="C35" s="16"/>
      <c r="D35" s="16"/>
      <c r="E35" s="16"/>
    </row>
    <row r="36" spans="2:15">
      <c r="B36" t="s">
        <v>305</v>
      </c>
      <c r="C36" s="16"/>
      <c r="D36" s="16"/>
      <c r="E36" s="16"/>
    </row>
    <row r="37" spans="2:15">
      <c r="B37" t="s">
        <v>306</v>
      </c>
      <c r="C37" s="16"/>
      <c r="D37" s="16"/>
      <c r="E37" s="16"/>
    </row>
    <row r="38" spans="2:15">
      <c r="B38" t="s">
        <v>307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56245</v>
      </c>
      <c r="H11" s="7"/>
      <c r="I11" s="75">
        <v>1.3334250000000001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56245</v>
      </c>
      <c r="I12" s="81">
        <v>1.3334250000000001</v>
      </c>
      <c r="K12" s="80">
        <v>1</v>
      </c>
      <c r="L12" s="80">
        <v>0</v>
      </c>
    </row>
    <row r="13" spans="2:60">
      <c r="B13" s="79" t="s">
        <v>872</v>
      </c>
      <c r="D13" s="16"/>
      <c r="E13" s="16"/>
      <c r="G13" s="81">
        <v>56245</v>
      </c>
      <c r="I13" s="81">
        <v>1.3334250000000001</v>
      </c>
      <c r="K13" s="80">
        <v>1</v>
      </c>
      <c r="L13" s="80">
        <v>0</v>
      </c>
    </row>
    <row r="14" spans="2:60">
      <c r="B14" t="s">
        <v>873</v>
      </c>
      <c r="C14" t="s">
        <v>874</v>
      </c>
      <c r="D14" t="s">
        <v>100</v>
      </c>
      <c r="E14" t="s">
        <v>726</v>
      </c>
      <c r="F14" t="s">
        <v>106</v>
      </c>
      <c r="G14" s="77">
        <v>36350</v>
      </c>
      <c r="H14" s="77">
        <v>2.2999999999999998</v>
      </c>
      <c r="I14" s="77">
        <v>0.83604999999999996</v>
      </c>
      <c r="J14" s="78">
        <v>1.0500000000000001E-2</v>
      </c>
      <c r="K14" s="78">
        <v>0.627</v>
      </c>
      <c r="L14" s="78">
        <v>0</v>
      </c>
    </row>
    <row r="15" spans="2:60">
      <c r="B15" t="s">
        <v>875</v>
      </c>
      <c r="C15" t="s">
        <v>876</v>
      </c>
      <c r="D15" t="s">
        <v>100</v>
      </c>
      <c r="E15" t="s">
        <v>877</v>
      </c>
      <c r="F15" t="s">
        <v>102</v>
      </c>
      <c r="G15" s="77">
        <v>19895</v>
      </c>
      <c r="H15" s="77">
        <v>2.5</v>
      </c>
      <c r="I15" s="77">
        <v>0.49737500000000001</v>
      </c>
      <c r="J15" s="78">
        <v>2.0299999999999999E-2</v>
      </c>
      <c r="K15" s="78">
        <v>0.373</v>
      </c>
      <c r="L15" s="78">
        <v>0</v>
      </c>
    </row>
    <row r="16" spans="2:60">
      <c r="B16" s="79" t="s">
        <v>227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878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229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B22" t="s">
        <v>307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1000</v>
      </c>
      <c r="H11" s="7"/>
      <c r="I11" s="75">
        <v>162.02287999999999</v>
      </c>
      <c r="J11" s="25"/>
      <c r="K11" s="76">
        <v>1</v>
      </c>
      <c r="L11" s="76">
        <v>5.9999999999999995E-4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1000</v>
      </c>
      <c r="I21" s="81">
        <v>162.02287999999999</v>
      </c>
      <c r="K21" s="80">
        <v>1</v>
      </c>
      <c r="L21" s="80">
        <v>5.9999999999999995E-4</v>
      </c>
    </row>
    <row r="22" spans="2:12">
      <c r="B22" s="79" t="s">
        <v>879</v>
      </c>
      <c r="C22" s="16"/>
      <c r="D22" s="16"/>
      <c r="E22" s="16"/>
      <c r="G22" s="81">
        <v>1000</v>
      </c>
      <c r="I22" s="81">
        <v>162.02287999999999</v>
      </c>
      <c r="K22" s="80">
        <v>1</v>
      </c>
      <c r="L22" s="80">
        <v>5.9999999999999995E-4</v>
      </c>
    </row>
    <row r="23" spans="2:12">
      <c r="B23" t="s">
        <v>882</v>
      </c>
      <c r="C23" t="s">
        <v>883</v>
      </c>
      <c r="D23" t="s">
        <v>123</v>
      </c>
      <c r="E23" t="s">
        <v>884</v>
      </c>
      <c r="F23" t="s">
        <v>106</v>
      </c>
      <c r="G23" s="77">
        <v>1000</v>
      </c>
      <c r="H23" s="77">
        <v>4237</v>
      </c>
      <c r="I23" s="77">
        <v>162.02287999999999</v>
      </c>
      <c r="J23" s="78">
        <v>0</v>
      </c>
      <c r="K23" s="78">
        <v>1</v>
      </c>
      <c r="L23" s="78">
        <v>5.9999999999999995E-4</v>
      </c>
    </row>
    <row r="24" spans="2:12">
      <c r="B24" s="79" t="s">
        <v>885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-478840.9</v>
      </c>
      <c r="H11" s="25"/>
      <c r="I11" s="75">
        <v>-1834.7136314803679</v>
      </c>
      <c r="J11" s="76">
        <v>1</v>
      </c>
      <c r="K11" s="76">
        <v>-6.7999999999999996E-3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-478840.9</v>
      </c>
      <c r="H14" s="19"/>
      <c r="I14" s="81">
        <v>-1834.7136314803679</v>
      </c>
      <c r="J14" s="80">
        <v>1</v>
      </c>
      <c r="K14" s="80">
        <v>-6.7999999999999996E-3</v>
      </c>
      <c r="BF14" s="16" t="s">
        <v>126</v>
      </c>
    </row>
    <row r="15" spans="1:60">
      <c r="B15" t="s">
        <v>887</v>
      </c>
      <c r="C15" t="s">
        <v>888</v>
      </c>
      <c r="D15" t="s">
        <v>123</v>
      </c>
      <c r="E15" t="s">
        <v>884</v>
      </c>
      <c r="F15" t="s">
        <v>110</v>
      </c>
      <c r="G15" s="77">
        <v>11</v>
      </c>
      <c r="H15" s="77">
        <v>1.5526E-2</v>
      </c>
      <c r="I15" s="77">
        <v>6.9221273659999997E-6</v>
      </c>
      <c r="J15" s="78">
        <v>0</v>
      </c>
      <c r="K15" s="78">
        <v>0</v>
      </c>
      <c r="BF15" s="16" t="s">
        <v>127</v>
      </c>
    </row>
    <row r="16" spans="1:60">
      <c r="B16" t="s">
        <v>889</v>
      </c>
      <c r="C16" t="s">
        <v>890</v>
      </c>
      <c r="D16" t="s">
        <v>123</v>
      </c>
      <c r="E16" t="s">
        <v>884</v>
      </c>
      <c r="F16" t="s">
        <v>113</v>
      </c>
      <c r="G16" s="77">
        <v>4</v>
      </c>
      <c r="H16" s="77">
        <v>7.6709999999999999E-3</v>
      </c>
      <c r="I16" s="77">
        <v>1.435366836E-6</v>
      </c>
      <c r="J16" s="78">
        <v>0</v>
      </c>
      <c r="K16" s="78">
        <v>0</v>
      </c>
      <c r="BF16" s="16" t="s">
        <v>128</v>
      </c>
    </row>
    <row r="17" spans="2:58">
      <c r="B17" t="s">
        <v>891</v>
      </c>
      <c r="C17" t="s">
        <v>892</v>
      </c>
      <c r="D17" t="s">
        <v>123</v>
      </c>
      <c r="E17" t="s">
        <v>884</v>
      </c>
      <c r="F17" t="s">
        <v>110</v>
      </c>
      <c r="G17" s="77">
        <v>-24519.81</v>
      </c>
      <c r="H17" s="77">
        <v>100</v>
      </c>
      <c r="I17" s="77">
        <v>-99.381241911000004</v>
      </c>
      <c r="J17" s="78">
        <v>5.4199999999999998E-2</v>
      </c>
      <c r="K17" s="78">
        <v>-4.0000000000000002E-4</v>
      </c>
      <c r="BF17" s="16" t="s">
        <v>129</v>
      </c>
    </row>
    <row r="18" spans="2:58">
      <c r="B18" t="s">
        <v>893</v>
      </c>
      <c r="C18" t="s">
        <v>894</v>
      </c>
      <c r="D18" t="s">
        <v>123</v>
      </c>
      <c r="E18" t="s">
        <v>884</v>
      </c>
      <c r="F18" t="s">
        <v>113</v>
      </c>
      <c r="G18" s="77">
        <v>2780</v>
      </c>
      <c r="H18" s="77">
        <v>100</v>
      </c>
      <c r="I18" s="77">
        <v>13.004562</v>
      </c>
      <c r="J18" s="78">
        <v>-7.1000000000000004E-3</v>
      </c>
      <c r="K18" s="78">
        <v>0</v>
      </c>
      <c r="BF18" s="16" t="s">
        <v>130</v>
      </c>
    </row>
    <row r="19" spans="2:58">
      <c r="B19" t="s">
        <v>895</v>
      </c>
      <c r="C19" t="s">
        <v>896</v>
      </c>
      <c r="D19" t="s">
        <v>123</v>
      </c>
      <c r="E19" t="s">
        <v>884</v>
      </c>
      <c r="F19" t="s">
        <v>106</v>
      </c>
      <c r="G19" s="77">
        <v>-457201.09</v>
      </c>
      <c r="H19" s="77">
        <v>100</v>
      </c>
      <c r="I19" s="77">
        <v>-1748.33696816</v>
      </c>
      <c r="J19" s="78">
        <v>0.95289999999999997</v>
      </c>
      <c r="K19" s="78">
        <v>-6.4999999999999997E-3</v>
      </c>
      <c r="BF19" s="16" t="s">
        <v>131</v>
      </c>
    </row>
    <row r="20" spans="2:58">
      <c r="B20" t="s">
        <v>897</v>
      </c>
      <c r="C20" t="s">
        <v>898</v>
      </c>
      <c r="D20" t="s">
        <v>123</v>
      </c>
      <c r="E20" t="s">
        <v>884</v>
      </c>
      <c r="F20" t="s">
        <v>106</v>
      </c>
      <c r="G20" s="77">
        <v>2</v>
      </c>
      <c r="H20" s="77">
        <v>1.48665E-2</v>
      </c>
      <c r="I20" s="77">
        <v>1.1369899199999999E-6</v>
      </c>
      <c r="J20" s="78">
        <v>0</v>
      </c>
      <c r="K20" s="78">
        <v>0</v>
      </c>
      <c r="BF20" s="16" t="s">
        <v>132</v>
      </c>
    </row>
    <row r="21" spans="2:58">
      <c r="B21" t="s">
        <v>899</v>
      </c>
      <c r="C21" t="s">
        <v>900</v>
      </c>
      <c r="D21" t="s">
        <v>123</v>
      </c>
      <c r="E21" t="s">
        <v>884</v>
      </c>
      <c r="F21" t="s">
        <v>106</v>
      </c>
      <c r="G21" s="77">
        <v>4</v>
      </c>
      <c r="H21" s="77">
        <v>1.7986E-3</v>
      </c>
      <c r="I21" s="77">
        <v>2.7511385599999999E-7</v>
      </c>
      <c r="J21" s="78">
        <v>0</v>
      </c>
      <c r="K21" s="78">
        <v>0</v>
      </c>
      <c r="BF21" s="16" t="s">
        <v>123</v>
      </c>
    </row>
    <row r="22" spans="2:58">
      <c r="B22" t="s">
        <v>901</v>
      </c>
      <c r="C22" t="s">
        <v>902</v>
      </c>
      <c r="D22" t="s">
        <v>123</v>
      </c>
      <c r="E22" t="s">
        <v>884</v>
      </c>
      <c r="F22" t="s">
        <v>106</v>
      </c>
      <c r="G22" s="77">
        <v>37</v>
      </c>
      <c r="H22" s="77">
        <v>4.3255000000000004E-3</v>
      </c>
      <c r="I22" s="77">
        <v>6.1200634399999996E-6</v>
      </c>
      <c r="J22" s="78">
        <v>0</v>
      </c>
      <c r="K22" s="78">
        <v>0</v>
      </c>
    </row>
    <row r="23" spans="2:58">
      <c r="B23" t="s">
        <v>903</v>
      </c>
      <c r="C23" t="s">
        <v>904</v>
      </c>
      <c r="D23" t="s">
        <v>123</v>
      </c>
      <c r="E23" t="s">
        <v>884</v>
      </c>
      <c r="F23" t="s">
        <v>110</v>
      </c>
      <c r="G23" s="77">
        <v>37</v>
      </c>
      <c r="H23" s="77">
        <v>4.5320000000000001E-4</v>
      </c>
      <c r="I23" s="77">
        <v>6.7964002040000002E-7</v>
      </c>
      <c r="J23" s="78">
        <v>0</v>
      </c>
      <c r="K23" s="78">
        <v>0</v>
      </c>
    </row>
    <row r="24" spans="2:58">
      <c r="B24" t="s">
        <v>905</v>
      </c>
      <c r="C24" t="s">
        <v>906</v>
      </c>
      <c r="D24" t="s">
        <v>123</v>
      </c>
      <c r="E24" t="s">
        <v>884</v>
      </c>
      <c r="F24" t="s">
        <v>106</v>
      </c>
      <c r="G24" s="77">
        <v>5</v>
      </c>
      <c r="H24" s="77">
        <v>1.1156249999999999E-4</v>
      </c>
      <c r="I24" s="77">
        <v>2.1330750000000001E-8</v>
      </c>
      <c r="J24" s="78">
        <v>0</v>
      </c>
      <c r="K24" s="78">
        <v>0</v>
      </c>
    </row>
    <row r="25" spans="2:58">
      <c r="B25" t="s">
        <v>229</v>
      </c>
      <c r="C25" s="19"/>
      <c r="D25" s="19"/>
      <c r="E25" s="19"/>
      <c r="F25" s="19"/>
      <c r="G25" s="19"/>
      <c r="H25" s="19"/>
    </row>
    <row r="26" spans="2:58">
      <c r="B26" t="s">
        <v>305</v>
      </c>
      <c r="C26" s="19"/>
      <c r="D26" s="19"/>
      <c r="E26" s="19"/>
      <c r="F26" s="19"/>
      <c r="G26" s="19"/>
      <c r="H26" s="19"/>
    </row>
    <row r="27" spans="2:58">
      <c r="B27" t="s">
        <v>306</v>
      </c>
      <c r="C27" s="19"/>
      <c r="D27" s="19"/>
      <c r="E27" s="19"/>
      <c r="F27" s="19"/>
      <c r="G27" s="19"/>
      <c r="H27" s="19"/>
    </row>
    <row r="28" spans="2:58">
      <c r="B28" t="s">
        <v>307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907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908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2.89</v>
      </c>
      <c r="K11" s="7"/>
      <c r="L11" s="7"/>
      <c r="M11" s="76">
        <v>6.13E-2</v>
      </c>
      <c r="N11" s="75">
        <v>1785653.13</v>
      </c>
      <c r="O11" s="7"/>
      <c r="P11" s="75">
        <v>1721.9113599689999</v>
      </c>
      <c r="Q11" s="7"/>
      <c r="R11" s="76">
        <v>1</v>
      </c>
      <c r="S11" s="76">
        <v>6.4000000000000003E-3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2.89</v>
      </c>
      <c r="M12" s="80">
        <v>6.13E-2</v>
      </c>
      <c r="N12" s="81">
        <v>1785653.13</v>
      </c>
      <c r="P12" s="81">
        <v>1721.9113599689999</v>
      </c>
      <c r="R12" s="80">
        <v>1</v>
      </c>
      <c r="S12" s="80">
        <v>6.4000000000000003E-3</v>
      </c>
    </row>
    <row r="13" spans="2:81">
      <c r="B13" s="79" t="s">
        <v>919</v>
      </c>
      <c r="C13" s="16"/>
      <c r="D13" s="16"/>
      <c r="E13" s="16"/>
      <c r="J13" s="81">
        <v>3.66</v>
      </c>
      <c r="M13" s="80">
        <v>3.6400000000000002E-2</v>
      </c>
      <c r="N13" s="81">
        <v>613000</v>
      </c>
      <c r="P13" s="81">
        <v>619.31389999999999</v>
      </c>
      <c r="R13" s="80">
        <v>0.35970000000000002</v>
      </c>
      <c r="S13" s="80">
        <v>2.3E-3</v>
      </c>
    </row>
    <row r="14" spans="2:81">
      <c r="B14" t="s">
        <v>923</v>
      </c>
      <c r="C14" t="s">
        <v>924</v>
      </c>
      <c r="D14" t="s">
        <v>123</v>
      </c>
      <c r="E14" t="s">
        <v>925</v>
      </c>
      <c r="F14" t="s">
        <v>926</v>
      </c>
      <c r="G14" t="s">
        <v>388</v>
      </c>
      <c r="H14" t="s">
        <v>208</v>
      </c>
      <c r="I14" t="s">
        <v>927</v>
      </c>
      <c r="J14" s="77">
        <v>3.66</v>
      </c>
      <c r="K14" t="s">
        <v>102</v>
      </c>
      <c r="L14" s="78">
        <v>3.6400000000000002E-2</v>
      </c>
      <c r="M14" s="78">
        <v>3.6400000000000002E-2</v>
      </c>
      <c r="N14" s="77">
        <v>613000</v>
      </c>
      <c r="O14" s="77">
        <v>101.03</v>
      </c>
      <c r="P14" s="77">
        <v>619.31389999999999</v>
      </c>
      <c r="Q14" s="78">
        <v>1.1999999999999999E-3</v>
      </c>
      <c r="R14" s="78">
        <v>0.35970000000000002</v>
      </c>
      <c r="S14" s="78">
        <v>2.3E-3</v>
      </c>
    </row>
    <row r="15" spans="2:81">
      <c r="B15" s="79" t="s">
        <v>920</v>
      </c>
      <c r="C15" s="16"/>
      <c r="D15" s="16"/>
      <c r="E15" s="16"/>
      <c r="J15" s="81">
        <v>2.46</v>
      </c>
      <c r="M15" s="80">
        <v>7.5300000000000006E-2</v>
      </c>
      <c r="N15" s="81">
        <v>1172653.1299999999</v>
      </c>
      <c r="P15" s="81">
        <v>1102.5974599690001</v>
      </c>
      <c r="R15" s="80">
        <v>0.64029999999999998</v>
      </c>
      <c r="S15" s="80">
        <v>4.1000000000000003E-3</v>
      </c>
    </row>
    <row r="16" spans="2:81">
      <c r="B16" t="s">
        <v>928</v>
      </c>
      <c r="C16" t="s">
        <v>929</v>
      </c>
      <c r="D16" t="s">
        <v>123</v>
      </c>
      <c r="E16" t="s">
        <v>930</v>
      </c>
      <c r="F16" t="s">
        <v>486</v>
      </c>
      <c r="G16" t="s">
        <v>416</v>
      </c>
      <c r="H16" t="s">
        <v>150</v>
      </c>
      <c r="I16" t="s">
        <v>931</v>
      </c>
      <c r="J16" s="77">
        <v>2.67</v>
      </c>
      <c r="K16" t="s">
        <v>102</v>
      </c>
      <c r="L16" s="78">
        <v>4.4699999999999997E-2</v>
      </c>
      <c r="M16" s="78">
        <v>7.7600000000000002E-2</v>
      </c>
      <c r="N16" s="77">
        <v>780653.13</v>
      </c>
      <c r="O16" s="77">
        <v>93.13</v>
      </c>
      <c r="P16" s="77">
        <v>727.02225996899995</v>
      </c>
      <c r="Q16" s="78">
        <v>1.5E-3</v>
      </c>
      <c r="R16" s="78">
        <v>0.42220000000000002</v>
      </c>
      <c r="S16" s="78">
        <v>2.7000000000000001E-3</v>
      </c>
    </row>
    <row r="17" spans="2:19">
      <c r="B17" t="s">
        <v>932</v>
      </c>
      <c r="C17" t="s">
        <v>933</v>
      </c>
      <c r="D17" t="s">
        <v>123</v>
      </c>
      <c r="E17" t="s">
        <v>934</v>
      </c>
      <c r="F17" t="s">
        <v>935</v>
      </c>
      <c r="G17" t="s">
        <v>448</v>
      </c>
      <c r="H17" t="s">
        <v>150</v>
      </c>
      <c r="I17" t="s">
        <v>936</v>
      </c>
      <c r="J17" s="77">
        <v>2.0499999999999998</v>
      </c>
      <c r="K17" t="s">
        <v>102</v>
      </c>
      <c r="L17" s="78">
        <v>4.2999999999999997E-2</v>
      </c>
      <c r="M17" s="78">
        <v>7.0800000000000002E-2</v>
      </c>
      <c r="N17" s="77">
        <v>392000</v>
      </c>
      <c r="O17" s="77">
        <v>95.81</v>
      </c>
      <c r="P17" s="77">
        <v>375.5752</v>
      </c>
      <c r="Q17" s="78">
        <v>2.3999999999999998E-3</v>
      </c>
      <c r="R17" s="78">
        <v>0.21809999999999999</v>
      </c>
      <c r="S17" s="78">
        <v>1.4E-3</v>
      </c>
    </row>
    <row r="18" spans="2:19">
      <c r="B18" s="79" t="s">
        <v>310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578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B30" t="s">
        <v>307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K15" sqref="K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4013704.83</v>
      </c>
      <c r="I11" s="7"/>
      <c r="J11" s="75">
        <v>17492.714513236846</v>
      </c>
      <c r="K11" s="7"/>
      <c r="L11" s="76">
        <v>1</v>
      </c>
      <c r="M11" s="76">
        <v>6.4799999999999996E-2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3473660.54</v>
      </c>
      <c r="J12" s="81">
        <v>14236.162797422367</v>
      </c>
      <c r="L12" s="80">
        <v>0.81379999999999997</v>
      </c>
      <c r="M12" s="80">
        <v>5.28E-2</v>
      </c>
    </row>
    <row r="13" spans="2:98">
      <c r="B13" t="s">
        <v>937</v>
      </c>
      <c r="C13" t="s">
        <v>938</v>
      </c>
      <c r="D13" t="s">
        <v>123</v>
      </c>
      <c r="E13" t="s">
        <v>939</v>
      </c>
      <c r="F13" t="s">
        <v>464</v>
      </c>
      <c r="G13" t="s">
        <v>106</v>
      </c>
      <c r="H13" s="77">
        <v>96380.08</v>
      </c>
      <c r="I13" s="77">
        <v>344.99170000000038</v>
      </c>
      <c r="J13" s="77">
        <v>1271.4925291576501</v>
      </c>
      <c r="K13" s="85">
        <f>26.5018854349775%/100</f>
        <v>2.6501885434977502E-3</v>
      </c>
      <c r="L13" s="78">
        <v>7.2700000000000001E-2</v>
      </c>
      <c r="M13" s="78">
        <v>4.7000000000000002E-3</v>
      </c>
    </row>
    <row r="14" spans="2:98">
      <c r="B14" t="s">
        <v>940</v>
      </c>
      <c r="C14" t="s">
        <v>941</v>
      </c>
      <c r="D14" t="s">
        <v>123</v>
      </c>
      <c r="E14" t="s">
        <v>725</v>
      </c>
      <c r="F14" t="s">
        <v>726</v>
      </c>
      <c r="G14" t="s">
        <v>102</v>
      </c>
      <c r="H14" s="77">
        <v>1476</v>
      </c>
      <c r="I14" s="77">
        <v>9.9999999999999992E-25</v>
      </c>
      <c r="J14" s="77">
        <v>1.4800000000000001E-26</v>
      </c>
      <c r="K14" s="85">
        <v>8.6E-3</v>
      </c>
      <c r="L14" s="78">
        <v>0</v>
      </c>
      <c r="M14" s="78">
        <v>0</v>
      </c>
    </row>
    <row r="15" spans="2:98">
      <c r="B15" t="s">
        <v>942</v>
      </c>
      <c r="C15" t="s">
        <v>943</v>
      </c>
      <c r="D15" t="s">
        <v>123</v>
      </c>
      <c r="E15" t="s">
        <v>944</v>
      </c>
      <c r="F15" t="s">
        <v>945</v>
      </c>
      <c r="G15" t="s">
        <v>102</v>
      </c>
      <c r="H15" s="77">
        <v>11</v>
      </c>
      <c r="I15" s="77">
        <v>23355639.810426999</v>
      </c>
      <c r="J15" s="77">
        <v>2569.1203791469702</v>
      </c>
      <c r="K15" s="85">
        <v>1.042654028782234E-2</v>
      </c>
      <c r="L15" s="78">
        <v>0.1469</v>
      </c>
      <c r="M15" s="78">
        <v>9.4999999999999998E-3</v>
      </c>
    </row>
    <row r="16" spans="2:98">
      <c r="B16" t="s">
        <v>946</v>
      </c>
      <c r="C16" t="s">
        <v>947</v>
      </c>
      <c r="D16" t="s">
        <v>123</v>
      </c>
      <c r="E16" t="s">
        <v>948</v>
      </c>
      <c r="F16" t="s">
        <v>935</v>
      </c>
      <c r="G16" t="s">
        <v>106</v>
      </c>
      <c r="H16" s="77">
        <v>648</v>
      </c>
      <c r="I16" s="77">
        <v>66206.789099999922</v>
      </c>
      <c r="J16" s="77">
        <v>1640.57245463923</v>
      </c>
      <c r="K16" s="85">
        <f>13.8877173582937%/100</f>
        <v>1.3887717358293699E-3</v>
      </c>
      <c r="L16" s="78">
        <v>9.3799999999999994E-2</v>
      </c>
      <c r="M16" s="78">
        <v>6.1000000000000004E-3</v>
      </c>
    </row>
    <row r="17" spans="2:13">
      <c r="B17" t="s">
        <v>949</v>
      </c>
      <c r="C17" t="s">
        <v>950</v>
      </c>
      <c r="D17" t="s">
        <v>123</v>
      </c>
      <c r="E17" t="s">
        <v>948</v>
      </c>
      <c r="F17" t="s">
        <v>935</v>
      </c>
      <c r="G17" t="s">
        <v>106</v>
      </c>
      <c r="H17" s="77">
        <v>283</v>
      </c>
      <c r="I17" s="77">
        <v>68347.868706000037</v>
      </c>
      <c r="J17" s="77">
        <v>739.65516730683601</v>
      </c>
      <c r="K17" s="85">
        <f>15.4448567914415%/100</f>
        <v>1.5444856791441499E-3</v>
      </c>
      <c r="L17" s="78">
        <v>4.2299999999999997E-2</v>
      </c>
      <c r="M17" s="78">
        <v>2.7000000000000001E-3</v>
      </c>
    </row>
    <row r="18" spans="2:13">
      <c r="B18" t="s">
        <v>951</v>
      </c>
      <c r="C18" t="s">
        <v>952</v>
      </c>
      <c r="D18" t="s">
        <v>123</v>
      </c>
      <c r="E18" t="s">
        <v>953</v>
      </c>
      <c r="F18" t="s">
        <v>351</v>
      </c>
      <c r="G18" t="s">
        <v>102</v>
      </c>
      <c r="H18" s="77">
        <v>3207901</v>
      </c>
      <c r="I18" s="77">
        <v>100</v>
      </c>
      <c r="J18" s="77">
        <v>3207.9009999999998</v>
      </c>
      <c r="K18" s="78">
        <v>0</v>
      </c>
      <c r="L18" s="78">
        <v>0.18340000000000001</v>
      </c>
      <c r="M18" s="78">
        <v>1.1900000000000001E-2</v>
      </c>
    </row>
    <row r="19" spans="2:13">
      <c r="B19" t="s">
        <v>954</v>
      </c>
      <c r="C19" t="s">
        <v>955</v>
      </c>
      <c r="D19" t="s">
        <v>123</v>
      </c>
      <c r="E19" t="s">
        <v>956</v>
      </c>
      <c r="F19" t="s">
        <v>351</v>
      </c>
      <c r="G19" t="s">
        <v>102</v>
      </c>
      <c r="H19" s="77">
        <v>37.46</v>
      </c>
      <c r="I19" s="77">
        <v>5657400</v>
      </c>
      <c r="J19" s="77">
        <v>2119.2620400000001</v>
      </c>
      <c r="K19" s="85">
        <v>1.8700000000000001E-2</v>
      </c>
      <c r="L19" s="78">
        <v>0.1212</v>
      </c>
      <c r="M19" s="78">
        <v>7.9000000000000008E-3</v>
      </c>
    </row>
    <row r="20" spans="2:13">
      <c r="B20" t="s">
        <v>957</v>
      </c>
      <c r="C20" t="s">
        <v>958</v>
      </c>
      <c r="D20" t="s">
        <v>123</v>
      </c>
      <c r="E20" t="s">
        <v>959</v>
      </c>
      <c r="F20" t="s">
        <v>351</v>
      </c>
      <c r="G20" t="s">
        <v>102</v>
      </c>
      <c r="H20" s="77">
        <v>20289</v>
      </c>
      <c r="I20" s="77">
        <v>5066.5894609999996</v>
      </c>
      <c r="J20" s="77">
        <v>1027.96033574229</v>
      </c>
      <c r="K20" s="78">
        <v>3.7000000000000002E-3</v>
      </c>
      <c r="L20" s="78">
        <v>5.8799999999999998E-2</v>
      </c>
      <c r="M20" s="78">
        <v>3.8E-3</v>
      </c>
    </row>
    <row r="21" spans="2:13">
      <c r="B21" t="s">
        <v>960</v>
      </c>
      <c r="C21" t="s">
        <v>961</v>
      </c>
      <c r="D21" t="s">
        <v>123</v>
      </c>
      <c r="E21" t="s">
        <v>962</v>
      </c>
      <c r="F21" t="s">
        <v>472</v>
      </c>
      <c r="G21" t="s">
        <v>106</v>
      </c>
      <c r="H21" s="77">
        <v>146635</v>
      </c>
      <c r="I21" s="77">
        <v>296.07694599999991</v>
      </c>
      <c r="J21" s="77">
        <v>1660.19889142939</v>
      </c>
      <c r="K21" s="85">
        <v>1.2063537394051216E-3</v>
      </c>
      <c r="L21" s="78">
        <v>9.4899999999999998E-2</v>
      </c>
      <c r="M21" s="78">
        <v>6.1999999999999998E-3</v>
      </c>
    </row>
    <row r="22" spans="2:13">
      <c r="B22" s="79" t="s">
        <v>227</v>
      </c>
      <c r="C22" s="16"/>
      <c r="D22" s="16"/>
      <c r="E22" s="16"/>
      <c r="H22" s="81">
        <v>540044.29</v>
      </c>
      <c r="J22" s="81">
        <v>3256.5517158144789</v>
      </c>
      <c r="L22" s="80">
        <v>0.1862</v>
      </c>
      <c r="M22" s="80">
        <v>1.21E-2</v>
      </c>
    </row>
    <row r="23" spans="2:13">
      <c r="B23" s="79" t="s">
        <v>311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312</v>
      </c>
      <c r="C25" s="16"/>
      <c r="D25" s="16"/>
      <c r="E25" s="16"/>
      <c r="H25" s="81">
        <v>540044.29</v>
      </c>
      <c r="J25" s="81">
        <v>3256.5517158144789</v>
      </c>
      <c r="L25" s="80">
        <v>0.1862</v>
      </c>
      <c r="M25" s="80">
        <v>1.21E-2</v>
      </c>
    </row>
    <row r="26" spans="2:13">
      <c r="B26" t="s">
        <v>963</v>
      </c>
      <c r="C26" t="s">
        <v>964</v>
      </c>
      <c r="D26" t="s">
        <v>123</v>
      </c>
      <c r="E26" t="s">
        <v>965</v>
      </c>
      <c r="F26" t="s">
        <v>770</v>
      </c>
      <c r="G26" t="s">
        <v>110</v>
      </c>
      <c r="H26" s="77">
        <v>695.76</v>
      </c>
      <c r="I26" s="77">
        <v>45859.52635300003</v>
      </c>
      <c r="J26" s="77">
        <v>1293.2316981879301</v>
      </c>
      <c r="K26" s="85">
        <v>3.2874735973853534E-3</v>
      </c>
      <c r="L26" s="78">
        <v>7.3899999999999993E-2</v>
      </c>
      <c r="M26" s="78">
        <v>4.7999999999999996E-3</v>
      </c>
    </row>
    <row r="27" spans="2:13">
      <c r="B27" t="s">
        <v>966</v>
      </c>
      <c r="C27" t="s">
        <v>967</v>
      </c>
      <c r="D27" t="s">
        <v>123</v>
      </c>
      <c r="E27" t="s">
        <v>968</v>
      </c>
      <c r="F27" t="s">
        <v>770</v>
      </c>
      <c r="G27" t="s">
        <v>110</v>
      </c>
      <c r="H27" s="77">
        <v>459076</v>
      </c>
      <c r="I27" s="77">
        <v>94.46731099999991</v>
      </c>
      <c r="J27" s="77">
        <v>1757.7352461509599</v>
      </c>
      <c r="K27" s="85">
        <v>3.3340398624624552E-3</v>
      </c>
      <c r="L27" s="78">
        <v>0.10050000000000001</v>
      </c>
      <c r="M27" s="78">
        <v>6.4999999999999997E-3</v>
      </c>
    </row>
    <row r="28" spans="2:13">
      <c r="B28" t="s">
        <v>969</v>
      </c>
      <c r="C28" t="s">
        <v>970</v>
      </c>
      <c r="D28" t="s">
        <v>123</v>
      </c>
      <c r="E28" t="s">
        <v>944</v>
      </c>
      <c r="F28" t="s">
        <v>770</v>
      </c>
      <c r="G28" t="s">
        <v>110</v>
      </c>
      <c r="H28" s="77">
        <v>80272.53</v>
      </c>
      <c r="I28" s="77">
        <v>63.188300000000041</v>
      </c>
      <c r="J28" s="77">
        <v>205.58477147558901</v>
      </c>
      <c r="K28" s="85">
        <v>7.4851037788605393E-3</v>
      </c>
      <c r="L28" s="78">
        <v>1.18E-2</v>
      </c>
      <c r="M28" s="78">
        <v>8.0000000000000004E-4</v>
      </c>
    </row>
    <row r="29" spans="2:13">
      <c r="B29" t="s">
        <v>229</v>
      </c>
      <c r="C29" s="16"/>
      <c r="D29" s="16"/>
      <c r="E29" s="16"/>
    </row>
    <row r="30" spans="2:13">
      <c r="B30" t="s">
        <v>305</v>
      </c>
      <c r="C30" s="16"/>
      <c r="D30" s="16"/>
      <c r="E30" s="16"/>
    </row>
    <row r="31" spans="2:13">
      <c r="B31" t="s">
        <v>306</v>
      </c>
      <c r="C31" s="16"/>
      <c r="D31" s="16"/>
      <c r="E31" s="16"/>
    </row>
    <row r="32" spans="2:13">
      <c r="B32" t="s">
        <v>307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2" workbookViewId="0">
      <selection activeCell="Q56" sqref="Q5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3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28746989.469999999</v>
      </c>
      <c r="G11" s="7"/>
      <c r="H11" s="75">
        <v>67961.976775853371</v>
      </c>
      <c r="I11" s="7"/>
      <c r="J11" s="76">
        <v>1</v>
      </c>
      <c r="K11" s="76">
        <v>0.25180000000000002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202</v>
      </c>
      <c r="C12" s="16"/>
      <c r="F12" s="81">
        <v>21936396.02</v>
      </c>
      <c r="H12" s="81">
        <v>35842.131763278841</v>
      </c>
      <c r="J12" s="80">
        <v>0.52739999999999998</v>
      </c>
      <c r="K12" s="80">
        <v>0.1328</v>
      </c>
    </row>
    <row r="13" spans="2:53">
      <c r="B13" s="79" t="s">
        <v>971</v>
      </c>
      <c r="C13" s="16"/>
      <c r="F13" s="81">
        <v>1398223.79</v>
      </c>
      <c r="H13" s="81">
        <v>4725.0355050851358</v>
      </c>
      <c r="J13" s="80">
        <v>6.9500000000000006E-2</v>
      </c>
      <c r="K13" s="80">
        <v>1.7500000000000002E-2</v>
      </c>
    </row>
    <row r="14" spans="2:53">
      <c r="B14" t="s">
        <v>972</v>
      </c>
      <c r="C14">
        <v>74221</v>
      </c>
      <c r="D14" t="s">
        <v>106</v>
      </c>
      <c r="E14" t="s">
        <v>973</v>
      </c>
      <c r="F14" s="77">
        <v>208075.23</v>
      </c>
      <c r="G14" s="77">
        <v>93.774566000000021</v>
      </c>
      <c r="H14" s="77">
        <v>746.14516622007102</v>
      </c>
      <c r="I14" s="78">
        <v>7.5700000000000008E-4</v>
      </c>
      <c r="J14" s="78">
        <v>1.0999999999999999E-2</v>
      </c>
      <c r="K14" s="78">
        <v>2.8E-3</v>
      </c>
    </row>
    <row r="15" spans="2:53">
      <c r="B15" t="s">
        <v>974</v>
      </c>
      <c r="C15">
        <v>74254</v>
      </c>
      <c r="D15" t="s">
        <v>106</v>
      </c>
      <c r="E15" t="s">
        <v>975</v>
      </c>
      <c r="F15" s="77">
        <v>21788</v>
      </c>
      <c r="G15" s="77">
        <v>100</v>
      </c>
      <c r="H15" s="77">
        <v>83.317312000000001</v>
      </c>
      <c r="I15" s="78">
        <v>7.0699999999999995E-4</v>
      </c>
      <c r="J15" s="78">
        <v>1.1999999999999999E-3</v>
      </c>
      <c r="K15" s="78">
        <v>2.9999999999999997E-4</v>
      </c>
    </row>
    <row r="16" spans="2:53">
      <c r="B16" t="s">
        <v>976</v>
      </c>
      <c r="C16">
        <v>74173</v>
      </c>
      <c r="D16" t="s">
        <v>106</v>
      </c>
      <c r="E16" t="s">
        <v>977</v>
      </c>
      <c r="F16" s="77">
        <v>300405.78000000003</v>
      </c>
      <c r="G16" s="77">
        <v>63.37957099999997</v>
      </c>
      <c r="H16" s="77">
        <v>728.07390103913099</v>
      </c>
      <c r="I16" s="78">
        <v>1.0349999999999999E-3</v>
      </c>
      <c r="J16" s="78">
        <v>1.0699999999999999E-2</v>
      </c>
      <c r="K16" s="78">
        <v>2.7000000000000001E-3</v>
      </c>
    </row>
    <row r="17" spans="2:11">
      <c r="B17" t="s">
        <v>978</v>
      </c>
      <c r="C17">
        <v>74243</v>
      </c>
      <c r="D17" t="s">
        <v>106</v>
      </c>
      <c r="E17" t="s">
        <v>979</v>
      </c>
      <c r="F17" s="77">
        <v>134146.9</v>
      </c>
      <c r="G17" s="77">
        <v>91.272230999999934</v>
      </c>
      <c r="H17" s="77">
        <v>468.20623294262401</v>
      </c>
      <c r="I17" s="78">
        <v>1.371E-3</v>
      </c>
      <c r="J17" s="78">
        <v>6.8999999999999999E-3</v>
      </c>
      <c r="K17" s="78">
        <v>1.6999999999999999E-3</v>
      </c>
    </row>
    <row r="18" spans="2:11">
      <c r="B18" t="s">
        <v>980</v>
      </c>
      <c r="C18">
        <v>74183</v>
      </c>
      <c r="D18" t="s">
        <v>106</v>
      </c>
      <c r="E18" t="s">
        <v>981</v>
      </c>
      <c r="F18" s="77">
        <v>224745.54</v>
      </c>
      <c r="G18" s="77">
        <v>105.87230600000002</v>
      </c>
      <c r="H18" s="77">
        <v>909.89512501450304</v>
      </c>
      <c r="I18" s="78">
        <v>5.2000000000000006E-4</v>
      </c>
      <c r="J18" s="78">
        <v>1.34E-2</v>
      </c>
      <c r="K18" s="78">
        <v>3.3999999999999998E-3</v>
      </c>
    </row>
    <row r="19" spans="2:11">
      <c r="B19" t="s">
        <v>982</v>
      </c>
      <c r="C19">
        <v>74216</v>
      </c>
      <c r="D19" t="s">
        <v>106</v>
      </c>
      <c r="E19" t="s">
        <v>983</v>
      </c>
      <c r="F19" s="77">
        <v>242743.16</v>
      </c>
      <c r="G19" s="77">
        <v>75.423433000000003</v>
      </c>
      <c r="H19" s="77">
        <v>700.11789904126704</v>
      </c>
      <c r="I19" s="78">
        <v>1.6000000000000004E-4</v>
      </c>
      <c r="J19" s="78">
        <v>1.03E-2</v>
      </c>
      <c r="K19" s="78">
        <v>2.5999999999999999E-3</v>
      </c>
    </row>
    <row r="20" spans="2:11">
      <c r="B20" t="s">
        <v>984</v>
      </c>
      <c r="C20">
        <v>74228</v>
      </c>
      <c r="D20" t="s">
        <v>106</v>
      </c>
      <c r="E20" t="s">
        <v>985</v>
      </c>
      <c r="F20" s="77">
        <v>266319.18</v>
      </c>
      <c r="G20" s="77">
        <v>106.95944699999981</v>
      </c>
      <c r="H20" s="77">
        <v>1089.27986882754</v>
      </c>
      <c r="I20" s="78">
        <v>6.7400000000000001E-4</v>
      </c>
      <c r="J20" s="78">
        <v>1.6E-2</v>
      </c>
      <c r="K20" s="78">
        <v>4.0000000000000001E-3</v>
      </c>
    </row>
    <row r="21" spans="2:11">
      <c r="B21" s="79" t="s">
        <v>986</v>
      </c>
      <c r="C21" s="16"/>
      <c r="F21" s="81">
        <v>2317766.08</v>
      </c>
      <c r="H21" s="81">
        <v>3127.5003311165879</v>
      </c>
      <c r="J21" s="80">
        <v>4.5999999999999999E-2</v>
      </c>
      <c r="K21" s="80">
        <v>1.1599999999999999E-2</v>
      </c>
    </row>
    <row r="22" spans="2:11">
      <c r="B22" t="s">
        <v>987</v>
      </c>
      <c r="C22">
        <v>74233</v>
      </c>
      <c r="D22" t="s">
        <v>102</v>
      </c>
      <c r="E22" t="s">
        <v>988</v>
      </c>
      <c r="F22" s="77">
        <v>1058239.68</v>
      </c>
      <c r="G22" s="77">
        <v>98.070779999999615</v>
      </c>
      <c r="H22" s="77">
        <v>1037.8239084454999</v>
      </c>
      <c r="I22" s="78">
        <v>9.0700000000000003E-2</v>
      </c>
      <c r="J22" s="78">
        <v>1.5299999999999999E-2</v>
      </c>
      <c r="K22" s="78">
        <v>3.8E-3</v>
      </c>
    </row>
    <row r="23" spans="2:11">
      <c r="B23" t="s">
        <v>989</v>
      </c>
      <c r="C23">
        <v>74176</v>
      </c>
      <c r="D23" t="s">
        <v>102</v>
      </c>
      <c r="E23" t="s">
        <v>990</v>
      </c>
      <c r="F23" s="77">
        <v>814120.1</v>
      </c>
      <c r="G23" s="77">
        <v>177.56623999999999</v>
      </c>
      <c r="H23" s="77">
        <v>1445.6024506542401</v>
      </c>
      <c r="I23" s="78">
        <v>1.9199999999999998E-4</v>
      </c>
      <c r="J23" s="78">
        <v>2.1299999999999999E-2</v>
      </c>
      <c r="K23" s="78">
        <v>5.4000000000000003E-3</v>
      </c>
    </row>
    <row r="24" spans="2:11">
      <c r="B24" t="s">
        <v>991</v>
      </c>
      <c r="C24">
        <v>74177</v>
      </c>
      <c r="D24" t="s">
        <v>102</v>
      </c>
      <c r="E24" t="s">
        <v>992</v>
      </c>
      <c r="F24" s="77">
        <v>445406.3</v>
      </c>
      <c r="G24" s="77">
        <v>144.60369600000001</v>
      </c>
      <c r="H24" s="77">
        <v>644.07397201684796</v>
      </c>
      <c r="I24" s="78">
        <v>2.8000000000000003E-4</v>
      </c>
      <c r="J24" s="78">
        <v>9.4999999999999998E-3</v>
      </c>
      <c r="K24" s="78">
        <v>2.3999999999999998E-3</v>
      </c>
    </row>
    <row r="25" spans="2:11">
      <c r="B25" s="79" t="s">
        <v>993</v>
      </c>
      <c r="C25" s="16"/>
      <c r="F25" s="81">
        <v>6106455.1600000001</v>
      </c>
      <c r="H25" s="81">
        <v>6940.6436443185421</v>
      </c>
      <c r="J25" s="80">
        <v>0.1021</v>
      </c>
      <c r="K25" s="80">
        <v>2.5700000000000001E-2</v>
      </c>
    </row>
    <row r="26" spans="2:11">
      <c r="B26" t="s">
        <v>994</v>
      </c>
      <c r="C26">
        <v>74204</v>
      </c>
      <c r="D26" t="s">
        <v>102</v>
      </c>
      <c r="E26" t="s">
        <v>431</v>
      </c>
      <c r="F26" s="77">
        <v>1012686.97</v>
      </c>
      <c r="G26" s="77">
        <v>186.39873800000015</v>
      </c>
      <c r="H26" s="77">
        <v>1887.63573197044</v>
      </c>
      <c r="I26" s="78">
        <v>7.8700000000000005E-4</v>
      </c>
      <c r="J26" s="78">
        <v>2.7799999999999998E-2</v>
      </c>
      <c r="K26" s="78">
        <v>7.0000000000000001E-3</v>
      </c>
    </row>
    <row r="27" spans="2:11">
      <c r="B27" t="s">
        <v>995</v>
      </c>
      <c r="C27">
        <v>74186</v>
      </c>
      <c r="D27" t="s">
        <v>102</v>
      </c>
      <c r="E27" t="s">
        <v>560</v>
      </c>
      <c r="F27" s="77">
        <v>4262143.76</v>
      </c>
      <c r="G27" s="77">
        <v>102.12977700000012</v>
      </c>
      <c r="H27" s="77">
        <v>4352.9179175074196</v>
      </c>
      <c r="I27" s="78">
        <v>7.8700000000000005E-4</v>
      </c>
      <c r="J27" s="78">
        <v>6.4000000000000001E-2</v>
      </c>
      <c r="K27" s="78">
        <v>1.61E-2</v>
      </c>
    </row>
    <row r="28" spans="2:11">
      <c r="B28" t="s">
        <v>996</v>
      </c>
      <c r="C28">
        <v>74238</v>
      </c>
      <c r="D28" t="s">
        <v>102</v>
      </c>
      <c r="E28" t="s">
        <v>997</v>
      </c>
      <c r="F28" s="77">
        <v>831624.43</v>
      </c>
      <c r="G28" s="77">
        <v>84.183433000000008</v>
      </c>
      <c r="H28" s="77">
        <v>700.08999484068204</v>
      </c>
      <c r="I28" s="78">
        <v>1.8900000000000001E-4</v>
      </c>
      <c r="J28" s="78">
        <v>1.03E-2</v>
      </c>
      <c r="K28" s="78">
        <v>2.5999999999999999E-3</v>
      </c>
    </row>
    <row r="29" spans="2:11">
      <c r="B29" s="79" t="s">
        <v>998</v>
      </c>
      <c r="C29" s="16"/>
      <c r="F29" s="81">
        <v>12113950.99</v>
      </c>
      <c r="H29" s="81">
        <v>21048.952282758575</v>
      </c>
      <c r="J29" s="80">
        <v>0.30969999999999998</v>
      </c>
      <c r="K29" s="80">
        <v>7.8E-2</v>
      </c>
    </row>
    <row r="30" spans="2:11">
      <c r="B30" t="s">
        <v>999</v>
      </c>
      <c r="C30">
        <v>74252</v>
      </c>
      <c r="D30" t="s">
        <v>102</v>
      </c>
      <c r="E30" t="s">
        <v>1000</v>
      </c>
      <c r="F30" s="77">
        <v>181856</v>
      </c>
      <c r="G30" s="77">
        <v>106.155337</v>
      </c>
      <c r="H30" s="77">
        <v>193.04984965471999</v>
      </c>
      <c r="I30" s="78">
        <v>2.0699999999999999E-4</v>
      </c>
      <c r="J30" s="78">
        <v>2.8E-3</v>
      </c>
      <c r="K30" s="78">
        <v>6.9999999999999999E-4</v>
      </c>
    </row>
    <row r="31" spans="2:11">
      <c r="B31" t="s">
        <v>1001</v>
      </c>
      <c r="C31">
        <v>74241</v>
      </c>
      <c r="D31" t="s">
        <v>102</v>
      </c>
      <c r="E31" t="s">
        <v>1002</v>
      </c>
      <c r="F31" s="77">
        <v>650575.5</v>
      </c>
      <c r="G31" s="77">
        <v>104.067249</v>
      </c>
      <c r="H31" s="77">
        <v>677.03602551799497</v>
      </c>
      <c r="I31" s="78">
        <v>5.8299999999999997E-4</v>
      </c>
      <c r="J31" s="78">
        <v>0.01</v>
      </c>
      <c r="K31" s="78">
        <v>2.5000000000000001E-3</v>
      </c>
    </row>
    <row r="32" spans="2:11">
      <c r="B32" t="s">
        <v>1003</v>
      </c>
      <c r="C32">
        <v>74217</v>
      </c>
      <c r="D32" t="s">
        <v>102</v>
      </c>
      <c r="E32" t="s">
        <v>1004</v>
      </c>
      <c r="F32" s="77">
        <v>1468441.53</v>
      </c>
      <c r="G32" s="77">
        <v>93.949345000000108</v>
      </c>
      <c r="H32" s="77">
        <v>1379.59119914298</v>
      </c>
      <c r="I32" s="78">
        <v>0.15770000000000001</v>
      </c>
      <c r="J32" s="78">
        <v>2.0299999999999999E-2</v>
      </c>
      <c r="K32" s="78">
        <v>5.1000000000000004E-3</v>
      </c>
    </row>
    <row r="33" spans="2:11">
      <c r="B33" t="s">
        <v>1005</v>
      </c>
      <c r="C33">
        <v>74231</v>
      </c>
      <c r="D33" t="s">
        <v>102</v>
      </c>
      <c r="E33" t="s">
        <v>1006</v>
      </c>
      <c r="F33" s="77">
        <v>1159379.24</v>
      </c>
      <c r="G33" s="77">
        <v>71.626890999999972</v>
      </c>
      <c r="H33" s="77">
        <v>830.42730451142802</v>
      </c>
      <c r="I33" s="78">
        <v>5.2599999999999999E-4</v>
      </c>
      <c r="J33" s="78">
        <v>1.2200000000000001E-2</v>
      </c>
      <c r="K33" s="78">
        <v>3.0999999999999999E-3</v>
      </c>
    </row>
    <row r="34" spans="2:11">
      <c r="B34" t="s">
        <v>1007</v>
      </c>
      <c r="C34">
        <v>74239</v>
      </c>
      <c r="D34" t="s">
        <v>102</v>
      </c>
      <c r="E34" t="s">
        <v>1008</v>
      </c>
      <c r="F34" s="77">
        <v>1477554.59</v>
      </c>
      <c r="G34" s="77">
        <v>17.680070000000001</v>
      </c>
      <c r="H34" s="77">
        <v>261.23268580021301</v>
      </c>
      <c r="I34" s="78">
        <v>3.4099999999999999E-4</v>
      </c>
      <c r="J34" s="78">
        <v>3.8E-3</v>
      </c>
      <c r="K34" s="78">
        <v>1E-3</v>
      </c>
    </row>
    <row r="35" spans="2:11">
      <c r="B35" t="s">
        <v>1009</v>
      </c>
      <c r="C35">
        <v>74249</v>
      </c>
      <c r="D35" t="s">
        <v>102</v>
      </c>
      <c r="E35" t="s">
        <v>1010</v>
      </c>
      <c r="F35" s="77">
        <v>2031674</v>
      </c>
      <c r="G35" s="77">
        <v>100</v>
      </c>
      <c r="H35" s="77">
        <v>2031.674</v>
      </c>
      <c r="I35" s="78">
        <v>0.19600000000000001</v>
      </c>
      <c r="J35" s="78">
        <v>2.9899999999999999E-2</v>
      </c>
      <c r="K35" s="78">
        <v>7.4999999999999997E-3</v>
      </c>
    </row>
    <row r="36" spans="2:11">
      <c r="B36" t="s">
        <v>1011</v>
      </c>
      <c r="C36">
        <v>74196</v>
      </c>
      <c r="D36" t="s">
        <v>102</v>
      </c>
      <c r="E36" t="s">
        <v>1012</v>
      </c>
      <c r="F36" s="77">
        <v>8759</v>
      </c>
      <c r="G36" s="77">
        <v>107534.85412</v>
      </c>
      <c r="H36" s="77">
        <v>9418.9778723708005</v>
      </c>
      <c r="I36" s="78">
        <v>1.4119999999999998E-3</v>
      </c>
      <c r="J36" s="78">
        <v>0.1386</v>
      </c>
      <c r="K36" s="78">
        <v>3.49E-2</v>
      </c>
    </row>
    <row r="37" spans="2:11">
      <c r="B37" t="s">
        <v>1013</v>
      </c>
      <c r="C37">
        <v>74185</v>
      </c>
      <c r="D37" t="s">
        <v>102</v>
      </c>
      <c r="E37" t="s">
        <v>1014</v>
      </c>
      <c r="F37" s="77">
        <v>3076195.94</v>
      </c>
      <c r="G37" s="77">
        <v>126.07696199999991</v>
      </c>
      <c r="H37" s="77">
        <v>3878.3743863193399</v>
      </c>
      <c r="I37" s="78">
        <v>1.2650000000000001E-3</v>
      </c>
      <c r="J37" s="78">
        <v>5.7099999999999998E-2</v>
      </c>
      <c r="K37" s="78">
        <v>1.44E-2</v>
      </c>
    </row>
    <row r="38" spans="2:11">
      <c r="B38" t="s">
        <v>1015</v>
      </c>
      <c r="C38">
        <v>74202</v>
      </c>
      <c r="D38" t="s">
        <v>102</v>
      </c>
      <c r="E38" t="s">
        <v>1014</v>
      </c>
      <c r="F38" s="77">
        <v>1125632.4099999999</v>
      </c>
      <c r="G38" s="77">
        <v>172.52358599999977</v>
      </c>
      <c r="H38" s="77">
        <v>1941.9813989102199</v>
      </c>
      <c r="I38" s="78">
        <v>1.0299999999999999E-3</v>
      </c>
      <c r="J38" s="78">
        <v>2.86E-2</v>
      </c>
      <c r="K38" s="78">
        <v>7.1999999999999998E-3</v>
      </c>
    </row>
    <row r="39" spans="2:11">
      <c r="B39" t="s">
        <v>1016</v>
      </c>
      <c r="C39">
        <v>74179</v>
      </c>
      <c r="D39" t="s">
        <v>102</v>
      </c>
      <c r="E39" t="s">
        <v>258</v>
      </c>
      <c r="F39" s="77">
        <v>933882.78</v>
      </c>
      <c r="G39" s="77">
        <v>46.751858999999982</v>
      </c>
      <c r="H39" s="77">
        <v>436.60756053087999</v>
      </c>
      <c r="I39" s="78">
        <v>1.199E-3</v>
      </c>
      <c r="J39" s="78">
        <v>6.4000000000000003E-3</v>
      </c>
      <c r="K39" s="78">
        <v>1.6000000000000001E-3</v>
      </c>
    </row>
    <row r="40" spans="2:11">
      <c r="B40" s="79" t="s">
        <v>227</v>
      </c>
      <c r="C40" s="16"/>
      <c r="F40" s="81">
        <v>6810593.4500000002</v>
      </c>
      <c r="H40" s="81">
        <v>32119.845012574533</v>
      </c>
      <c r="J40" s="80">
        <v>0.47260000000000002</v>
      </c>
      <c r="K40" s="80">
        <v>0.11899999999999999</v>
      </c>
    </row>
    <row r="41" spans="2:11">
      <c r="B41" s="79" t="s">
        <v>1017</v>
      </c>
      <c r="C41" s="16"/>
      <c r="F41" s="81">
        <v>822675.8</v>
      </c>
      <c r="H41" s="81">
        <v>8292.0395999215998</v>
      </c>
      <c r="J41" s="80">
        <v>0.122</v>
      </c>
      <c r="K41" s="80">
        <v>3.0700000000000002E-2</v>
      </c>
    </row>
    <row r="42" spans="2:11">
      <c r="B42" t="s">
        <v>1018</v>
      </c>
      <c r="C42">
        <v>74180</v>
      </c>
      <c r="D42" t="s">
        <v>106</v>
      </c>
      <c r="E42" t="s">
        <v>1019</v>
      </c>
      <c r="F42" s="77">
        <v>151879.13</v>
      </c>
      <c r="G42" s="77">
        <v>559.55790400000035</v>
      </c>
      <c r="H42" s="77">
        <v>3249.8328107120501</v>
      </c>
      <c r="I42" s="78">
        <v>5.8900000000000001E-4</v>
      </c>
      <c r="J42" s="78">
        <v>4.7800000000000002E-2</v>
      </c>
      <c r="K42" s="78">
        <v>1.2E-2</v>
      </c>
    </row>
    <row r="43" spans="2:11">
      <c r="B43" t="s">
        <v>1020</v>
      </c>
      <c r="C43">
        <v>74200</v>
      </c>
      <c r="D43" t="s">
        <v>106</v>
      </c>
      <c r="E43" t="s">
        <v>1021</v>
      </c>
      <c r="F43" s="77">
        <v>343993.1</v>
      </c>
      <c r="G43" s="77">
        <v>271.04892299999977</v>
      </c>
      <c r="H43" s="77">
        <v>3565.4578026542499</v>
      </c>
      <c r="I43" s="78">
        <v>5.6799999999999996E-2</v>
      </c>
      <c r="J43" s="78">
        <v>5.2499999999999998E-2</v>
      </c>
      <c r="K43" s="78">
        <v>1.32E-2</v>
      </c>
    </row>
    <row r="44" spans="2:11">
      <c r="B44" t="s">
        <v>1022</v>
      </c>
      <c r="C44">
        <v>74215</v>
      </c>
      <c r="D44" t="s">
        <v>106</v>
      </c>
      <c r="E44" t="s">
        <v>1023</v>
      </c>
      <c r="F44" s="77">
        <v>237358.1</v>
      </c>
      <c r="G44" s="77">
        <v>116.17173500000045</v>
      </c>
      <c r="H44" s="77">
        <v>1054.4413196959299</v>
      </c>
      <c r="I44" s="78">
        <v>3.5399999999999999E-4</v>
      </c>
      <c r="J44" s="78">
        <v>1.55E-2</v>
      </c>
      <c r="K44" s="78">
        <v>3.8999999999999998E-3</v>
      </c>
    </row>
    <row r="45" spans="2:11">
      <c r="B45" t="s">
        <v>1024</v>
      </c>
      <c r="C45">
        <v>74235</v>
      </c>
      <c r="D45" t="s">
        <v>106</v>
      </c>
      <c r="E45" t="s">
        <v>1025</v>
      </c>
      <c r="F45" s="77">
        <v>89445.47</v>
      </c>
      <c r="G45" s="77">
        <v>123.467522</v>
      </c>
      <c r="H45" s="77">
        <v>422.30766685936902</v>
      </c>
      <c r="I45" s="78">
        <v>9.810000000000001E-4</v>
      </c>
      <c r="J45" s="78">
        <v>6.1999999999999998E-3</v>
      </c>
      <c r="K45" s="78">
        <v>1.6000000000000001E-3</v>
      </c>
    </row>
    <row r="46" spans="2:11">
      <c r="B46" s="79" t="s">
        <v>1026</v>
      </c>
      <c r="C46" s="16"/>
      <c r="F46" s="81">
        <v>330226.63</v>
      </c>
      <c r="H46" s="81">
        <v>2951.58679441615</v>
      </c>
      <c r="J46" s="80">
        <v>4.3400000000000001E-2</v>
      </c>
      <c r="K46" s="80">
        <v>1.09E-2</v>
      </c>
    </row>
    <row r="47" spans="2:11">
      <c r="B47" t="s">
        <v>1027</v>
      </c>
      <c r="C47">
        <v>74188</v>
      </c>
      <c r="D47" t="s">
        <v>106</v>
      </c>
      <c r="E47" t="s">
        <v>1028</v>
      </c>
      <c r="F47" s="77">
        <v>36601.089999999997</v>
      </c>
      <c r="G47" s="77">
        <v>1035.3872099999983</v>
      </c>
      <c r="H47" s="77">
        <v>1449.15452951617</v>
      </c>
      <c r="I47" s="78">
        <v>1.7000000000000001E-4</v>
      </c>
      <c r="J47" s="78">
        <v>2.1299999999999999E-2</v>
      </c>
      <c r="K47" s="78">
        <v>5.4000000000000003E-3</v>
      </c>
    </row>
    <row r="48" spans="2:11">
      <c r="B48" t="s">
        <v>1029</v>
      </c>
      <c r="C48">
        <v>74189</v>
      </c>
      <c r="D48" t="s">
        <v>106</v>
      </c>
      <c r="E48" t="s">
        <v>1030</v>
      </c>
      <c r="F48" s="77">
        <v>293625.53999999998</v>
      </c>
      <c r="G48" s="77">
        <v>133.8083420000001</v>
      </c>
      <c r="H48" s="77">
        <v>1502.4322648999801</v>
      </c>
      <c r="I48" s="78">
        <v>3.3300000000000002E-4</v>
      </c>
      <c r="J48" s="78">
        <v>2.2100000000000002E-2</v>
      </c>
      <c r="K48" s="78">
        <v>5.5999999999999999E-3</v>
      </c>
    </row>
    <row r="49" spans="2:11">
      <c r="B49" s="79" t="s">
        <v>1031</v>
      </c>
      <c r="C49" s="16"/>
      <c r="F49" s="81">
        <v>2670329.21</v>
      </c>
      <c r="H49" s="81">
        <v>9359.5688426667875</v>
      </c>
      <c r="J49" s="80">
        <v>0.13769999999999999</v>
      </c>
      <c r="K49" s="80">
        <v>3.4700000000000002E-2</v>
      </c>
    </row>
    <row r="50" spans="2:11">
      <c r="B50" t="s">
        <v>1032</v>
      </c>
      <c r="C50">
        <v>74242</v>
      </c>
      <c r="D50" t="s">
        <v>110</v>
      </c>
      <c r="E50" t="s">
        <v>1033</v>
      </c>
      <c r="F50" s="77">
        <v>98691</v>
      </c>
      <c r="G50" s="77">
        <v>100</v>
      </c>
      <c r="H50" s="77">
        <v>400.00449209999999</v>
      </c>
      <c r="I50" s="78">
        <v>1.2700000000000001E-3</v>
      </c>
      <c r="J50" s="78">
        <v>5.8999999999999999E-3</v>
      </c>
      <c r="K50" s="78">
        <v>1.5E-3</v>
      </c>
    </row>
    <row r="51" spans="2:11">
      <c r="B51" t="s">
        <v>1034</v>
      </c>
      <c r="C51">
        <v>74192</v>
      </c>
      <c r="D51" t="s">
        <v>106</v>
      </c>
      <c r="E51" t="s">
        <v>1035</v>
      </c>
      <c r="F51" s="77">
        <v>283273</v>
      </c>
      <c r="G51" s="77">
        <v>82.454119999999961</v>
      </c>
      <c r="H51" s="77">
        <v>893.17267174522203</v>
      </c>
      <c r="I51" s="78">
        <v>3.5399999999999999E-4</v>
      </c>
      <c r="J51" s="78">
        <v>1.3100000000000001E-2</v>
      </c>
      <c r="K51" s="78">
        <v>3.3E-3</v>
      </c>
    </row>
    <row r="52" spans="2:11">
      <c r="B52" t="s">
        <v>1036</v>
      </c>
      <c r="C52">
        <v>74256</v>
      </c>
      <c r="D52" t="s">
        <v>110</v>
      </c>
      <c r="E52" t="s">
        <v>1025</v>
      </c>
      <c r="F52" s="77">
        <v>250875</v>
      </c>
      <c r="G52" s="77">
        <v>100</v>
      </c>
      <c r="H52" s="77">
        <v>1016.8214625000001</v>
      </c>
      <c r="I52" s="78">
        <v>1.8E-3</v>
      </c>
      <c r="J52" s="78">
        <v>1.4999999999999999E-2</v>
      </c>
      <c r="K52" s="78">
        <v>3.8E-3</v>
      </c>
    </row>
    <row r="53" spans="2:11">
      <c r="B53" t="s">
        <v>1037</v>
      </c>
      <c r="C53">
        <v>74178</v>
      </c>
      <c r="D53" t="s">
        <v>106</v>
      </c>
      <c r="E53" t="s">
        <v>1038</v>
      </c>
      <c r="F53" s="77">
        <v>614757.96</v>
      </c>
      <c r="G53" s="77">
        <v>99.175826500000056</v>
      </c>
      <c r="H53" s="77">
        <v>2331.4594845645602</v>
      </c>
      <c r="I53" s="78">
        <v>3.4639999999999996E-4</v>
      </c>
      <c r="J53" s="78">
        <v>3.4299999999999997E-2</v>
      </c>
      <c r="K53" s="78">
        <v>8.6E-3</v>
      </c>
    </row>
    <row r="54" spans="2:11">
      <c r="B54" t="s">
        <v>1039</v>
      </c>
      <c r="C54">
        <v>74208</v>
      </c>
      <c r="D54" t="s">
        <v>106</v>
      </c>
      <c r="E54" t="s">
        <v>1040</v>
      </c>
      <c r="F54" s="77">
        <v>225157.86</v>
      </c>
      <c r="G54" s="77">
        <v>120.17969500000008</v>
      </c>
      <c r="H54" s="77">
        <v>1034.7515684888001</v>
      </c>
      <c r="I54" s="78">
        <v>4.7000000000000004E-5</v>
      </c>
      <c r="J54" s="78">
        <v>1.52E-2</v>
      </c>
      <c r="K54" s="78">
        <v>3.8E-3</v>
      </c>
    </row>
    <row r="55" spans="2:11">
      <c r="B55" t="s">
        <v>1041</v>
      </c>
      <c r="C55">
        <v>74244</v>
      </c>
      <c r="D55" t="s">
        <v>106</v>
      </c>
      <c r="E55" t="s">
        <v>342</v>
      </c>
      <c r="F55" s="77">
        <v>362852</v>
      </c>
      <c r="G55" s="77">
        <v>91.470276999999783</v>
      </c>
      <c r="H55" s="77">
        <v>1269.19221360815</v>
      </c>
      <c r="I55" s="78">
        <v>2.43E-4</v>
      </c>
      <c r="J55" s="78">
        <v>1.8700000000000001E-2</v>
      </c>
      <c r="K55" s="78">
        <v>4.7000000000000002E-3</v>
      </c>
    </row>
    <row r="56" spans="2:11">
      <c r="B56" t="s">
        <v>1042</v>
      </c>
      <c r="C56">
        <v>74237</v>
      </c>
      <c r="D56" t="s">
        <v>113</v>
      </c>
      <c r="E56" t="s">
        <v>336</v>
      </c>
      <c r="F56" s="77">
        <v>287914.39</v>
      </c>
      <c r="G56" s="77">
        <v>75.182687999999757</v>
      </c>
      <c r="H56" s="77">
        <v>1012.58654915812</v>
      </c>
      <c r="I56" s="78">
        <v>4.5374E-4</v>
      </c>
      <c r="J56" s="78">
        <v>1.49E-2</v>
      </c>
      <c r="K56" s="78">
        <v>3.8E-3</v>
      </c>
    </row>
    <row r="57" spans="2:11">
      <c r="B57" t="s">
        <v>1043</v>
      </c>
      <c r="C57">
        <v>74247</v>
      </c>
      <c r="D57" t="s">
        <v>113</v>
      </c>
      <c r="E57" t="s">
        <v>288</v>
      </c>
      <c r="F57" s="77">
        <v>18314</v>
      </c>
      <c r="G57" s="77">
        <v>94.368409999999926</v>
      </c>
      <c r="H57" s="77">
        <v>80.846417718356406</v>
      </c>
      <c r="I57" s="78">
        <v>2.8800000000000001E-4</v>
      </c>
      <c r="J57" s="78">
        <v>1.1999999999999999E-3</v>
      </c>
      <c r="K57" s="78">
        <v>2.9999999999999997E-4</v>
      </c>
    </row>
    <row r="58" spans="2:11">
      <c r="B58" t="s">
        <v>1044</v>
      </c>
      <c r="C58">
        <v>74181</v>
      </c>
      <c r="D58" t="s">
        <v>106</v>
      </c>
      <c r="E58" t="s">
        <v>1045</v>
      </c>
      <c r="F58" s="77">
        <v>528494</v>
      </c>
      <c r="G58" s="77">
        <v>65.351778000000209</v>
      </c>
      <c r="H58" s="77">
        <v>1320.7339827835799</v>
      </c>
      <c r="I58" s="78">
        <v>1.99E-3</v>
      </c>
      <c r="J58" s="78">
        <v>1.9400000000000001E-2</v>
      </c>
      <c r="K58" s="78">
        <v>4.8999999999999998E-3</v>
      </c>
    </row>
    <row r="59" spans="2:11">
      <c r="B59" s="79" t="s">
        <v>1046</v>
      </c>
      <c r="C59" s="16"/>
      <c r="F59" s="81">
        <v>2987361.81</v>
      </c>
      <c r="H59" s="81">
        <v>11516.649775569997</v>
      </c>
      <c r="J59" s="80">
        <v>0.16950000000000001</v>
      </c>
      <c r="K59" s="80">
        <v>4.2700000000000002E-2</v>
      </c>
    </row>
    <row r="60" spans="2:11">
      <c r="B60" t="s">
        <v>1047</v>
      </c>
      <c r="C60">
        <v>74187</v>
      </c>
      <c r="D60" t="s">
        <v>106</v>
      </c>
      <c r="E60" t="s">
        <v>1048</v>
      </c>
      <c r="F60" s="77">
        <v>168550.08</v>
      </c>
      <c r="G60" s="77">
        <v>26.243034000000058</v>
      </c>
      <c r="H60" s="77">
        <v>169.14567196065801</v>
      </c>
      <c r="I60" s="78">
        <v>3.3300000000000002E-4</v>
      </c>
      <c r="J60" s="78">
        <v>2.5000000000000001E-3</v>
      </c>
      <c r="K60" s="78">
        <v>5.9999999999999995E-4</v>
      </c>
    </row>
    <row r="61" spans="2:11">
      <c r="B61" t="s">
        <v>1049</v>
      </c>
      <c r="C61">
        <v>74205</v>
      </c>
      <c r="D61" t="s">
        <v>110</v>
      </c>
      <c r="E61" t="s">
        <v>1050</v>
      </c>
      <c r="F61" s="77">
        <v>237633</v>
      </c>
      <c r="G61" s="77">
        <v>223.97339899999946</v>
      </c>
      <c r="H61" s="77">
        <v>2157.2004919374199</v>
      </c>
      <c r="I61" s="78">
        <v>1.964E-3</v>
      </c>
      <c r="J61" s="78">
        <v>3.1699999999999999E-2</v>
      </c>
      <c r="K61" s="78">
        <v>8.0000000000000002E-3</v>
      </c>
    </row>
    <row r="62" spans="2:11">
      <c r="B62" t="s">
        <v>1051</v>
      </c>
      <c r="C62">
        <v>74199</v>
      </c>
      <c r="D62" t="s">
        <v>106</v>
      </c>
      <c r="E62" t="s">
        <v>988</v>
      </c>
      <c r="F62" s="77">
        <v>536272.1</v>
      </c>
      <c r="G62" s="77">
        <v>62.28153600000001</v>
      </c>
      <c r="H62" s="77">
        <v>1277.2102678983999</v>
      </c>
      <c r="I62" s="78">
        <v>2.6270000000000004E-4</v>
      </c>
      <c r="J62" s="78">
        <v>1.8800000000000001E-2</v>
      </c>
      <c r="K62" s="78">
        <v>4.7000000000000002E-3</v>
      </c>
    </row>
    <row r="63" spans="2:11">
      <c r="B63" t="s">
        <v>1052</v>
      </c>
      <c r="C63">
        <v>74203</v>
      </c>
      <c r="D63" t="s">
        <v>106</v>
      </c>
      <c r="E63" t="s">
        <v>345</v>
      </c>
      <c r="F63" s="77">
        <v>499931</v>
      </c>
      <c r="G63" s="77">
        <v>100</v>
      </c>
      <c r="H63" s="77">
        <v>1911.736144</v>
      </c>
      <c r="I63" s="78">
        <v>7.0330000000000002E-4</v>
      </c>
      <c r="J63" s="78">
        <v>2.81E-2</v>
      </c>
      <c r="K63" s="78">
        <v>7.1000000000000004E-3</v>
      </c>
    </row>
    <row r="64" spans="2:11">
      <c r="B64" t="s">
        <v>1053</v>
      </c>
      <c r="C64">
        <v>74193</v>
      </c>
      <c r="D64" t="s">
        <v>106</v>
      </c>
      <c r="E64" t="s">
        <v>586</v>
      </c>
      <c r="F64" s="77">
        <v>111467.67</v>
      </c>
      <c r="G64" s="77">
        <v>29.182936999999942</v>
      </c>
      <c r="H64" s="77">
        <v>124.392960621453</v>
      </c>
      <c r="I64" s="78">
        <v>1.0200000000000001E-4</v>
      </c>
      <c r="J64" s="78">
        <v>1.8E-3</v>
      </c>
      <c r="K64" s="78">
        <v>5.0000000000000001E-4</v>
      </c>
    </row>
    <row r="65" spans="2:11">
      <c r="B65" t="s">
        <v>1054</v>
      </c>
      <c r="C65">
        <v>74190</v>
      </c>
      <c r="D65" t="s">
        <v>106</v>
      </c>
      <c r="E65" t="s">
        <v>1055</v>
      </c>
      <c r="F65" s="77">
        <v>495194.89</v>
      </c>
      <c r="G65" s="77">
        <v>127.7882139999999</v>
      </c>
      <c r="H65" s="77">
        <v>2419.8298987890098</v>
      </c>
      <c r="I65" s="78">
        <v>1.9873999999999998E-3</v>
      </c>
      <c r="J65" s="78">
        <v>3.56E-2</v>
      </c>
      <c r="K65" s="78">
        <v>8.9999999999999993E-3</v>
      </c>
    </row>
    <row r="66" spans="2:11">
      <c r="B66" t="s">
        <v>1056</v>
      </c>
      <c r="C66">
        <v>74207</v>
      </c>
      <c r="D66" t="s">
        <v>106</v>
      </c>
      <c r="E66" t="s">
        <v>1057</v>
      </c>
      <c r="F66" s="77">
        <v>257475.76</v>
      </c>
      <c r="G66" s="77">
        <v>160.47241199999954</v>
      </c>
      <c r="H66" s="77">
        <v>1579.99099856915</v>
      </c>
      <c r="I66" s="78">
        <v>1.1111111111111112E-5</v>
      </c>
      <c r="J66" s="78">
        <v>2.3199999999999998E-2</v>
      </c>
      <c r="K66" s="78">
        <v>5.8999999999999999E-3</v>
      </c>
    </row>
    <row r="67" spans="2:11">
      <c r="B67" t="s">
        <v>1058</v>
      </c>
      <c r="C67">
        <v>74197</v>
      </c>
      <c r="D67" t="s">
        <v>106</v>
      </c>
      <c r="E67" t="s">
        <v>247</v>
      </c>
      <c r="F67" s="77">
        <v>427868.86</v>
      </c>
      <c r="G67" s="77">
        <v>44.630165999999981</v>
      </c>
      <c r="H67" s="77">
        <v>730.22561940469598</v>
      </c>
      <c r="I67" s="78">
        <v>2.5299999999999997E-4</v>
      </c>
      <c r="J67" s="78">
        <v>1.0699999999999999E-2</v>
      </c>
      <c r="K67" s="78">
        <v>2.7000000000000001E-3</v>
      </c>
    </row>
    <row r="68" spans="2:11">
      <c r="B68" t="s">
        <v>1059</v>
      </c>
      <c r="C68">
        <v>74240</v>
      </c>
      <c r="D68" t="s">
        <v>110</v>
      </c>
      <c r="E68" t="s">
        <v>1060</v>
      </c>
      <c r="F68" s="77">
        <v>252968.45</v>
      </c>
      <c r="G68" s="77">
        <v>111.86097099999992</v>
      </c>
      <c r="H68" s="77">
        <v>1146.91772238921</v>
      </c>
      <c r="I68" s="78">
        <v>2.6239999999999998E-4</v>
      </c>
      <c r="J68" s="78">
        <v>1.6899999999999998E-2</v>
      </c>
      <c r="K68" s="78">
        <v>4.1999999999999997E-3</v>
      </c>
    </row>
    <row r="69" spans="2:11">
      <c r="B69" t="s">
        <v>229</v>
      </c>
      <c r="C69" s="16"/>
    </row>
    <row r="70" spans="2:11">
      <c r="B70" t="s">
        <v>305</v>
      </c>
      <c r="C70" s="16"/>
    </row>
    <row r="71" spans="2:11">
      <c r="B71" t="s">
        <v>306</v>
      </c>
      <c r="C71" s="16"/>
    </row>
    <row r="72" spans="2:11">
      <c r="B72" t="s">
        <v>307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44556.53</v>
      </c>
      <c r="H11" s="7"/>
      <c r="I11" s="75">
        <v>221.29939091957499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1061</v>
      </c>
      <c r="C12" s="16"/>
      <c r="D12" s="16"/>
      <c r="G12" s="81">
        <v>44556.53</v>
      </c>
      <c r="I12" s="81">
        <v>221.29939091957499</v>
      </c>
      <c r="K12" s="80">
        <v>1</v>
      </c>
      <c r="L12" s="80">
        <v>8.0000000000000004E-4</v>
      </c>
    </row>
    <row r="13" spans="2:59">
      <c r="B13" t="s">
        <v>1062</v>
      </c>
      <c r="C13" t="s">
        <v>1063</v>
      </c>
      <c r="D13" t="s">
        <v>464</v>
      </c>
      <c r="E13" t="s">
        <v>106</v>
      </c>
      <c r="F13" t="s">
        <v>1064</v>
      </c>
      <c r="G13" s="77">
        <v>44556.53</v>
      </c>
      <c r="H13" s="77">
        <v>129.88260000000017</v>
      </c>
      <c r="I13" s="77">
        <v>221.29939091957499</v>
      </c>
      <c r="J13" s="78">
        <v>0</v>
      </c>
      <c r="K13" s="78">
        <v>1</v>
      </c>
      <c r="L13" s="78">
        <v>8.0000000000000004E-4</v>
      </c>
    </row>
    <row r="14" spans="2:59">
      <c r="B14" s="79" t="s">
        <v>878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-14372723</v>
      </c>
      <c r="H11" s="7"/>
      <c r="I11" s="75">
        <v>-227.12544861967797</v>
      </c>
      <c r="J11" s="76">
        <v>1</v>
      </c>
      <c r="K11" s="76">
        <v>-8.0000000000000004E-4</v>
      </c>
      <c r="AW11" s="16"/>
    </row>
    <row r="12" spans="2:49">
      <c r="B12" s="79" t="s">
        <v>202</v>
      </c>
      <c r="C12" s="16"/>
      <c r="D12" s="16"/>
      <c r="G12" s="81">
        <v>-14372723</v>
      </c>
      <c r="I12" s="81">
        <v>-227.12544861967797</v>
      </c>
      <c r="J12" s="80">
        <v>1</v>
      </c>
      <c r="K12" s="80">
        <v>-8.0000000000000004E-4</v>
      </c>
    </row>
    <row r="13" spans="2:49">
      <c r="B13" s="79" t="s">
        <v>879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880</v>
      </c>
      <c r="C15" s="16"/>
      <c r="D15" s="16"/>
      <c r="G15" s="81">
        <v>-14231489</v>
      </c>
      <c r="I15" s="81">
        <v>-245.27483122546698</v>
      </c>
      <c r="J15" s="80">
        <v>1.0799000000000001</v>
      </c>
      <c r="K15" s="80">
        <v>-8.9999999999999998E-4</v>
      </c>
    </row>
    <row r="16" spans="2:49">
      <c r="B16" t="s">
        <v>1066</v>
      </c>
      <c r="C16" t="s">
        <v>1067</v>
      </c>
      <c r="D16" t="s">
        <v>123</v>
      </c>
      <c r="E16" t="s">
        <v>113</v>
      </c>
      <c r="F16" t="s">
        <v>1068</v>
      </c>
      <c r="G16" s="77">
        <v>-50000</v>
      </c>
      <c r="H16" s="77">
        <v>-9.3591041885214192</v>
      </c>
      <c r="I16" s="77">
        <v>4.6795520942607096</v>
      </c>
      <c r="J16" s="78">
        <v>-2.06E-2</v>
      </c>
      <c r="K16" s="78">
        <v>0</v>
      </c>
    </row>
    <row r="17" spans="2:11">
      <c r="B17" t="s">
        <v>1069</v>
      </c>
      <c r="C17" t="s">
        <v>1070</v>
      </c>
      <c r="D17" t="s">
        <v>123</v>
      </c>
      <c r="E17" t="s">
        <v>110</v>
      </c>
      <c r="F17" t="s">
        <v>1068</v>
      </c>
      <c r="G17" s="77">
        <v>-3038489</v>
      </c>
      <c r="H17" s="77">
        <v>-3.3773333308164353</v>
      </c>
      <c r="I17" s="77">
        <v>102.619901750191</v>
      </c>
      <c r="J17" s="78">
        <v>-0.45179999999999998</v>
      </c>
      <c r="K17" s="78">
        <v>4.0000000000000002E-4</v>
      </c>
    </row>
    <row r="18" spans="2:11">
      <c r="B18" t="s">
        <v>1071</v>
      </c>
      <c r="C18" t="s">
        <v>1072</v>
      </c>
      <c r="D18" t="s">
        <v>123</v>
      </c>
      <c r="E18" t="s">
        <v>106</v>
      </c>
      <c r="F18" t="s">
        <v>1068</v>
      </c>
      <c r="G18" s="77">
        <v>-9960000</v>
      </c>
      <c r="H18" s="77">
        <v>3.1725482537782028</v>
      </c>
      <c r="I18" s="77">
        <v>-315.98580607630902</v>
      </c>
      <c r="J18" s="78">
        <v>1.3912</v>
      </c>
      <c r="K18" s="78">
        <v>-1.1999999999999999E-3</v>
      </c>
    </row>
    <row r="19" spans="2:11">
      <c r="B19" t="s">
        <v>1073</v>
      </c>
      <c r="C19" t="s">
        <v>1074</v>
      </c>
      <c r="D19" t="s">
        <v>123</v>
      </c>
      <c r="E19" t="s">
        <v>106</v>
      </c>
      <c r="F19" t="s">
        <v>1068</v>
      </c>
      <c r="G19" s="77">
        <v>-1083000</v>
      </c>
      <c r="H19" s="77">
        <v>3.233115750291653</v>
      </c>
      <c r="I19" s="77">
        <v>-35.014643575658603</v>
      </c>
      <c r="J19" s="78">
        <v>0.1542</v>
      </c>
      <c r="K19" s="78">
        <v>-1E-4</v>
      </c>
    </row>
    <row r="20" spans="2:11">
      <c r="B20" t="s">
        <v>1075</v>
      </c>
      <c r="C20" t="s">
        <v>1076</v>
      </c>
      <c r="D20" t="s">
        <v>123</v>
      </c>
      <c r="E20" t="s">
        <v>113</v>
      </c>
      <c r="F20" t="s">
        <v>1077</v>
      </c>
      <c r="G20" s="77">
        <v>-100000</v>
      </c>
      <c r="H20" s="77">
        <v>1.5738354179510801</v>
      </c>
      <c r="I20" s="77">
        <v>-1.5738354179510801</v>
      </c>
      <c r="J20" s="78">
        <v>6.8999999999999999E-3</v>
      </c>
      <c r="K20" s="78">
        <v>0</v>
      </c>
    </row>
    <row r="21" spans="2:11">
      <c r="B21" s="79" t="s">
        <v>1065</v>
      </c>
      <c r="C21" s="16"/>
      <c r="D21" s="16"/>
      <c r="G21" s="81">
        <v>-141234</v>
      </c>
      <c r="I21" s="81">
        <v>18.149382605789</v>
      </c>
      <c r="J21" s="80">
        <v>-7.9899999999999999E-2</v>
      </c>
      <c r="K21" s="80">
        <v>1E-4</v>
      </c>
    </row>
    <row r="22" spans="2:11">
      <c r="B22" t="s">
        <v>1078</v>
      </c>
      <c r="C22" t="s">
        <v>1079</v>
      </c>
      <c r="D22" t="s">
        <v>123</v>
      </c>
      <c r="E22" t="s">
        <v>113</v>
      </c>
      <c r="F22" t="s">
        <v>1068</v>
      </c>
      <c r="G22" s="77">
        <v>-141234</v>
      </c>
      <c r="H22" s="77">
        <v>-12.850576069352281</v>
      </c>
      <c r="I22" s="77">
        <v>18.149382605789</v>
      </c>
      <c r="J22" s="78">
        <v>-7.9899999999999999E-2</v>
      </c>
      <c r="K22" s="78">
        <v>1E-4</v>
      </c>
    </row>
    <row r="23" spans="2:11">
      <c r="B23" s="79" t="s">
        <v>881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222</v>
      </c>
      <c r="C24" t="s">
        <v>222</v>
      </c>
      <c r="D24" t="s">
        <v>222</v>
      </c>
      <c r="E24" t="s">
        <v>222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578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222</v>
      </c>
      <c r="C26" t="s">
        <v>222</v>
      </c>
      <c r="D26" t="s">
        <v>222</v>
      </c>
      <c r="E26" t="s">
        <v>222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879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885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881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578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222</v>
      </c>
      <c r="C35" t="s">
        <v>222</v>
      </c>
      <c r="D35" t="s">
        <v>222</v>
      </c>
      <c r="E35" t="s">
        <v>222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229</v>
      </c>
      <c r="C36" s="16"/>
      <c r="D36" s="16"/>
    </row>
    <row r="37" spans="2:11">
      <c r="B37" t="s">
        <v>305</v>
      </c>
      <c r="C37" s="16"/>
      <c r="D37" s="16"/>
    </row>
    <row r="38" spans="2:11">
      <c r="B38" t="s">
        <v>306</v>
      </c>
      <c r="C38" s="16"/>
      <c r="D38" s="16"/>
    </row>
    <row r="39" spans="2:11">
      <c r="B39" t="s">
        <v>307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907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908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0.34</v>
      </c>
      <c r="J11" s="18"/>
      <c r="K11" s="18"/>
      <c r="L11" s="18"/>
      <c r="M11" s="76">
        <v>0.22939999999999999</v>
      </c>
      <c r="N11" s="75">
        <v>2425883.943</v>
      </c>
      <c r="O11" s="7"/>
      <c r="P11" s="75">
        <v>2520.7567006286208</v>
      </c>
      <c r="Q11" s="76">
        <v>1</v>
      </c>
      <c r="R11" s="76">
        <v>9.2999999999999992E-3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0.38</v>
      </c>
      <c r="M12" s="80">
        <v>0.25690000000000002</v>
      </c>
      <c r="N12" s="81">
        <v>2355334.943</v>
      </c>
      <c r="P12" s="81">
        <v>2250.9773246286204</v>
      </c>
      <c r="Q12" s="80">
        <v>0.89300000000000002</v>
      </c>
      <c r="R12" s="80">
        <v>8.3000000000000001E-3</v>
      </c>
    </row>
    <row r="13" spans="2:60">
      <c r="B13" s="79" t="s">
        <v>1080</v>
      </c>
      <c r="I13" s="81">
        <v>2.5</v>
      </c>
      <c r="M13" s="80">
        <v>0</v>
      </c>
      <c r="N13" s="81">
        <v>68770.433000000005</v>
      </c>
      <c r="P13" s="81">
        <v>81.72533</v>
      </c>
      <c r="Q13" s="80">
        <v>3.2399999999999998E-2</v>
      </c>
      <c r="R13" s="80">
        <v>2.9999999999999997E-4</v>
      </c>
    </row>
    <row r="14" spans="2:60">
      <c r="B14" t="s">
        <v>1160</v>
      </c>
      <c r="C14" t="s">
        <v>1081</v>
      </c>
      <c r="D14" t="s">
        <v>1082</v>
      </c>
      <c r="F14" t="s">
        <v>1083</v>
      </c>
      <c r="G14" t="s">
        <v>1084</v>
      </c>
      <c r="H14" t="s">
        <v>1085</v>
      </c>
      <c r="I14" s="77">
        <v>2.87</v>
      </c>
      <c r="J14" t="s">
        <v>1086</v>
      </c>
      <c r="K14" t="s">
        <v>102</v>
      </c>
      <c r="L14" s="78">
        <v>0</v>
      </c>
      <c r="M14" s="78">
        <v>0</v>
      </c>
      <c r="N14" s="77">
        <v>29654.559000000001</v>
      </c>
      <c r="O14" s="77">
        <v>118.60840688947692</v>
      </c>
      <c r="P14" s="77">
        <v>35.172800000000002</v>
      </c>
      <c r="Q14" s="78">
        <v>1.4E-2</v>
      </c>
      <c r="R14" s="78">
        <v>1E-4</v>
      </c>
    </row>
    <row r="15" spans="2:60">
      <c r="B15" t="s">
        <v>1161</v>
      </c>
      <c r="C15" t="s">
        <v>1081</v>
      </c>
      <c r="D15" t="s">
        <v>1087</v>
      </c>
      <c r="F15" t="s">
        <v>1083</v>
      </c>
      <c r="G15" t="s">
        <v>1088</v>
      </c>
      <c r="H15" t="s">
        <v>1085</v>
      </c>
      <c r="I15" s="77">
        <v>2.23</v>
      </c>
      <c r="J15" t="s">
        <v>1086</v>
      </c>
      <c r="K15" t="s">
        <v>102</v>
      </c>
      <c r="L15" s="78">
        <v>0</v>
      </c>
      <c r="M15" s="78">
        <v>0</v>
      </c>
      <c r="N15" s="77">
        <v>39115.874000000003</v>
      </c>
      <c r="O15" s="77">
        <v>119.01186203841438</v>
      </c>
      <c r="P15" s="77">
        <v>46.552529999999997</v>
      </c>
      <c r="Q15" s="78">
        <v>1.8499999999999999E-2</v>
      </c>
      <c r="R15" s="78">
        <v>2.0000000000000001E-4</v>
      </c>
    </row>
    <row r="16" spans="2:60">
      <c r="B16" s="79" t="s">
        <v>1089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222</v>
      </c>
      <c r="D17" t="s">
        <v>222</v>
      </c>
      <c r="F17" t="s">
        <v>222</v>
      </c>
      <c r="I17" s="77">
        <v>0</v>
      </c>
      <c r="J17" t="s">
        <v>222</v>
      </c>
      <c r="K17" t="s">
        <v>222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1090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222</v>
      </c>
      <c r="D19" t="s">
        <v>222</v>
      </c>
      <c r="F19" t="s">
        <v>222</v>
      </c>
      <c r="I19" s="77">
        <v>0</v>
      </c>
      <c r="J19" t="s">
        <v>222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1091</v>
      </c>
      <c r="I20" s="81">
        <v>0.08</v>
      </c>
      <c r="M20" s="80">
        <v>3.8E-3</v>
      </c>
      <c r="N20" s="81">
        <v>945564.51</v>
      </c>
      <c r="P20" s="81">
        <v>993.86549462862058</v>
      </c>
      <c r="Q20" s="80">
        <v>0.39429999999999998</v>
      </c>
      <c r="R20" s="80">
        <v>3.7000000000000002E-3</v>
      </c>
    </row>
    <row r="21" spans="2:18">
      <c r="B21" t="s">
        <v>1092</v>
      </c>
      <c r="C21" t="s">
        <v>1081</v>
      </c>
      <c r="D21" t="s">
        <v>1093</v>
      </c>
      <c r="E21" t="s">
        <v>944</v>
      </c>
      <c r="F21" t="s">
        <v>1094</v>
      </c>
      <c r="G21" t="s">
        <v>1095</v>
      </c>
      <c r="H21" t="s">
        <v>1085</v>
      </c>
      <c r="I21" s="77">
        <v>0</v>
      </c>
      <c r="J21" t="s">
        <v>945</v>
      </c>
      <c r="K21" t="s">
        <v>102</v>
      </c>
      <c r="L21" s="78">
        <v>7.0000000000000007E-2</v>
      </c>
      <c r="M21" s="78">
        <v>0</v>
      </c>
      <c r="N21" s="77">
        <v>909087.51</v>
      </c>
      <c r="O21" s="77">
        <v>105.30862099999999</v>
      </c>
      <c r="P21" s="77">
        <v>957.34752046423705</v>
      </c>
      <c r="Q21" s="78">
        <v>0.37980000000000003</v>
      </c>
      <c r="R21" s="78">
        <v>3.5000000000000001E-3</v>
      </c>
    </row>
    <row r="22" spans="2:18">
      <c r="B22" t="s">
        <v>1096</v>
      </c>
      <c r="C22" t="s">
        <v>1081</v>
      </c>
      <c r="D22" t="s">
        <v>1097</v>
      </c>
      <c r="E22" t="s">
        <v>959</v>
      </c>
      <c r="F22" t="s">
        <v>222</v>
      </c>
      <c r="G22" t="s">
        <v>1098</v>
      </c>
      <c r="H22" t="s">
        <v>554</v>
      </c>
      <c r="I22" s="77">
        <v>2.11</v>
      </c>
      <c r="J22" t="s">
        <v>423</v>
      </c>
      <c r="K22" t="s">
        <v>102</v>
      </c>
      <c r="L22" s="78">
        <v>0.10249999999999999</v>
      </c>
      <c r="M22" s="78">
        <v>0.1028</v>
      </c>
      <c r="N22" s="77">
        <v>36477</v>
      </c>
      <c r="O22" s="77">
        <v>100.11232876712339</v>
      </c>
      <c r="P22" s="77">
        <v>36.517974164383602</v>
      </c>
      <c r="Q22" s="78">
        <v>1.4500000000000001E-2</v>
      </c>
      <c r="R22" s="78">
        <v>1E-4</v>
      </c>
    </row>
    <row r="23" spans="2:18">
      <c r="B23" s="79" t="s">
        <v>1099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222</v>
      </c>
      <c r="D24" t="s">
        <v>222</v>
      </c>
      <c r="F24" t="s">
        <v>222</v>
      </c>
      <c r="I24" s="77">
        <v>0</v>
      </c>
      <c r="J24" t="s">
        <v>222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1100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1101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1102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1103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1104</v>
      </c>
      <c r="I32" s="81">
        <v>0.49</v>
      </c>
      <c r="M32" s="80">
        <v>0.4889</v>
      </c>
      <c r="N32" s="81">
        <v>1341000</v>
      </c>
      <c r="P32" s="81">
        <v>1175.3865000000001</v>
      </c>
      <c r="Q32" s="80">
        <v>0.46629999999999999</v>
      </c>
      <c r="R32" s="80">
        <v>4.4000000000000003E-3</v>
      </c>
    </row>
    <row r="33" spans="2:18">
      <c r="B33" t="s">
        <v>1105</v>
      </c>
      <c r="C33" t="s">
        <v>1081</v>
      </c>
      <c r="D33" t="s">
        <v>1106</v>
      </c>
      <c r="E33" t="s">
        <v>1107</v>
      </c>
      <c r="F33" t="s">
        <v>402</v>
      </c>
      <c r="G33" t="s">
        <v>1108</v>
      </c>
      <c r="H33" t="s">
        <v>150</v>
      </c>
      <c r="I33" s="77">
        <v>0.49</v>
      </c>
      <c r="J33" t="s">
        <v>472</v>
      </c>
      <c r="K33" t="s">
        <v>102</v>
      </c>
      <c r="L33" s="78">
        <v>5.1799999999999999E-2</v>
      </c>
      <c r="M33" s="78">
        <v>0.4889</v>
      </c>
      <c r="N33" s="77">
        <v>1341000</v>
      </c>
      <c r="O33" s="77">
        <v>87.65</v>
      </c>
      <c r="P33" s="77">
        <v>1175.3865000000001</v>
      </c>
      <c r="Q33" s="78">
        <v>0.46629999999999999</v>
      </c>
      <c r="R33" s="78">
        <v>4.4000000000000003E-3</v>
      </c>
    </row>
    <row r="34" spans="2:18">
      <c r="B34" s="79" t="s">
        <v>227</v>
      </c>
      <c r="I34" s="81">
        <v>0</v>
      </c>
      <c r="M34" s="80">
        <v>0</v>
      </c>
      <c r="N34" s="81">
        <v>70549</v>
      </c>
      <c r="P34" s="81">
        <v>269.77937600000001</v>
      </c>
      <c r="Q34" s="80">
        <v>0.107</v>
      </c>
      <c r="R34" s="80">
        <v>1E-3</v>
      </c>
    </row>
    <row r="35" spans="2:18">
      <c r="B35" s="79" t="s">
        <v>1109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1090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1091</v>
      </c>
      <c r="I39" s="81">
        <v>0</v>
      </c>
      <c r="M39" s="80">
        <v>0</v>
      </c>
      <c r="N39" s="81">
        <v>70549</v>
      </c>
      <c r="P39" s="81">
        <v>269.77937600000001</v>
      </c>
      <c r="Q39" s="80">
        <v>0.107</v>
      </c>
      <c r="R39" s="80">
        <v>1E-3</v>
      </c>
    </row>
    <row r="40" spans="2:18">
      <c r="B40" t="s">
        <v>1110</v>
      </c>
      <c r="C40" t="s">
        <v>1081</v>
      </c>
      <c r="D40" t="s">
        <v>1111</v>
      </c>
      <c r="E40" t="s">
        <v>1112</v>
      </c>
      <c r="F40" t="s">
        <v>453</v>
      </c>
      <c r="G40" t="s">
        <v>1113</v>
      </c>
      <c r="H40" t="s">
        <v>208</v>
      </c>
      <c r="J40" t="s">
        <v>559</v>
      </c>
      <c r="K40" t="s">
        <v>106</v>
      </c>
      <c r="L40" s="78">
        <v>0.1014</v>
      </c>
      <c r="M40" s="78">
        <v>0</v>
      </c>
      <c r="N40" s="77">
        <v>70549</v>
      </c>
      <c r="O40" s="77">
        <v>100</v>
      </c>
      <c r="P40" s="77">
        <v>269.77937600000001</v>
      </c>
      <c r="Q40" s="78">
        <v>0.107</v>
      </c>
      <c r="R40" s="78">
        <v>1E-3</v>
      </c>
    </row>
    <row r="41" spans="2:18">
      <c r="B41" s="79" t="s">
        <v>1104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222</v>
      </c>
      <c r="D42" t="s">
        <v>222</v>
      </c>
      <c r="F42" t="s">
        <v>222</v>
      </c>
      <c r="I42" s="77">
        <v>0</v>
      </c>
      <c r="J42" t="s">
        <v>222</v>
      </c>
      <c r="K42" t="s">
        <v>222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229</v>
      </c>
    </row>
    <row r="44" spans="2:18">
      <c r="B44" t="s">
        <v>305</v>
      </c>
    </row>
    <row r="45" spans="2:18">
      <c r="B45" t="s">
        <v>306</v>
      </c>
    </row>
    <row r="46" spans="2:18">
      <c r="B46" t="s">
        <v>307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5.9700000000000003E-2</v>
      </c>
      <c r="K11" s="75">
        <v>115861</v>
      </c>
      <c r="L11" s="7"/>
      <c r="M11" s="75">
        <v>466.12277602289799</v>
      </c>
      <c r="N11" s="76">
        <v>1</v>
      </c>
      <c r="O11" s="76">
        <v>1.6999999999999999E-3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7.0000000000000007E-2</v>
      </c>
      <c r="J12" s="80">
        <v>5.9700000000000003E-2</v>
      </c>
      <c r="K12" s="81">
        <v>115861</v>
      </c>
      <c r="M12" s="81">
        <v>466.12277602289799</v>
      </c>
      <c r="N12" s="80">
        <v>1</v>
      </c>
      <c r="O12" s="80">
        <v>1.6999999999999999E-3</v>
      </c>
    </row>
    <row r="13" spans="2:64">
      <c r="B13" s="79" t="s">
        <v>919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1115</v>
      </c>
      <c r="G19" s="81">
        <v>7.0000000000000007E-2</v>
      </c>
      <c r="J19" s="80">
        <v>5.9700000000000003E-2</v>
      </c>
      <c r="K19" s="81">
        <v>115861</v>
      </c>
      <c r="M19" s="81">
        <v>466.12277602289799</v>
      </c>
      <c r="N19" s="80">
        <v>1</v>
      </c>
      <c r="O19" s="80">
        <v>1.6999999999999999E-3</v>
      </c>
    </row>
    <row r="20" spans="2:15">
      <c r="B20" t="s">
        <v>1116</v>
      </c>
      <c r="C20" t="s">
        <v>1117</v>
      </c>
      <c r="D20" t="s">
        <v>211</v>
      </c>
      <c r="E20" t="s">
        <v>1118</v>
      </c>
      <c r="F20" t="s">
        <v>208</v>
      </c>
      <c r="G20" s="77">
        <v>7.0000000000000007E-2</v>
      </c>
      <c r="H20" t="s">
        <v>106</v>
      </c>
      <c r="I20" s="78">
        <v>5.1999999999999998E-2</v>
      </c>
      <c r="J20" s="78">
        <v>5.9700000000000003E-2</v>
      </c>
      <c r="K20" s="77">
        <v>115861</v>
      </c>
      <c r="L20" s="77">
        <v>105.2071287031366</v>
      </c>
      <c r="M20" s="77">
        <v>466.12277602289799</v>
      </c>
      <c r="N20" s="78">
        <v>1</v>
      </c>
      <c r="O20" s="78">
        <v>1.6999999999999999E-3</v>
      </c>
    </row>
    <row r="21" spans="2:15">
      <c r="B21" s="79" t="s">
        <v>578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1119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1120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1119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1120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4950.7421532030003</v>
      </c>
      <c r="J11" s="76">
        <v>1</v>
      </c>
      <c r="K11" s="76">
        <v>1.83E-2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4950.7421532030003</v>
      </c>
      <c r="J14" s="80">
        <v>1</v>
      </c>
      <c r="K14" s="80">
        <v>1.83E-2</v>
      </c>
    </row>
    <row r="15" spans="2:60">
      <c r="B15" t="s">
        <v>1121</v>
      </c>
      <c r="C15" t="s">
        <v>1122</v>
      </c>
      <c r="D15" t="s">
        <v>222</v>
      </c>
      <c r="E15" t="s">
        <v>554</v>
      </c>
      <c r="F15" s="78">
        <v>0</v>
      </c>
      <c r="G15" t="s">
        <v>106</v>
      </c>
      <c r="H15" s="78">
        <v>0</v>
      </c>
      <c r="I15" s="77">
        <v>38.24</v>
      </c>
      <c r="J15" s="78">
        <v>7.7000000000000002E-3</v>
      </c>
      <c r="K15" s="78">
        <v>1E-4</v>
      </c>
    </row>
    <row r="16" spans="2:60">
      <c r="B16" t="s">
        <v>1123</v>
      </c>
      <c r="C16" t="s">
        <v>1124</v>
      </c>
      <c r="D16" t="s">
        <v>222</v>
      </c>
      <c r="E16" t="s">
        <v>554</v>
      </c>
      <c r="F16" s="78">
        <v>0</v>
      </c>
      <c r="G16" t="s">
        <v>200</v>
      </c>
      <c r="H16" s="78">
        <v>0</v>
      </c>
      <c r="I16" s="77">
        <v>201.76480799999999</v>
      </c>
      <c r="J16" s="78">
        <v>4.0800000000000003E-2</v>
      </c>
      <c r="K16" s="78">
        <v>6.9999999999999999E-4</v>
      </c>
    </row>
    <row r="17" spans="2:11">
      <c r="B17" t="s">
        <v>1125</v>
      </c>
      <c r="C17" t="s">
        <v>1126</v>
      </c>
      <c r="D17" t="s">
        <v>222</v>
      </c>
      <c r="E17" t="s">
        <v>554</v>
      </c>
      <c r="F17" s="78">
        <v>0</v>
      </c>
      <c r="G17" t="s">
        <v>113</v>
      </c>
      <c r="H17" s="78">
        <v>0</v>
      </c>
      <c r="I17" s="77">
        <v>551.893917321</v>
      </c>
      <c r="J17" s="78">
        <v>0.1115</v>
      </c>
      <c r="K17" s="78">
        <v>2E-3</v>
      </c>
    </row>
    <row r="18" spans="2:11">
      <c r="B18" t="s">
        <v>1127</v>
      </c>
      <c r="C18" t="s">
        <v>1128</v>
      </c>
      <c r="D18" t="s">
        <v>222</v>
      </c>
      <c r="E18" t="s">
        <v>554</v>
      </c>
      <c r="F18" s="78">
        <v>0</v>
      </c>
      <c r="G18" t="s">
        <v>201</v>
      </c>
      <c r="H18" s="78">
        <v>0</v>
      </c>
      <c r="I18" s="77">
        <v>7.8798456000000003E-2</v>
      </c>
      <c r="J18" s="78">
        <v>0</v>
      </c>
      <c r="K18" s="78">
        <v>0</v>
      </c>
    </row>
    <row r="19" spans="2:11">
      <c r="B19" t="s">
        <v>1129</v>
      </c>
      <c r="C19" t="s">
        <v>1130</v>
      </c>
      <c r="D19" t="s">
        <v>222</v>
      </c>
      <c r="E19" t="s">
        <v>554</v>
      </c>
      <c r="F19" s="78">
        <v>0</v>
      </c>
      <c r="G19" t="s">
        <v>110</v>
      </c>
      <c r="H19" s="78">
        <v>0</v>
      </c>
      <c r="I19" s="77">
        <v>209.60063534599999</v>
      </c>
      <c r="J19" s="78">
        <v>4.2299999999999997E-2</v>
      </c>
      <c r="K19" s="78">
        <v>8.0000000000000004E-4</v>
      </c>
    </row>
    <row r="20" spans="2:11">
      <c r="B20" t="s">
        <v>1131</v>
      </c>
      <c r="C20" t="s">
        <v>1132</v>
      </c>
      <c r="D20" t="s">
        <v>222</v>
      </c>
      <c r="E20" t="s">
        <v>554</v>
      </c>
      <c r="F20" s="78">
        <v>0</v>
      </c>
      <c r="G20" t="s">
        <v>106</v>
      </c>
      <c r="H20" s="78">
        <v>0</v>
      </c>
      <c r="I20" s="77">
        <v>3949.1639940800001</v>
      </c>
      <c r="J20" s="78">
        <v>0.79769999999999996</v>
      </c>
      <c r="K20" s="78">
        <v>1.46E-2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topLeftCell="A9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15388.7793662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SUM(C13:C27)</f>
        <v>9985.1711200000009</v>
      </c>
    </row>
    <row r="13" spans="2:17">
      <c r="B13" s="82" t="s">
        <v>1133</v>
      </c>
      <c r="C13" s="84">
        <v>37.226640000000017</v>
      </c>
      <c r="D13" s="83">
        <v>45347</v>
      </c>
    </row>
    <row r="14" spans="2:17">
      <c r="B14" s="82" t="s">
        <v>1134</v>
      </c>
      <c r="C14" s="84">
        <v>619.89200000000005</v>
      </c>
      <c r="D14" s="83">
        <v>45219</v>
      </c>
    </row>
    <row r="15" spans="2:17">
      <c r="B15" s="82" t="s">
        <v>1135</v>
      </c>
      <c r="C15" s="84">
        <v>921.28200000000004</v>
      </c>
      <c r="D15" s="83">
        <v>46462</v>
      </c>
    </row>
    <row r="16" spans="2:17">
      <c r="B16" s="82" t="s">
        <v>1136</v>
      </c>
      <c r="C16" s="84">
        <v>185.351</v>
      </c>
      <c r="D16" s="83">
        <v>46462</v>
      </c>
    </row>
    <row r="17" spans="2:4">
      <c r="B17" s="82" t="s">
        <v>1137</v>
      </c>
      <c r="C17" s="84">
        <v>733.33230400000002</v>
      </c>
      <c r="D17" s="83">
        <v>46197</v>
      </c>
    </row>
    <row r="18" spans="2:4">
      <c r="B18" s="82" t="s">
        <v>1138</v>
      </c>
      <c r="C18" s="84">
        <v>1176.364</v>
      </c>
      <c r="D18" s="83">
        <v>46196</v>
      </c>
    </row>
    <row r="19" spans="2:4">
      <c r="B19" s="82" t="s">
        <v>1139</v>
      </c>
      <c r="C19" s="84">
        <v>649.03222399999993</v>
      </c>
      <c r="D19" s="83">
        <v>47150</v>
      </c>
    </row>
    <row r="20" spans="2:4">
      <c r="B20" s="82" t="s">
        <v>1140</v>
      </c>
      <c r="C20" s="84">
        <v>487.89651199999986</v>
      </c>
      <c r="D20" s="83">
        <v>46386</v>
      </c>
    </row>
    <row r="21" spans="2:4">
      <c r="B21" s="82" t="s">
        <v>1141</v>
      </c>
      <c r="C21" s="84">
        <v>1404.3273599999998</v>
      </c>
      <c r="D21" s="83">
        <v>46204</v>
      </c>
    </row>
    <row r="22" spans="2:4">
      <c r="B22" s="82" t="s">
        <v>1142</v>
      </c>
      <c r="C22" s="84">
        <v>788.90499999999997</v>
      </c>
      <c r="D22" s="83">
        <v>46182</v>
      </c>
    </row>
    <row r="23" spans="2:4">
      <c r="B23" s="82" t="s">
        <v>1143</v>
      </c>
      <c r="C23" s="84">
        <v>507.31400000000002</v>
      </c>
      <c r="D23" s="83">
        <v>46202</v>
      </c>
    </row>
    <row r="24" spans="2:4">
      <c r="B24" s="82" t="s">
        <v>1144</v>
      </c>
      <c r="C24" s="84">
        <v>268.59500000000003</v>
      </c>
      <c r="D24" s="83">
        <v>46213</v>
      </c>
    </row>
    <row r="25" spans="2:4">
      <c r="B25" s="82" t="s">
        <v>1145</v>
      </c>
      <c r="C25" s="84">
        <v>406.92331199999995</v>
      </c>
      <c r="D25" s="83">
        <v>46284</v>
      </c>
    </row>
    <row r="26" spans="2:4">
      <c r="B26" s="82" t="s">
        <v>1146</v>
      </c>
      <c r="C26" s="84">
        <v>1333.6089999999999</v>
      </c>
      <c r="D26" s="83">
        <v>48689</v>
      </c>
    </row>
    <row r="27" spans="2:4">
      <c r="B27" s="82" t="s">
        <v>1147</v>
      </c>
      <c r="C27" s="84">
        <v>465.120768</v>
      </c>
      <c r="D27" s="83">
        <v>46220</v>
      </c>
    </row>
    <row r="28" spans="2:4">
      <c r="B28" s="79"/>
      <c r="C28" s="81"/>
    </row>
    <row r="29" spans="2:4">
      <c r="B29" s="79" t="s">
        <v>227</v>
      </c>
      <c r="C29" s="81">
        <f>SUM(C30:C41)</f>
        <v>5403.6082462000004</v>
      </c>
    </row>
    <row r="30" spans="2:4">
      <c r="B30" s="82" t="s">
        <v>1148</v>
      </c>
      <c r="C30" s="84">
        <v>519.60129599999982</v>
      </c>
      <c r="D30" s="83">
        <v>46126</v>
      </c>
    </row>
    <row r="31" spans="2:4">
      <c r="B31" s="82" t="s">
        <v>1149</v>
      </c>
      <c r="C31" s="84">
        <v>420.11611200000021</v>
      </c>
      <c r="D31" s="83">
        <v>46248</v>
      </c>
    </row>
    <row r="32" spans="2:4">
      <c r="B32" s="82" t="s">
        <v>1150</v>
      </c>
      <c r="C32" s="84">
        <v>680.14046399999995</v>
      </c>
      <c r="D32" s="83">
        <v>46347</v>
      </c>
    </row>
    <row r="33" spans="2:4">
      <c r="B33" s="82" t="s">
        <v>1151</v>
      </c>
      <c r="C33" s="84">
        <v>346.84062399999993</v>
      </c>
      <c r="D33" s="83">
        <v>46414</v>
      </c>
    </row>
    <row r="34" spans="2:4">
      <c r="B34" s="82" t="s">
        <v>1152</v>
      </c>
      <c r="C34" s="84">
        <v>993.67443039999944</v>
      </c>
      <c r="D34" s="83">
        <v>45748</v>
      </c>
    </row>
    <row r="35" spans="2:4">
      <c r="B35" s="82" t="s">
        <v>1153</v>
      </c>
      <c r="C35" s="84">
        <v>11.854400000000023</v>
      </c>
      <c r="D35" s="83">
        <v>47269</v>
      </c>
    </row>
    <row r="36" spans="2:4">
      <c r="B36" s="82" t="s">
        <v>1154</v>
      </c>
      <c r="C36" s="84">
        <f>2264.10360000003/1000</f>
        <v>2.2641036000000301</v>
      </c>
      <c r="D36" s="83">
        <v>45261</v>
      </c>
    </row>
    <row r="37" spans="2:4">
      <c r="B37" s="82" t="s">
        <v>1155</v>
      </c>
      <c r="C37" s="84">
        <v>182.34150650000012</v>
      </c>
      <c r="D37" s="83">
        <v>45844</v>
      </c>
    </row>
    <row r="38" spans="2:4">
      <c r="B38" s="82" t="s">
        <v>1156</v>
      </c>
      <c r="C38" s="84">
        <v>462.51662400000009</v>
      </c>
      <c r="D38" s="83">
        <v>45977</v>
      </c>
    </row>
    <row r="39" spans="2:4">
      <c r="B39" s="82" t="s">
        <v>1157</v>
      </c>
      <c r="C39" s="84">
        <v>573.32342400000005</v>
      </c>
      <c r="D39" s="83">
        <v>46752</v>
      </c>
    </row>
    <row r="40" spans="2:4">
      <c r="B40" s="82" t="s">
        <v>1158</v>
      </c>
      <c r="C40" s="84">
        <v>897.40365810000003</v>
      </c>
      <c r="D40" s="83">
        <v>46235</v>
      </c>
    </row>
    <row r="41" spans="2:4">
      <c r="B41" s="82" t="s">
        <v>1159</v>
      </c>
      <c r="C41" s="84">
        <v>313.53160360000004</v>
      </c>
      <c r="D41" s="83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60C00A-FA1E-4E1E-B24D-A2CB40B02E9D}"/>
</file>

<file path=customXml/itemProps2.xml><?xml version="1.0" encoding="utf-8"?>
<ds:datastoreItem xmlns:ds="http://schemas.openxmlformats.org/officeDocument/2006/customXml" ds:itemID="{F16B04F2-83E2-4961-A075-49CBF715469C}"/>
</file>

<file path=customXml/itemProps3.xml><?xml version="1.0" encoding="utf-8"?>
<ds:datastoreItem xmlns:ds="http://schemas.openxmlformats.org/officeDocument/2006/customXml" ds:itemID="{48F40208-9B54-4945-93F1-7691DD277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