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3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2" i="1" s="1"/>
  <c r="D40" i="1"/>
  <c r="D39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11" i="1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5" i="2"/>
  <c r="D36" i="1" l="1"/>
  <c r="D41" i="1"/>
  <c r="D37" i="1"/>
  <c r="K17" i="16"/>
  <c r="K16" i="16"/>
  <c r="K13" i="16"/>
  <c r="C43" i="1" l="1"/>
  <c r="C29" i="27"/>
  <c r="C12" i="27"/>
  <c r="C11" i="27"/>
</calcChain>
</file>

<file path=xl/sharedStrings.xml><?xml version="1.0" encoding="utf-8"?>
<sst xmlns="http://schemas.openxmlformats.org/spreadsheetml/2006/main" count="4187" uniqueCount="1146">
  <si>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</si>
  <si>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</si>
  <si>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</si>
  <si>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</si>
  <si>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</si>
  <si>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</si>
  <si>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</si>
  <si>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</si>
  <si>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</si>
  <si>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</si>
  <si>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</si>
  <si>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</si>
  <si>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</si>
  <si>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</si>
  <si>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</si>
  <si>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</si>
  <si>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</si>
  <si>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</si>
  <si>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</si>
  <si>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</si>
  <si>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</si>
  <si>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</si>
  <si>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</si>
  <si>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</si>
  <si>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</si>
  <si>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</si>
  <si>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</si>
  <si>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</si>
  <si>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</si>
  <si>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</si>
  <si>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</si>
  <si>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</si>
  <si>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</si>
  <si>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</si>
  <si>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</si>
  <si>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</si>
  <si>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</si>
  <si>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</si>
  <si>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</si>
  <si>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</si>
  <si>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</si>
  <si>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</si>
  <si>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</si>
  <si>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</si>
  <si>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</si>
  <si>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</si>
  <si>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</si>
  <si>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</si>
  <si>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</si>
  <si>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</si>
  <si>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</si>
  <si>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</si>
  <si>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</si>
  <si>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</si>
  <si>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</si>
  <si>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</si>
  <si>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</si>
  <si>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</si>
  <si>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</si>
  <si>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</si>
  <si>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</si>
  <si>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</si>
  <si>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</si>
  <si>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</si>
  <si>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</si>
  <si>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</si>
  <si>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</si>
  <si>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</si>
  <si>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</si>
  <si>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</si>
  <si>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</si>
  <si>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</si>
  <si>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</si>
  <si>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</si>
  <si>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</si>
  <si>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</si>
  <si>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</si>
  <si>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</si>
  <si>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</si>
  <si>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</si>
  <si>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</si>
  <si>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</si>
  <si>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</si>
  <si>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</si>
  <si>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</si>
  <si>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</si>
  <si>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</si>
  <si>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</si>
  <si>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</si>
  <si>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</si>
  <si>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</si>
  <si>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</si>
  <si>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</si>
  <si>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</si>
  <si>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</si>
  <si>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</si>
  <si>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</si>
  <si>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</si>
  <si>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</si>
  <si>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</si>
  <si>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</si>
  <si>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</si>
  <si>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</si>
  <si>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</si>
  <si>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</si>
  <si>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</si>
  <si>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</si>
  <si>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</si>
  <si>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</si>
  <si>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</si>
  <si>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</si>
  <si>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</si>
  <si>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</si>
  <si>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</si>
  <si>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</si>
  <si>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</si>
  <si>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</si>
  <si>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</si>
  <si>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</si>
  <si>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</si>
  <si>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</si>
  <si>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</si>
  <si>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</si>
  <si>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</si>
  <si>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</si>
  <si>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</si>
  <si>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</si>
  <si>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</si>
  <si>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</si>
  <si>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</si>
  <si>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</si>
  <si>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</si>
  <si>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</si>
  <si>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</si>
  <si>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</si>
  <si>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</si>
  <si>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</si>
  <si>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</si>
  <si>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</si>
  <si>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</si>
  <si>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</si>
  <si>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</si>
  <si>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</si>
  <si>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</si>
  <si>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</si>
  <si>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</si>
  <si>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</si>
  <si>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</si>
  <si>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</si>
  <si>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</si>
  <si>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</si>
  <si>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</si>
  <si>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</si>
  <si>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</si>
  <si>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</si>
  <si>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</si>
  <si>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</si>
  <si>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</si>
  <si>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</si>
  <si>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</si>
  <si>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</si>
  <si>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</si>
  <si>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</si>
  <si>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</si>
  <si>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</si>
  <si>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</si>
  <si>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</si>
  <si>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</si>
  <si>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</si>
  <si>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</si>
  <si>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</si>
  <si>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</si>
  <si>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</si>
  <si>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</si>
  <si>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</si>
  <si>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</si>
  <si>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</si>
  <si>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</si>
  <si>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</si>
  <si>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</si>
  <si>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</si>
  <si>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</si>
  <si>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</si>
  <si>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</si>
  <si>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</si>
  <si>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</si>
  <si>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</si>
  <si>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</si>
  <si>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</si>
  <si>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</si>
  <si>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</si>
  <si>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</si>
  <si>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</si>
  <si>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</si>
  <si>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</si>
  <si>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</si>
  <si>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</si>
  <si>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</si>
  <si>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הכשרה לבני 50 ומטה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</si>
  <si>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</si>
  <si>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</si>
  <si>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</si>
  <si>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</si>
  <si>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</si>
  <si>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</si>
  <si>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</si>
  <si>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</si>
  <si>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</si>
  <si>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</si>
  <si>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</si>
  <si>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</si>
  <si>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</si>
  <si>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</si>
  <si>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</si>
  <si>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</si>
  <si>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</si>
  <si>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</si>
  <si>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</si>
  <si>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</si>
  <si>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</si>
  <si>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</si>
  <si>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</si>
  <si>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</si>
  <si>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</si>
  <si>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</si>
  <si>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</si>
  <si>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</si>
  <si>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</si>
  <si>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</si>
  <si>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</si>
  <si>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</si>
  <si>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</si>
  <si>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</si>
  <si>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</si>
  <si>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</si>
  <si>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</si>
  <si>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01/06/23</t>
  </si>
  <si>
    <t>ממצמ0923</t>
  </si>
  <si>
    <t>1128081</t>
  </si>
  <si>
    <t>12/01/22</t>
  </si>
  <si>
    <t>ממשל צמודה 0529- האוצר - ממשלתית צמודה</t>
  </si>
  <si>
    <t>1157023</t>
  </si>
  <si>
    <t>21/02/23</t>
  </si>
  <si>
    <t>ממשל צמודה 0726- האוצר - ממשלתית צמודה</t>
  </si>
  <si>
    <t>1169564</t>
  </si>
  <si>
    <t>24/05/23</t>
  </si>
  <si>
    <t>ממשל צמודה 1025- האוצר - ממשלתית צמודה</t>
  </si>
  <si>
    <t>1135912</t>
  </si>
  <si>
    <t>ממשל צמודה 1131- האוצר - ממשלתית צמודה</t>
  </si>
  <si>
    <t>1172220</t>
  </si>
  <si>
    <t>07/06/23</t>
  </si>
  <si>
    <t>ממשלתי צמוד 0527- האוצר - ממשלתית צמודה</t>
  </si>
  <si>
    <t>1140847</t>
  </si>
  <si>
    <t>29/05/23</t>
  </si>
  <si>
    <t>סה"כ לא צמודות</t>
  </si>
  <si>
    <t>סה"כ מלווה קצר מועד</t>
  </si>
  <si>
    <t>מ.ק.מ  913- בנק ישראל- מק"מ</t>
  </si>
  <si>
    <t>8230914</t>
  </si>
  <si>
    <t>29/09/22</t>
  </si>
  <si>
    <t>מ.ק.מ 1023- בנק ישראל- מק"מ</t>
  </si>
  <si>
    <t>8231029</t>
  </si>
  <si>
    <t>24/10/22</t>
  </si>
  <si>
    <t>מ.ק.מ.     1213- בנק ישראל- מק"מ</t>
  </si>
  <si>
    <t>8231219</t>
  </si>
  <si>
    <t>04/01/23</t>
  </si>
  <si>
    <t>מ.ק.מ.  214- בנק ישראל- מק"מ</t>
  </si>
  <si>
    <t>8240210</t>
  </si>
  <si>
    <t>מ.ק.מ. 1123- בנק ישראל- מק"מ</t>
  </si>
  <si>
    <t>8231128</t>
  </si>
  <si>
    <t>02/11/22</t>
  </si>
  <si>
    <t>מ.ק.מ. 114- בנק ישראל- מק"מ</t>
  </si>
  <si>
    <t>8240111</t>
  </si>
  <si>
    <t>03/01/23</t>
  </si>
  <si>
    <t>מ.ק.מ. 314- בנק ישראל- מק"מ</t>
  </si>
  <si>
    <t>8240319</t>
  </si>
  <si>
    <t>01/03/23</t>
  </si>
  <si>
    <t>מ.ק.מ. 414- בנק ישראל- מק"מ</t>
  </si>
  <si>
    <t>8240418</t>
  </si>
  <si>
    <t>04/04/23</t>
  </si>
  <si>
    <t>מ.ק.מ. 813- בנק ישראל- מק"מ</t>
  </si>
  <si>
    <t>8230815</t>
  </si>
  <si>
    <t>01/09/22</t>
  </si>
  <si>
    <t>סה"כ שחר</t>
  </si>
  <si>
    <t>ממשל שקלית 0347</t>
  </si>
  <si>
    <t>1140193</t>
  </si>
  <si>
    <t>12/01/23</t>
  </si>
  <si>
    <t>ממשלתי 0324- האוצר - ממשלתית שקלית</t>
  </si>
  <si>
    <t>1130848</t>
  </si>
  <si>
    <t>18/10/22</t>
  </si>
  <si>
    <t>ממשלתי 0825- האוצר - ממשלתית שקלית</t>
  </si>
  <si>
    <t>1135557</t>
  </si>
  <si>
    <t>23/04/23</t>
  </si>
  <si>
    <t>ממשק0142- האוצר - ממשלתית שקלית</t>
  </si>
  <si>
    <t>1125400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</si>
  <si>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</si>
  <si>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</si>
  <si>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</si>
  <si>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</si>
  <si>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</si>
  <si>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</si>
  <si>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</si>
  <si>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</si>
  <si>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</si>
  <si>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לאומי מסחרי 3- לאומי</t>
  </si>
  <si>
    <t>1189364</t>
  </si>
  <si>
    <t>520018078</t>
  </si>
  <si>
    <t>בנקים</t>
  </si>
  <si>
    <t>12/09/22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</si>
  <si>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</si>
  <si>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</si>
  <si>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</si>
  <si>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</si>
  <si>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</si>
  <si>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23/02/23</t>
  </si>
  <si>
    <t>לאומי אגח 182- לאומי</t>
  </si>
  <si>
    <t>6040539</t>
  </si>
  <si>
    <t>10/01/23</t>
  </si>
  <si>
    <t>מז טפ הנ אגח 64- מזרחי טפחות הנפ</t>
  </si>
  <si>
    <t>2310555</t>
  </si>
  <si>
    <t>520032046</t>
  </si>
  <si>
    <t>11/04/22</t>
  </si>
  <si>
    <t>פועלים  אגח 200- פועלים</t>
  </si>
  <si>
    <t>6620496</t>
  </si>
  <si>
    <t>520000118</t>
  </si>
  <si>
    <t>15/03/22</t>
  </si>
  <si>
    <t>פועלים  אגח 201- פועלים</t>
  </si>
  <si>
    <t>1191345</t>
  </si>
  <si>
    <t>29/11/22</t>
  </si>
  <si>
    <t>פועלים הנפקות  אג"ח 36- פועלים הנפקות</t>
  </si>
  <si>
    <t>1940659</t>
  </si>
  <si>
    <t>520032640</t>
  </si>
  <si>
    <t>19/11/20</t>
  </si>
  <si>
    <t>חשמל     אגח 29- חשמל</t>
  </si>
  <si>
    <t>6000236</t>
  </si>
  <si>
    <t>520000472</t>
  </si>
  <si>
    <t>אנרגיה</t>
  </si>
  <si>
    <t>Aa1.il</t>
  </si>
  <si>
    <t>06/03/23</t>
  </si>
  <si>
    <t>חשמל  אג"ח 31- חשמל</t>
  </si>
  <si>
    <t>6000285</t>
  </si>
  <si>
    <t>28/11/22</t>
  </si>
  <si>
    <t>חשמל אג27</t>
  </si>
  <si>
    <t>6000210</t>
  </si>
  <si>
    <t>עזריאלי אגח ח- עזריאלי קבוצה</t>
  </si>
  <si>
    <t>1178680</t>
  </si>
  <si>
    <t>510960719</t>
  </si>
  <si>
    <t>נדלן מניב בישראל</t>
  </si>
  <si>
    <t>ilAA+</t>
  </si>
  <si>
    <t>27/04/22</t>
  </si>
  <si>
    <t>אלרוב נדלן אגחו- אלרוב נדל"ן</t>
  </si>
  <si>
    <t>3870185</t>
  </si>
  <si>
    <t>520038894</t>
  </si>
  <si>
    <t>נדלן מניב בחו"ל</t>
  </si>
  <si>
    <t>ilAA</t>
  </si>
  <si>
    <t>28/11/21</t>
  </si>
  <si>
    <t>ארפורט אג 9- איירפורט סיטי</t>
  </si>
  <si>
    <t>1160944</t>
  </si>
  <si>
    <t>511659401</t>
  </si>
  <si>
    <t>10/05/23</t>
  </si>
  <si>
    <t>גב ים אגח י- גב ים</t>
  </si>
  <si>
    <t>7590284</t>
  </si>
  <si>
    <t>520001736</t>
  </si>
  <si>
    <t>12/04/22</t>
  </si>
  <si>
    <t>מבני תעש  אגח כ- מבנה</t>
  </si>
  <si>
    <t>2260495</t>
  </si>
  <si>
    <t>520024126</t>
  </si>
  <si>
    <t>26/12/18</t>
  </si>
  <si>
    <t>מליסרון אגח כ- מליסרון</t>
  </si>
  <si>
    <t>3230422</t>
  </si>
  <si>
    <t>520037789</t>
  </si>
  <si>
    <t>17/08/21</t>
  </si>
  <si>
    <t>ריט אג"ח 4- 1 ריט</t>
  </si>
  <si>
    <t>1129899</t>
  </si>
  <si>
    <t>513821488</t>
  </si>
  <si>
    <t>25/04/17</t>
  </si>
  <si>
    <t>שופרסל    אגח ו- שופרסל</t>
  </si>
  <si>
    <t>7770217</t>
  </si>
  <si>
    <t>520022732</t>
  </si>
  <si>
    <t>רשתות שיווק</t>
  </si>
  <si>
    <t>23/05/22</t>
  </si>
  <si>
    <t>ביג  אגח כ- ביג</t>
  </si>
  <si>
    <t>1186188</t>
  </si>
  <si>
    <t>513623314</t>
  </si>
  <si>
    <t>ilAA-</t>
  </si>
  <si>
    <t>02/05/22</t>
  </si>
  <si>
    <t>סלע נדל"ן אג3</t>
  </si>
  <si>
    <t>1138973</t>
  </si>
  <si>
    <t>513992529</t>
  </si>
  <si>
    <t>Aa3.il</t>
  </si>
  <si>
    <t>23/12/20</t>
  </si>
  <si>
    <t>רבוע נדלן אגח ו- רבוע כחול נדל"ן</t>
  </si>
  <si>
    <t>1140607</t>
  </si>
  <si>
    <t>513765859</t>
  </si>
  <si>
    <t>08/12/20</t>
  </si>
  <si>
    <t>גירון  אגח ח- גירון פיתוח</t>
  </si>
  <si>
    <t>1183151</t>
  </si>
  <si>
    <t>520044520</t>
  </si>
  <si>
    <t>A1.il</t>
  </si>
  <si>
    <t>30/03/22</t>
  </si>
  <si>
    <t>מגה אור  אגח  י- מגה אור</t>
  </si>
  <si>
    <t>1178367</t>
  </si>
  <si>
    <t>513257873</t>
  </si>
  <si>
    <t>ilA+</t>
  </si>
  <si>
    <t>12/07/21</t>
  </si>
  <si>
    <t>פז נפט    אגח ז- פז נפט</t>
  </si>
  <si>
    <t>1142595</t>
  </si>
  <si>
    <t>510216054</t>
  </si>
  <si>
    <t>אדגר אג"ח 9- אדגר השקעות</t>
  </si>
  <si>
    <t>1820190</t>
  </si>
  <si>
    <t>520035171</t>
  </si>
  <si>
    <t>A2.il</t>
  </si>
  <si>
    <t>אדגר אגח יב- אדגר השקעות</t>
  </si>
  <si>
    <t>1820331</t>
  </si>
  <si>
    <t>10/01/22</t>
  </si>
  <si>
    <t>אשטרום קב אגח ד- אשטרום קבוצה</t>
  </si>
  <si>
    <t>1182989</t>
  </si>
  <si>
    <t>510381601</t>
  </si>
  <si>
    <t>בנייה</t>
  </si>
  <si>
    <t>ilA</t>
  </si>
  <si>
    <t>27/12/21</t>
  </si>
  <si>
    <t>דלק נכסים אגח א- דלק ישראל נכסים</t>
  </si>
  <si>
    <t>1196179</t>
  </si>
  <si>
    <t>516378643</t>
  </si>
  <si>
    <t>28/05/23</t>
  </si>
  <si>
    <t>נכסים ובנ אגח י- נכסים ובנין</t>
  </si>
  <si>
    <t>1193630</t>
  </si>
  <si>
    <t>520025438</t>
  </si>
  <si>
    <t>19/02/23</t>
  </si>
  <si>
    <t>שיכון ובינוי אג 9- שיכון ובינוי</t>
  </si>
  <si>
    <t>1167386</t>
  </si>
  <si>
    <t>520036104</t>
  </si>
  <si>
    <t>שיכון ובינוי אג6- שיכון ובינוי</t>
  </si>
  <si>
    <t>1129733</t>
  </si>
  <si>
    <t>27/02/23</t>
  </si>
  <si>
    <t>שיכון ובינוי אג8- שיכון ובינוי</t>
  </si>
  <si>
    <t>1135888</t>
  </si>
  <si>
    <t>07/12/22</t>
  </si>
  <si>
    <t>דליה אגח א- דליה אנרגיה</t>
  </si>
  <si>
    <t>1184951</t>
  </si>
  <si>
    <t>516269248</t>
  </si>
  <si>
    <t>A3.il</t>
  </si>
  <si>
    <t>13/03/22</t>
  </si>
  <si>
    <t>הכשרת הישוב אגח 23- הכשרת הישוב</t>
  </si>
  <si>
    <t>6120323</t>
  </si>
  <si>
    <t>520020116</t>
  </si>
  <si>
    <t>ilA-</t>
  </si>
  <si>
    <t>21/06/21</t>
  </si>
  <si>
    <t>נמלי ישראל אג"ח ג- נמלי ישראל</t>
  </si>
  <si>
    <t>1145580</t>
  </si>
  <si>
    <t>513569780</t>
  </si>
  <si>
    <t>18/11/21</t>
  </si>
  <si>
    <t>פועלים  אגח 101- פועלים</t>
  </si>
  <si>
    <t>1191337</t>
  </si>
  <si>
    <t>אלביט מע' אגח ב- אלביט מערכות</t>
  </si>
  <si>
    <t>1178235</t>
  </si>
  <si>
    <t>520043027</t>
  </si>
  <si>
    <t>ביטחוניות</t>
  </si>
  <si>
    <t>אמות אגח ז- אמות</t>
  </si>
  <si>
    <t>1162866</t>
  </si>
  <si>
    <t>520026683</t>
  </si>
  <si>
    <t>20/11/22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</si>
  <si>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</si>
  <si>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</si>
  <si>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</si>
  <si>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</si>
  <si>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</si>
  <si>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</si>
  <si>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אלוני חץ אגח יג- אלוני חץ</t>
  </si>
  <si>
    <t>1189406</t>
  </si>
  <si>
    <t>520038506</t>
  </si>
  <si>
    <t>בזק       אגח 9</t>
  </si>
  <si>
    <t>2300176</t>
  </si>
  <si>
    <t>520031931</t>
  </si>
  <si>
    <t>15/03/20</t>
  </si>
  <si>
    <t>אלון רבוע אגח ו- אלון רבוע כחול</t>
  </si>
  <si>
    <t>1169127</t>
  </si>
  <si>
    <t>520042847</t>
  </si>
  <si>
    <t>השקעה ואחזקות</t>
  </si>
  <si>
    <t>20/04/21</t>
  </si>
  <si>
    <t>בזן  אגח י'- בתי זיקוק</t>
  </si>
  <si>
    <t>2590511</t>
  </si>
  <si>
    <t>520036658</t>
  </si>
  <si>
    <t>09/03/20</t>
  </si>
  <si>
    <t>דמרי אג"ח 8- דמרי</t>
  </si>
  <si>
    <t>1153725</t>
  </si>
  <si>
    <t>511399388</t>
  </si>
  <si>
    <t>פרטנר     אגח ו- פרטנר</t>
  </si>
  <si>
    <t>1141415</t>
  </si>
  <si>
    <t>520044314</t>
  </si>
  <si>
    <t>25/12/18</t>
  </si>
  <si>
    <t>שפיר הנדסה אגח ג- שפיר הנדסה</t>
  </si>
  <si>
    <t>1178417</t>
  </si>
  <si>
    <t>514892801</t>
  </si>
  <si>
    <t>מתכת ומוצרי בניה</t>
  </si>
  <si>
    <t>20/07/21</t>
  </si>
  <si>
    <t>אזורים   אגח 12</t>
  </si>
  <si>
    <t>7150360</t>
  </si>
  <si>
    <t>520025990</t>
  </si>
  <si>
    <t>04/08/16</t>
  </si>
  <si>
    <t>אזורים אגח 13- אזורים</t>
  </si>
  <si>
    <t>7150410</t>
  </si>
  <si>
    <t>25/07/19</t>
  </si>
  <si>
    <t>אפריקה מג אגח ה- אפריקה מגורים</t>
  </si>
  <si>
    <t>1162825</t>
  </si>
  <si>
    <t>520034760</t>
  </si>
  <si>
    <t>12/12/22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</si>
  <si>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</si>
  <si>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</si>
  <si>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</si>
  <si>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</si>
  <si>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</si>
  <si>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</si>
  <si>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דור אלון  אגח ה- דור אלון</t>
  </si>
  <si>
    <t>1136761</t>
  </si>
  <si>
    <t>520043878</t>
  </si>
  <si>
    <t>דור אלון  אגח ז- דור אלון</t>
  </si>
  <si>
    <t>1157700</t>
  </si>
  <si>
    <t>11/09/22</t>
  </si>
  <si>
    <t>חברה לישראל אגח 15- חברה לישראל</t>
  </si>
  <si>
    <t>5760327</t>
  </si>
  <si>
    <t>520028010</t>
  </si>
  <si>
    <t>06/10/22</t>
  </si>
  <si>
    <t>או.פי.סי  אגח ג- או.פי.סי אנרגיה</t>
  </si>
  <si>
    <t>1180355</t>
  </si>
  <si>
    <t>514401702</t>
  </si>
  <si>
    <t>09/09/21</t>
  </si>
  <si>
    <t>אפקון החזקות אג"ח א- אפקון החזקות</t>
  </si>
  <si>
    <t>5780135</t>
  </si>
  <si>
    <t>520033473</t>
  </si>
  <si>
    <t>19/03/19</t>
  </si>
  <si>
    <t>אקרו אג"ח א'- אקרו קבוצה</t>
  </si>
  <si>
    <t>1188572</t>
  </si>
  <si>
    <t>511996803</t>
  </si>
  <si>
    <t>17/08/22</t>
  </si>
  <si>
    <t>צמח המרמן אגח ז- צמח המרמן</t>
  </si>
  <si>
    <t>1186402</t>
  </si>
  <si>
    <t>512531203</t>
  </si>
  <si>
    <t>Baa1.il</t>
  </si>
  <si>
    <t>12/05/22</t>
  </si>
  <si>
    <t>אלומיי    אגח ה- אלומיי קפיטל</t>
  </si>
  <si>
    <t>1193275</t>
  </si>
  <si>
    <t>520039868</t>
  </si>
  <si>
    <t>אנרגיה מתחדשת</t>
  </si>
  <si>
    <t>לא מדורג</t>
  </si>
  <si>
    <t>01/02/23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</si>
  <si>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</si>
  <si>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</si>
  <si>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</si>
  <si>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</si>
  <si>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</si>
  <si>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</si>
  <si>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</si>
  <si>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</si>
  <si>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</si>
  <si>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16/05/23</t>
  </si>
  <si>
    <t>סאפיינס   אגח ב- סאפיינס</t>
  </si>
  <si>
    <t>1141936</t>
  </si>
  <si>
    <t>53368</t>
  </si>
  <si>
    <t>14/09/17</t>
  </si>
  <si>
    <t>שמוס  אג"ח א- שמוס</t>
  </si>
  <si>
    <t>1155951</t>
  </si>
  <si>
    <t>11111116</t>
  </si>
  <si>
    <t>29/09/20</t>
  </si>
  <si>
    <t>בזן       אגח ט- בתי זיקוק</t>
  </si>
  <si>
    <t>2590461</t>
  </si>
  <si>
    <t>06/09/17</t>
  </si>
  <si>
    <t>תמר פטרו  אגח א- תמר פטרוליום</t>
  </si>
  <si>
    <t>1141332</t>
  </si>
  <si>
    <t>515334662</t>
  </si>
  <si>
    <t>20/10/21</t>
  </si>
  <si>
    <t>חברה לישראל אג"ח 13</t>
  </si>
  <si>
    <t>5760269</t>
  </si>
  <si>
    <t>סה"כ אחר</t>
  </si>
  <si>
    <t>TEVA 6.75 1/03/28</t>
  </si>
  <si>
    <t>US88167AAK79</t>
  </si>
  <si>
    <t>NYSE</t>
  </si>
  <si>
    <t>בלומברג</t>
  </si>
  <si>
    <t>520013954</t>
  </si>
  <si>
    <t>Pharma &amp; Biotechnology</t>
  </si>
  <si>
    <t>BB-</t>
  </si>
  <si>
    <t>S&amp;P</t>
  </si>
  <si>
    <t>28/07/22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</si>
  <si>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</si>
  <si>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</si>
  <si>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</si>
  <si>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</si>
  <si>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</si>
  <si>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</si>
  <si>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</si>
  <si>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</si>
  <si>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</si>
  <si>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</si>
  <si>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</si>
  <si>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</si>
  <si>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אנלייט אנרגיה- אנלייט אנרגיה</t>
  </si>
  <si>
    <t>720011</t>
  </si>
  <si>
    <t>520041146</t>
  </si>
  <si>
    <t>אנרג'יקס- אנרג'יקס</t>
  </si>
  <si>
    <t>1123355</t>
  </si>
  <si>
    <t>513901371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</si>
  <si>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</si>
  <si>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</si>
  <si>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</si>
  <si>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</si>
  <si>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</si>
  <si>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</si>
  <si>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</si>
  <si>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מערכות- אלביט מערכות</t>
  </si>
  <si>
    <t>1081124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</si>
  <si>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</si>
  <si>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</si>
  <si>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</si>
  <si>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</si>
  <si>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</si>
  <si>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</si>
  <si>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</si>
  <si>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</si>
  <si>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</si>
  <si>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</si>
  <si>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</si>
  <si>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</si>
  <si>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</si>
  <si>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</si>
  <si>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</si>
  <si>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אנרג'יאן- אנרג'יאן</t>
  </si>
  <si>
    <t>1155290</t>
  </si>
  <si>
    <t>10758801</t>
  </si>
  <si>
    <t>דלק קבוצה- דלק קבוצה</t>
  </si>
  <si>
    <t>1084128</t>
  </si>
  <si>
    <t>520044322</t>
  </si>
  <si>
    <t>איי.סי.אל- איי.סי.אל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</si>
  <si>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</si>
  <si>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</si>
  <si>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</si>
  <si>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</si>
  <si>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</si>
  <si>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</si>
  <si>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</si>
  <si>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</si>
  <si>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</si>
  <si>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</si>
  <si>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</si>
  <si>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</si>
  <si>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520003781</t>
  </si>
  <si>
    <t>מזון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</si>
  <si>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</si>
  <si>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</si>
  <si>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</si>
  <si>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</si>
  <si>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</si>
  <si>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</si>
  <si>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</si>
  <si>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</si>
  <si>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</si>
  <si>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</si>
  <si>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</si>
  <si>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</si>
  <si>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</si>
  <si>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</si>
  <si>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</si>
  <si>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</si>
  <si>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</si>
  <si>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</si>
  <si>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</si>
  <si>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</si>
  <si>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</si>
  <si>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בזן- בתי זיקוק</t>
  </si>
  <si>
    <t>2590248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</si>
  <si>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</si>
  <si>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</si>
  <si>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</si>
  <si>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</si>
  <si>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</si>
  <si>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</si>
  <si>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</si>
  <si>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</si>
  <si>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</si>
  <si>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</si>
  <si>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</si>
  <si>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</si>
  <si>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</si>
  <si>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ישראמקו יהש- ישראמקו יהש</t>
  </si>
  <si>
    <t>232017</t>
  </si>
  <si>
    <t>ריט 1- 1 ריט</t>
  </si>
  <si>
    <t>1098920</t>
  </si>
  <si>
    <t>מגה אור- מגה אור</t>
  </si>
  <si>
    <t>1104488</t>
  </si>
  <si>
    <t>נכסים בנין- נכסים ובנין</t>
  </si>
  <si>
    <t>699017</t>
  </si>
  <si>
    <t>פוקס- פוקס</t>
  </si>
  <si>
    <t>1087022</t>
  </si>
  <si>
    <t>512157603</t>
  </si>
  <si>
    <t>שופרסל- שופרסל</t>
  </si>
  <si>
    <t>777037</t>
  </si>
  <si>
    <t>וואן תוכנה- וואן טכנולוגיות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</si>
  <si>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</si>
  <si>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</si>
  <si>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</si>
  <si>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</si>
  <si>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</si>
  <si>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</si>
  <si>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ישראכרט- ישראכרט</t>
  </si>
  <si>
    <t>1157403</t>
  </si>
  <si>
    <t>פריון נטוורק- פריון נטוורק</t>
  </si>
  <si>
    <t>1095819</t>
  </si>
  <si>
    <t>512849498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</si>
  <si>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</si>
  <si>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</si>
  <si>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</si>
  <si>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</si>
  <si>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</si>
  <si>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</si>
  <si>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אימאג'סט- 'אימאג'סט אינט</t>
  </si>
  <si>
    <t>1183813</t>
  </si>
  <si>
    <t>512737560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</si>
  <si>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</si>
  <si>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</si>
  <si>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</si>
  <si>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</si>
  <si>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</si>
  <si>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</si>
  <si>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אימד יהש- אימד אינפיניטי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</si>
  <si>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</si>
  <si>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</si>
  <si>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</si>
  <si>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</si>
  <si>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</si>
  <si>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</si>
  <si>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מגוריט- מגוריט</t>
  </si>
  <si>
    <t>1139195</t>
  </si>
  <si>
    <t>515434074</t>
  </si>
  <si>
    <t>ג'נסל- ג'נסל</t>
  </si>
  <si>
    <t>1169689</t>
  </si>
  <si>
    <t>514579887</t>
  </si>
  <si>
    <t>סה"כ call 001 אופציות</t>
  </si>
  <si>
    <t>ZIM INTEGRATED- ZIM</t>
  </si>
  <si>
    <t>IL0065100930</t>
  </si>
  <si>
    <t>5295</t>
  </si>
  <si>
    <t>INDUSTRIAL</t>
  </si>
  <si>
    <t>REE AUTOMOTIVE- REE</t>
  </si>
  <si>
    <t>IL0011786154</t>
  </si>
  <si>
    <t>NASDAQ</t>
  </si>
  <si>
    <t>514557339</t>
  </si>
  <si>
    <t>Software &amp; Services</t>
  </si>
  <si>
    <t>WIX -  WIX.COM- WIX.COM</t>
  </si>
  <si>
    <t>IL0011301780</t>
  </si>
  <si>
    <t>2275</t>
  </si>
  <si>
    <t>ARBE ROBITICS- Arbe Robotics</t>
  </si>
  <si>
    <t>IL0011796625</t>
  </si>
  <si>
    <t>515333128</t>
  </si>
  <si>
    <t>Technology Hardware &amp; Equip</t>
  </si>
  <si>
    <t>SOLAREDGE</t>
  </si>
  <si>
    <t>US83417M1045</t>
  </si>
  <si>
    <t>4744</t>
  </si>
  <si>
    <t>Exxon Mobil- EXXON MOBIL</t>
  </si>
  <si>
    <t>US30231G1022</t>
  </si>
  <si>
    <t>5186</t>
  </si>
  <si>
    <t>Energy</t>
  </si>
  <si>
    <t>ARKO CORP- ארקו קורפ</t>
  </si>
  <si>
    <t>US0412421085</t>
  </si>
  <si>
    <t>3535148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</si>
  <si>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</si>
  <si>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</si>
  <si>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</si>
  <si>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</si>
  <si>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</si>
  <si>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</si>
  <si>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</si>
  <si>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IBI LION SOCIMI (74242)- LION SANTANDER</t>
  </si>
  <si>
    <t>ES0105633004</t>
  </si>
  <si>
    <t>5350</t>
  </si>
  <si>
    <t>Real Estate</t>
  </si>
  <si>
    <t>RTS IBI LION זכויות בגין נייר 32024606- LION SANTANDER</t>
  </si>
  <si>
    <t>ES0605633918</t>
  </si>
  <si>
    <t>TSM - TAIWAN SEMICONDUCTOR- TSMC-TAIWAN SEMICONDUCTOR</t>
  </si>
  <si>
    <t>us8740391003</t>
  </si>
  <si>
    <t>5088</t>
  </si>
  <si>
    <t>Semiconductors &amp; Semicon Equip</t>
  </si>
  <si>
    <t>MSFT -  MICROSOFT- MICROSOFT</t>
  </si>
  <si>
    <t>us5949181045</t>
  </si>
  <si>
    <t>5083</t>
  </si>
  <si>
    <t>PYPL US- PYPL</t>
  </si>
  <si>
    <t>US70450Y1038</t>
  </si>
  <si>
    <t>4673</t>
  </si>
  <si>
    <t>AAPL - Apple</t>
  </si>
  <si>
    <t>US0378331005</t>
  </si>
  <si>
    <t>930</t>
  </si>
  <si>
    <t>TOTALENERGIES SE- TOTALENERGIES</t>
  </si>
  <si>
    <t>FR0000120271</t>
  </si>
  <si>
    <t>5365</t>
  </si>
  <si>
    <t>סה"כ שמחקות מדדי מניות בישראל</t>
  </si>
  <si>
    <t>תכלית סל (4A) ת"א בנקים- מיטב קרנות נאמנ</t>
  </si>
  <si>
    <t>1143726</t>
  </si>
  <si>
    <t>513534974</t>
  </si>
  <si>
    <t>מניות</t>
  </si>
  <si>
    <t>תכלית סל (A4) ת"א 35- מיטב קרנות נאמנ</t>
  </si>
  <si>
    <t>1143700</t>
  </si>
  <si>
    <t>סה"כ שמחקות מדדי מניות בחו"ל</t>
  </si>
  <si>
    <t>פסגות DAX 30 מנוטרל- פסגות קרנות נאמ</t>
  </si>
  <si>
    <t>1149830</t>
  </si>
  <si>
    <t>513765339</t>
  </si>
  <si>
    <t>FTSE CHINA 50 (D4) ETF קסם- קסם קרנות נאמנו</t>
  </si>
  <si>
    <t>1146521</t>
  </si>
  <si>
    <t>510938608</t>
  </si>
  <si>
    <t>Indxx China Internet (4D) ETF קסם- קסם קרנות נאמנו</t>
  </si>
  <si>
    <t>1170844</t>
  </si>
  <si>
    <t>קסם NDX100(4A)ETF מנוטרלת מט"ח- קסם קרנות נאמנו</t>
  </si>
  <si>
    <t>1146612</t>
  </si>
  <si>
    <t>קסם S&amp;P 500 (4A) ETF מנוטרלת- קסם קרנות נאמנו</t>
  </si>
  <si>
    <t>1146604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</si>
  <si>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</si>
  <si>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</si>
  <si>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</si>
  <si>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</si>
  <si>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XLU- UTILITIES SELEC</t>
  </si>
  <si>
    <t>US81369Y8865</t>
  </si>
  <si>
    <t>4640</t>
  </si>
  <si>
    <t>Other</t>
  </si>
  <si>
    <t>XBI-SPDR  BIOTEC</t>
  </si>
  <si>
    <t>US78464A8707</t>
  </si>
  <si>
    <t>970</t>
  </si>
  <si>
    <t>ARK INNOVATION ETF- ARK INVESTMENT MANAGEMENT</t>
  </si>
  <si>
    <t>US00214Q1040</t>
  </si>
  <si>
    <t>5346</t>
  </si>
  <si>
    <t>RSP-S&amp;P 500 EQUAL WEI- Guggenheim Funds</t>
  </si>
  <si>
    <t>US46137V3574</t>
  </si>
  <si>
    <t>4205</t>
  </si>
  <si>
    <t>QQQQ - Nasdaq 100- INVESCO POWERSHARES</t>
  </si>
  <si>
    <t>US46090E1038</t>
  </si>
  <si>
    <t>1290</t>
  </si>
  <si>
    <t>DAXEX  GY - DAX- ISHARES</t>
  </si>
  <si>
    <t>DE0005933931</t>
  </si>
  <si>
    <t>FWB</t>
  </si>
  <si>
    <t>4601</t>
  </si>
  <si>
    <t>FXI - CHINA 50- ISHARES</t>
  </si>
  <si>
    <t>US4642871846</t>
  </si>
  <si>
    <t>IWM - RUSSELL 2000- ISHARES</t>
  </si>
  <si>
    <t>US4642876555</t>
  </si>
  <si>
    <t>HEALTH CARE XLV- STATE STREET-SPDRS</t>
  </si>
  <si>
    <t>us81369y2090</t>
  </si>
  <si>
    <t>SPY - S&amp;P 500</t>
  </si>
  <si>
    <t>US78462F1030</t>
  </si>
  <si>
    <t>XLB - MATERIALS</t>
  </si>
  <si>
    <t>US81369Y1001</t>
  </si>
  <si>
    <t>XLE - Energy Select- STATE STREET-SPDRS</t>
  </si>
  <si>
    <t>us81369y5069</t>
  </si>
  <si>
    <t>XLI - INDUSTRIAL SELECT- STATE STREET-SPDRS</t>
  </si>
  <si>
    <t>US81369Y7040</t>
  </si>
  <si>
    <t>XLP - CONSUMER STAPLES</t>
  </si>
  <si>
    <t>US81369Y3080</t>
  </si>
  <si>
    <t>סה"כ שמחקות מדדים אחרים</t>
  </si>
  <si>
    <t>ISHARES LQD US IBOXX</t>
  </si>
  <si>
    <t>US4642872422</t>
  </si>
  <si>
    <t>אג"ח</t>
  </si>
  <si>
    <t>iShares SDIG USD Short Duration ETF- ISHARES</t>
  </si>
  <si>
    <t>IE00BCRY5Y77</t>
  </si>
  <si>
    <t>LSE</t>
  </si>
  <si>
    <t>Invesco Bloomberg Commodity UCITS- INVESCO POWERSHARES</t>
  </si>
  <si>
    <t>IE00BD6FTQ80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</si>
  <si>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</si>
  <si>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</si>
  <si>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</si>
  <si>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</si>
  <si>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</si>
  <si>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</si>
  <si>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</si>
  <si>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</si>
  <si>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INDIA  FRONTLINE- Aditya Birla Sun Life Asset Management</t>
  </si>
  <si>
    <t>IE00BJ8RGN06</t>
  </si>
  <si>
    <t>5355</t>
  </si>
  <si>
    <t>Kotak India Midcap- KOTAK</t>
  </si>
  <si>
    <t>LU2126068639</t>
  </si>
  <si>
    <t>4735</t>
  </si>
  <si>
    <t>סה"כ כתבי אופציות בישראל</t>
  </si>
  <si>
    <t>אייספאק 1  אפ 1_10/12/2023- איי ספאק</t>
  </si>
  <si>
    <t>1179613</t>
  </si>
  <si>
    <t>אלמדה  אופציה 2 10/10/23</t>
  </si>
  <si>
    <t>1168988</t>
  </si>
  <si>
    <t>פליינג ספרק אופציה 1 04/03/2024- פליינג ספארק</t>
  </si>
  <si>
    <t>1173590</t>
  </si>
  <si>
    <t>פודטק</t>
  </si>
  <si>
    <t>סה"כ כתבי אופציה בחו"ל</t>
  </si>
  <si>
    <t>סה"כ מדדים כולל מניות</t>
  </si>
  <si>
    <t>סה"כ ש"ח/מט"ח</t>
  </si>
  <si>
    <t>סה"כ ריבית</t>
  </si>
  <si>
    <t>SPXW PUT 4050 30/06/23</t>
  </si>
  <si>
    <t>BBG018MNRLR1</t>
  </si>
  <si>
    <t>סה"כ מטבע</t>
  </si>
  <si>
    <t>סה"כ סחורות</t>
  </si>
  <si>
    <t>DAX - DFWU3 -15/09/2023</t>
  </si>
  <si>
    <t>DE000C6LWM33</t>
  </si>
  <si>
    <t>FTSE 100 - Z U3 - 15/09/23</t>
  </si>
  <si>
    <t>GB00K8XLM116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</si>
  <si>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</si>
  <si>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</si>
  <si>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</si>
  <si>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</si>
  <si>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</si>
  <si>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</si>
  <si>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MINI NASDAQ100-NQU3- 15/09/23</t>
  </si>
  <si>
    <t>BBG0183YHVX0</t>
  </si>
  <si>
    <t>RUSSELL2000 -RTYU3- 15/09/23</t>
  </si>
  <si>
    <t>BBG0183YHW68</t>
  </si>
  <si>
    <t>S&amp;P500 E-MINI -ESU3-15/09/23</t>
  </si>
  <si>
    <t>BBG011CK2XH5</t>
  </si>
  <si>
    <t>STOXX 600- SXOU3-15/09/23</t>
  </si>
  <si>
    <t>DE000C6XKB28</t>
  </si>
  <si>
    <t>ULTRA 10 YEAR US - UXYU3- 20/09/23</t>
  </si>
  <si>
    <t>BBG01BZ6PH34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</si>
  <si>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</si>
  <si>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</si>
  <si>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</si>
  <si>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</si>
  <si>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</si>
  <si>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</si>
  <si>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</si>
  <si>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</si>
  <si>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</si>
  <si>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</si>
  <si>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</si>
  <si>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</si>
  <si>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</si>
  <si>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</si>
  <si>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</si>
  <si>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</si>
  <si>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</si>
  <si>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</si>
  <si>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</si>
  <si>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</si>
  <si>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</si>
  <si>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</si>
  <si>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</si>
  <si>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מסחר</t>
  </si>
  <si>
    <t>14/01/20</t>
  </si>
  <si>
    <t>פז זיקוק אג2-רמ- פז בית זיקוק אשדוד</t>
  </si>
  <si>
    <t>1192673</t>
  </si>
  <si>
    <t>513775163</t>
  </si>
  <si>
    <t>25/01/23</t>
  </si>
  <si>
    <t>SMART SHOOTER LTD-מניה לא סחירה- סמארט שוטר</t>
  </si>
  <si>
    <t>74213</t>
  </si>
  <si>
    <t>514615590</t>
  </si>
  <si>
    <t>אימד יהש (איי.איי.אם)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</si>
  <si>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</si>
  <si>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</si>
  <si>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</si>
  <si>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</si>
  <si>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</si>
  <si>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גדות למסופים כימיקלים- ווליו אל.בי.אייצ. גדות משקיעים, שותפות מוגבלת</t>
  </si>
  <si>
    <t>74222</t>
  </si>
  <si>
    <t>540308624</t>
  </si>
  <si>
    <t>גדות נמל חיפה- ווליו אל.בי.אייצ. גדות משקיעים, שותפות מוגבלת</t>
  </si>
  <si>
    <t>74245</t>
  </si>
  <si>
    <t>מקדמה על עסקת בראון פרופרטיז- AROUNDTOWN</t>
  </si>
  <si>
    <t>74251</t>
  </si>
  <si>
    <t>4845</t>
  </si>
  <si>
    <t>דאון טאון חיפה - משתתף-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</si>
  <si>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</si>
  <si>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</si>
  <si>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</si>
  <si>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</si>
  <si>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</si>
  <si>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</si>
  <si>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</si>
  <si>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</si>
  <si>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</si>
  <si>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</si>
  <si>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</si>
  <si>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בניין צרפת- LRC- בניין צרפת- LRC</t>
  </si>
  <si>
    <t>74191</t>
  </si>
  <si>
    <t>5162</t>
  </si>
  <si>
    <t>14% חברות הנכס בראון גרמניה- מלונות בראון</t>
  </si>
  <si>
    <t>74195</t>
  </si>
  <si>
    <t>סה"כ קרנות הון סיכון</t>
  </si>
  <si>
    <t>קרן FinTLV 2- FINTLV 2</t>
  </si>
  <si>
    <t>06/06/23</t>
  </si>
  <si>
    <t>First Time 2 קרן- First Time</t>
  </si>
  <si>
    <t>27/04/23</t>
  </si>
  <si>
    <t>First Time 3- First Time</t>
  </si>
  <si>
    <t>30/01/23</t>
  </si>
  <si>
    <t>ION CROSS OVER קרן- ION</t>
  </si>
  <si>
    <t>07/07/20</t>
  </si>
  <si>
    <t>קרן ION CROSS OVER 2- ION</t>
  </si>
  <si>
    <t>02/08/22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</si>
  <si>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</si>
  <si>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</si>
  <si>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</si>
  <si>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</si>
  <si>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</si>
  <si>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ברוש- קרן ברוש</t>
  </si>
  <si>
    <t>12/08/19</t>
  </si>
  <si>
    <t>קרן ואר- קרן ואר</t>
  </si>
  <si>
    <t>31/07/18</t>
  </si>
  <si>
    <t>סה"כ קרנות נדל"ן</t>
  </si>
  <si>
    <t>קרן 2 JTLV  אלעד מגורים- קרן 2 JTLV</t>
  </si>
  <si>
    <t>קרן 2 JTLV- קרן 2 JTLV</t>
  </si>
  <si>
    <t>קרן 3 JTLV- קרן JTLV 3</t>
  </si>
  <si>
    <t>סה"כ קרנות השקעה אחרות</t>
  </si>
  <si>
    <t>Klirmark Opportunity Fund IV- Klirmark Opportunity</t>
  </si>
  <si>
    <t>08/06/23</t>
  </si>
  <si>
    <t>קרן גיזה הלוואות מורכבות- קרן גיזה חוב</t>
  </si>
  <si>
    <t>קרן להב 3- קרן להב</t>
  </si>
  <si>
    <t>21/06/23</t>
  </si>
  <si>
    <t>קרן קוגיטו 2- קרן קוגיטו</t>
  </si>
  <si>
    <t>28/06/23</t>
  </si>
  <si>
    <t>קרן ריאלטי חוב 4- קרן ריאלטי חוב</t>
  </si>
  <si>
    <t>IBI EVO קרן מלונאות- איבו קרן למלונאות</t>
  </si>
  <si>
    <t>21/03/23</t>
  </si>
  <si>
    <t>דן תחבורה- דן תחבורה</t>
  </si>
  <si>
    <t>11/02/21</t>
  </si>
  <si>
    <t>IDE קרן אלפא 2- קרן אלפא</t>
  </si>
  <si>
    <t>28/02/19</t>
  </si>
  <si>
    <t>IDE קרן אלפא 3- קרן אלפא</t>
  </si>
  <si>
    <t>24/03/20</t>
  </si>
  <si>
    <t>קרן הליוס 4- קרן הליוס</t>
  </si>
  <si>
    <t>סה"כ קרנות הון סיכון בחו"ל</t>
  </si>
  <si>
    <t>SG VC 3 קרן- SG VC</t>
  </si>
  <si>
    <t>27/08/20</t>
  </si>
  <si>
    <t>SG VC 4 קרן- SG VC</t>
  </si>
  <si>
    <t>09/11/21</t>
  </si>
  <si>
    <t>SG VC 5 קרן- SG VC</t>
  </si>
  <si>
    <t>22/09/21</t>
  </si>
  <si>
    <t>SG VC 6 קרן- SG VC</t>
  </si>
  <si>
    <t>13/02/23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</si>
  <si>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</si>
  <si>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</si>
  <si>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</si>
  <si>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</si>
  <si>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</si>
  <si>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</si>
  <si>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LION SANTANDER- LION SANTANDER</t>
  </si>
  <si>
    <t>23/09/22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</si>
  <si>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</si>
  <si>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</si>
  <si>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</si>
  <si>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</si>
  <si>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</si>
  <si>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</si>
  <si>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4- Electra Multifamily Investments Fund IV LP</t>
  </si>
  <si>
    <t>LCN Sterling Fund SLP- LCN Sterling Fund SLP</t>
  </si>
  <si>
    <t>23/05/23</t>
  </si>
  <si>
    <t>Starlight UK, LP- Starlight UK, LP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</si>
  <si>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</si>
  <si>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</si>
  <si>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</si>
  <si>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</si>
  <si>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</si>
  <si>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LPA  Nordic Power- LPA  Nordic Power</t>
  </si>
  <si>
    <t>24/11/20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</si>
  <si>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</si>
  <si>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</si>
  <si>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</si>
  <si>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</si>
  <si>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03/04/23</t>
  </si>
  <si>
    <t>קרן COLLER 8 (Phoenix Value CIP)- קרן COLLER 8</t>
  </si>
  <si>
    <t>22/06/23</t>
  </si>
  <si>
    <t>קרן ויולה קרדיט ALF II  (שם קודם: קרן 6)- קרן ויולה</t>
  </si>
  <si>
    <t>Fattal European Partnership II- Fattal European Partnership II</t>
  </si>
  <si>
    <t>סה"כ כתבי אופציה בישראל</t>
  </si>
  <si>
    <t>SMART SHOOTER LTD אופציה לא סחירה 21/02/25- סמארט שוטר</t>
  </si>
  <si>
    <t>742132</t>
  </si>
  <si>
    <t>26/04/22</t>
  </si>
  <si>
    <t>סה"כ מט"ח/מט"ח</t>
  </si>
  <si>
    <t>פורוורד אירו/שקל 3.9917 05/09/23 154376</t>
  </si>
  <si>
    <t>154376</t>
  </si>
  <si>
    <t>פורוורד דולר/שקל 3.6846 05/09/23 154375</t>
  </si>
  <si>
    <t>154375</t>
  </si>
  <si>
    <t>פורוורד דולר/שקל 3.71 05/09/23 154378</t>
  </si>
  <si>
    <t>154378</t>
  </si>
  <si>
    <t>פורוורד ליש"ט/שקל 4.5854 05/09/23 154380</t>
  </si>
  <si>
    <t>154380</t>
  </si>
  <si>
    <t>פורוורד ליש"ט/דולר 1.2439 05/09/23 154379</t>
  </si>
  <si>
    <t>154379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</si>
  <si>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</si>
  <si>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</si>
  <si>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</si>
  <si>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</si>
  <si>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</si>
  <si>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</si>
  <si>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</si>
  <si>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</si>
  <si>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15/12/19</t>
  </si>
  <si>
    <t>דירוג פנימי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</si>
  <si>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</si>
  <si>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</si>
  <si>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</si>
  <si>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</si>
  <si>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</si>
  <si>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</si>
  <si>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</si>
  <si>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</si>
  <si>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</si>
  <si>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</si>
  <si>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</si>
  <si>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</si>
  <si>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</si>
  <si>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</si>
  <si>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נאוויטס שננדואה - הלוואה 15/10/2028</t>
  </si>
  <si>
    <t>74234</t>
  </si>
  <si>
    <t>550263107</t>
  </si>
  <si>
    <t>20/04/23</t>
  </si>
  <si>
    <t>פיקדון לא צמוד 3.1% 28.08.2023- מזרחי טפחות</t>
  </si>
  <si>
    <t>96051</t>
  </si>
  <si>
    <t>סה"כ נקוב במט"ח</t>
  </si>
  <si>
    <t>סה"כ צמודי מט"ח</t>
  </si>
  <si>
    <t>פיקדון גיזה אס.פי.סי (שננדואה) 3.4% ד' 6/1/23- גיזה מזנין אס.פי.סי</t>
  </si>
  <si>
    <t>742341</t>
  </si>
  <si>
    <t>ilRF</t>
  </si>
  <si>
    <t>סה"כ מניב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</si>
  <si>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</si>
  <si>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</si>
  <si>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</si>
  <si>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</si>
  <si>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</si>
  <si>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</si>
  <si>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</si>
  <si>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</si>
  <si>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</si>
  <si>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MONEY EUR HSBC - בטחונות</t>
  </si>
  <si>
    <t>327064</t>
  </si>
  <si>
    <t>MONEY USD HSBC - בטחונות</t>
  </si>
  <si>
    <t>415323</t>
  </si>
  <si>
    <t xml:space="preserve"> first time2 
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</si>
  <si>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</si>
  <si>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</si>
  <si>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</si>
  <si>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</si>
  <si>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</si>
  <si>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</si>
  <si>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</si>
  <si>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</si>
  <si>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JTLV3</t>
  </si>
  <si>
    <t>ריאלטי חוב 4</t>
  </si>
  <si>
    <t>קרן גיזה הלוואות מורכבות</t>
  </si>
  <si>
    <t xml:space="preserve"> first time3 </t>
  </si>
  <si>
    <t>IBI מלונות בישראל EVO</t>
  </si>
  <si>
    <t>Klirmark Opportunity Fund IV</t>
  </si>
  <si>
    <t>קרן חוב פונטיפקס 4</t>
  </si>
  <si>
    <t>הפניקס קו-אינווסט</t>
  </si>
  <si>
    <t>REVOLVER</t>
  </si>
  <si>
    <t>ויולה קרדיט ALF 2 (שם קודם: קרן 6)</t>
  </si>
  <si>
    <t>קרן COLLER 8</t>
  </si>
  <si>
    <t>SG VC 6</t>
  </si>
  <si>
    <t>LCN Sterling Fund SLP</t>
  </si>
  <si>
    <t>Fattal European Partnership II</t>
  </si>
  <si>
    <t xml:space="preserve">Electra America 
Multifamily 4
</t>
  </si>
  <si>
    <t>Starlight UK,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</si>
</sst>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3" fontId="1" fillId="0" borderId="0" xfId="11" applyFont="1" applyAlignment="1">
      <alignment horizontal="center" vertical="center" wrapText="1"/>
    </xf>
    <xf numFmtId="14" fontId="0" fillId="0" borderId="0" xfId="0" applyNumberFormat="1"/>
    <xf numFmtId="166" fontId="0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abSelected="1" topLeftCell="A17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5" t="s">
        <v>4</v>
      </c>
      <c r="C6" s="86"/>
      <c r="D6" s="87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20631.085964414004</v>
      </c>
      <c r="D11" s="76">
        <f>C11/$C$42</f>
        <v>7.6093877944267072E-2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53823.1952857</v>
      </c>
      <c r="D13" s="78">
        <f t="shared" ref="D13:D22" si="0">C13/$C$42</f>
        <v>0.19851672663789593</v>
      </c>
    </row>
    <row r="14" spans="1:36">
      <c r="A14" s="10" t="s">
        <v>13</v>
      </c>
      <c r="B14" s="70" t="s">
        <v>17</v>
      </c>
      <c r="C14" s="77">
        <v>507.8424</v>
      </c>
      <c r="D14" s="78">
        <f t="shared" si="0"/>
        <v>1.8730811197810485E-3</v>
      </c>
    </row>
    <row r="15" spans="1:36">
      <c r="A15" s="10" t="s">
        <v>13</v>
      </c>
      <c r="B15" s="70" t="s">
        <v>18</v>
      </c>
      <c r="C15" s="77">
        <v>20682.11990243</v>
      </c>
      <c r="D15" s="78">
        <f t="shared" si="0"/>
        <v>7.6282107020385653E-2</v>
      </c>
    </row>
    <row r="16" spans="1:36">
      <c r="A16" s="10" t="s">
        <v>13</v>
      </c>
      <c r="B16" s="70" t="s">
        <v>19</v>
      </c>
      <c r="C16" s="77">
        <v>38331.3421696</v>
      </c>
      <c r="D16" s="78">
        <f t="shared" si="0"/>
        <v>0.14137794188461794</v>
      </c>
    </row>
    <row r="17" spans="1:4">
      <c r="A17" s="10" t="s">
        <v>13</v>
      </c>
      <c r="B17" s="70" t="s">
        <v>195</v>
      </c>
      <c r="C17" s="77">
        <v>40941.871254619997</v>
      </c>
      <c r="D17" s="78">
        <f t="shared" si="0"/>
        <v>0.15100638713021036</v>
      </c>
    </row>
    <row r="18" spans="1:4">
      <c r="A18" s="10" t="s">
        <v>13</v>
      </c>
      <c r="B18" s="70" t="s">
        <v>20</v>
      </c>
      <c r="C18" s="77">
        <v>4238.5665121047996</v>
      </c>
      <c r="D18" s="78">
        <f t="shared" si="0"/>
        <v>1.563315490939652E-2</v>
      </c>
    </row>
    <row r="19" spans="1:4">
      <c r="A19" s="10" t="s">
        <v>13</v>
      </c>
      <c r="B19" s="70" t="s">
        <v>21</v>
      </c>
      <c r="C19" s="77">
        <v>128.77374</v>
      </c>
      <c r="D19" s="78">
        <f t="shared" si="0"/>
        <v>4.7495770561417009E-4</v>
      </c>
    </row>
    <row r="20" spans="1:4">
      <c r="A20" s="10" t="s">
        <v>13</v>
      </c>
      <c r="B20" s="70" t="s">
        <v>22</v>
      </c>
      <c r="C20" s="77">
        <v>2.0535000000000001</v>
      </c>
      <c r="D20" s="78">
        <f t="shared" si="0"/>
        <v>7.573948294727623E-6</v>
      </c>
    </row>
    <row r="21" spans="1:4">
      <c r="A21" s="10" t="s">
        <v>13</v>
      </c>
      <c r="B21" s="70" t="s">
        <v>23</v>
      </c>
      <c r="C21" s="77">
        <v>605.14482593705986</v>
      </c>
      <c r="D21" s="78">
        <f t="shared" si="0"/>
        <v>2.231962806169583E-3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1696.0506240940001</v>
      </c>
      <c r="D26" s="78">
        <f t="shared" si="1"/>
        <v>6.2555635413335635E-3</v>
      </c>
    </row>
    <row r="27" spans="1:4">
      <c r="A27" s="10" t="s">
        <v>13</v>
      </c>
      <c r="B27" s="70" t="s">
        <v>28</v>
      </c>
      <c r="C27" s="77">
        <v>16798.250577440554</v>
      </c>
      <c r="D27" s="78">
        <f t="shared" si="1"/>
        <v>6.1957185933972821E-2</v>
      </c>
    </row>
    <row r="28" spans="1:4">
      <c r="A28" s="10" t="s">
        <v>13</v>
      </c>
      <c r="B28" s="70" t="s">
        <v>29</v>
      </c>
      <c r="C28" s="77">
        <v>62714.552619237642</v>
      </c>
      <c r="D28" s="78">
        <f t="shared" si="1"/>
        <v>0.23131082486733903</v>
      </c>
    </row>
    <row r="29" spans="1:4">
      <c r="A29" s="10" t="s">
        <v>13</v>
      </c>
      <c r="B29" s="70" t="s">
        <v>30</v>
      </c>
      <c r="C29" s="77">
        <v>214.123364644986</v>
      </c>
      <c r="D29" s="78">
        <f t="shared" si="1"/>
        <v>7.8975373387593509E-4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-150.94243223206226</v>
      </c>
      <c r="D31" s="78">
        <f t="shared" si="1"/>
        <v>-5.5672275490921245E-4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3051.968286359855</v>
      </c>
      <c r="D33" s="78">
        <f t="shared" si="1"/>
        <v>1.1256610663763334E-2</v>
      </c>
    </row>
    <row r="34" spans="1:4">
      <c r="A34" s="10" t="s">
        <v>13</v>
      </c>
      <c r="B34" s="69" t="s">
        <v>35</v>
      </c>
      <c r="C34" s="77">
        <v>2398.3962390337661</v>
      </c>
      <c r="D34" s="78">
        <f t="shared" si="1"/>
        <v>8.8460331651867233E-3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4512.3570391470003</v>
      </c>
      <c r="D37" s="78">
        <f t="shared" si="1"/>
        <v>1.6642979742804775E-2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271126.7518725316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16305.605803100001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4.1134000000000004</v>
      </c>
    </row>
    <row r="48" spans="1:4">
      <c r="C48" t="s">
        <v>110</v>
      </c>
      <c r="D48">
        <v>4.0185000000000004</v>
      </c>
    </row>
    <row r="49" spans="3:4">
      <c r="C49" t="s">
        <v>201</v>
      </c>
      <c r="D49">
        <v>0.47220000000000001</v>
      </c>
    </row>
    <row r="50" spans="3:4">
      <c r="C50" t="s">
        <v>106</v>
      </c>
      <c r="D50">
        <v>3.7</v>
      </c>
    </row>
    <row r="51" spans="3:4">
      <c r="C51" t="s">
        <v>113</v>
      </c>
      <c r="D51">
        <v>4.6707000000000001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20631.085964414004</v>
      </c>
      <c r="K11" s="76">
        <f>J11/$J$11</f>
        <v>1</v>
      </c>
      <c r="L11" s="76">
        <f>J11/'סכום נכסי הקרן'!$C$42</f>
        <v>7.6093877944267072E-2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20631.085964414004</v>
      </c>
      <c r="K12" s="80">
        <f t="shared" ref="K12:K36" si="0">J12/$J$11</f>
        <v>1</v>
      </c>
      <c r="L12" s="80">
        <f>J12/'סכום נכסי הקרן'!$C$42</f>
        <v>7.6093877944267072E-2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9919.0916300000044</v>
      </c>
      <c r="K13" s="80">
        <f t="shared" si="0"/>
        <v>0.48078378652045628</v>
      </c>
      <c r="L13" s="80">
        <f>J13/'סכום נכסי הקרן'!$C$42</f>
        <v>3.6584702769070158E-2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63.93047</v>
      </c>
      <c r="K14" s="78">
        <f t="shared" si="0"/>
        <v>3.0987447830071535E-3</v>
      </c>
      <c r="L14" s="78">
        <f>J14/'סכום נכסי הקרן'!$C$42</f>
        <v>2.3579550729858068E-4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f>10659.65298-804.491819999996</f>
        <v>9855.1611600000051</v>
      </c>
      <c r="K15" s="78">
        <f t="shared" si="0"/>
        <v>0.47768504173744919</v>
      </c>
      <c r="L15" s="78">
        <f>J15/'סכום נכסי הקרן'!$C$42</f>
        <v>3.6348907261771576E-2</v>
      </c>
    </row>
    <row r="16" spans="2:13">
      <c r="B16" s="79" t="s">
        <v>212</v>
      </c>
      <c r="D16" s="16"/>
      <c r="I16" s="80">
        <v>0</v>
      </c>
      <c r="J16" s="81">
        <v>10711.994334413999</v>
      </c>
      <c r="K16" s="80">
        <f t="shared" si="0"/>
        <v>0.51921621347954372</v>
      </c>
      <c r="L16" s="80">
        <f>J16/'סכום נכסי הקרן'!$C$42</f>
        <v>3.9509175175196913E-2</v>
      </c>
    </row>
    <row r="17" spans="2:12">
      <c r="B17" t="s">
        <v>213</v>
      </c>
      <c r="C17" t="s">
        <v>214</v>
      </c>
      <c r="D17" t="s">
        <v>211</v>
      </c>
      <c r="E17" t="s">
        <v>207</v>
      </c>
      <c r="F17" t="s">
        <v>208</v>
      </c>
      <c r="G17" t="s">
        <v>110</v>
      </c>
      <c r="H17" s="78">
        <v>0</v>
      </c>
      <c r="I17" s="78">
        <v>0</v>
      </c>
      <c r="J17" s="77">
        <v>1709.7411487500001</v>
      </c>
      <c r="K17" s="78">
        <f t="shared" si="0"/>
        <v>8.2872086893491015E-2</v>
      </c>
      <c r="L17" s="78">
        <f>J17/'סכום נכסי הקרן'!$C$42</f>
        <v>6.3060584650599999E-3</v>
      </c>
    </row>
    <row r="18" spans="2:12">
      <c r="B18" t="s">
        <v>215</v>
      </c>
      <c r="C18" t="s">
        <v>216</v>
      </c>
      <c r="D18" t="s">
        <v>206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485.525507</v>
      </c>
      <c r="K18" s="78">
        <f t="shared" si="0"/>
        <v>2.3533686391374146E-2</v>
      </c>
      <c r="L18" s="78">
        <f>J18/'סכום נכסי הקרן'!$C$42</f>
        <v>1.7907694598438832E-3</v>
      </c>
    </row>
    <row r="19" spans="2:12">
      <c r="B19" t="s">
        <v>217</v>
      </c>
      <c r="C19" t="s">
        <v>218</v>
      </c>
      <c r="D19" t="s">
        <v>211</v>
      </c>
      <c r="E19" t="s">
        <v>207</v>
      </c>
      <c r="F19" t="s">
        <v>208</v>
      </c>
      <c r="G19" t="s">
        <v>106</v>
      </c>
      <c r="H19" s="78">
        <v>0</v>
      </c>
      <c r="I19" s="78">
        <v>0</v>
      </c>
      <c r="J19" s="77">
        <v>9917.0261580000006</v>
      </c>
      <c r="K19" s="78">
        <f t="shared" si="0"/>
        <v>0.48068367196499534</v>
      </c>
      <c r="L19" s="78">
        <f>J19/'סכום נכסי הקרן'!$C$42</f>
        <v>3.6577084664306467E-2</v>
      </c>
    </row>
    <row r="20" spans="2:12">
      <c r="B20" t="s">
        <v>219</v>
      </c>
      <c r="C20" t="s">
        <v>218</v>
      </c>
      <c r="D20" t="s">
        <v>211</v>
      </c>
      <c r="E20" t="s">
        <v>207</v>
      </c>
      <c r="F20" t="s">
        <v>208</v>
      </c>
      <c r="G20" t="s">
        <v>106</v>
      </c>
      <c r="H20" s="78">
        <v>0</v>
      </c>
      <c r="I20" s="78">
        <v>0</v>
      </c>
      <c r="J20" s="77">
        <v>-1513.177715</v>
      </c>
      <c r="K20" s="78">
        <f t="shared" si="0"/>
        <v>-7.3344549948075391E-2</v>
      </c>
      <c r="L20" s="78">
        <f>J20/'סכום נכסי הקרן'!$C$42</f>
        <v>-5.581071231626049E-3</v>
      </c>
    </row>
    <row r="21" spans="2:12">
      <c r="B21" t="s">
        <v>220</v>
      </c>
      <c r="C21" t="s">
        <v>221</v>
      </c>
      <c r="D21" t="s">
        <v>211</v>
      </c>
      <c r="E21" t="s">
        <v>207</v>
      </c>
      <c r="F21" t="s">
        <v>208</v>
      </c>
      <c r="G21" t="s">
        <v>113</v>
      </c>
      <c r="H21" s="78">
        <v>0</v>
      </c>
      <c r="I21" s="78">
        <v>0</v>
      </c>
      <c r="J21" s="77">
        <v>112.87923566400001</v>
      </c>
      <c r="K21" s="78">
        <f t="shared" si="0"/>
        <v>5.4713181777586656E-3</v>
      </c>
      <c r="L21" s="78">
        <f>J21/'סכום נכסי הקרן'!$C$42</f>
        <v>4.163338176126176E-4</v>
      </c>
    </row>
    <row r="22" spans="2:12">
      <c r="B22" s="79" t="s">
        <v>222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223</v>
      </c>
      <c r="C23" t="s">
        <v>223</v>
      </c>
      <c r="D23" s="16"/>
      <c r="E23" t="s">
        <v>223</v>
      </c>
      <c r="G23" t="s">
        <v>223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224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223</v>
      </c>
      <c r="C25" t="s">
        <v>223</v>
      </c>
      <c r="D25" s="16"/>
      <c r="E25" t="s">
        <v>223</v>
      </c>
      <c r="G25" t="s">
        <v>223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225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223</v>
      </c>
      <c r="C27" t="s">
        <v>223</v>
      </c>
      <c r="D27" s="16"/>
      <c r="E27" t="s">
        <v>223</v>
      </c>
      <c r="G27" t="s">
        <v>223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226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223</v>
      </c>
      <c r="C29" t="s">
        <v>223</v>
      </c>
      <c r="D29" s="16"/>
      <c r="E29" t="s">
        <v>223</v>
      </c>
      <c r="G29" t="s">
        <v>223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227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223</v>
      </c>
      <c r="C31" t="s">
        <v>223</v>
      </c>
      <c r="D31" s="16"/>
      <c r="E31" t="s">
        <v>223</v>
      </c>
      <c r="G31" t="s">
        <v>223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228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s="79" t="s">
        <v>229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223</v>
      </c>
      <c r="C34" t="s">
        <v>223</v>
      </c>
      <c r="D34" s="16"/>
      <c r="E34" t="s">
        <v>223</v>
      </c>
      <c r="G34" t="s">
        <v>223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s="79" t="s">
        <v>227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223</v>
      </c>
      <c r="C36" t="s">
        <v>223</v>
      </c>
      <c r="D36" s="16"/>
      <c r="E36" t="s">
        <v>223</v>
      </c>
      <c r="G36" t="s">
        <v>223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t="s">
        <v>230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0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2:53" ht="27.7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2.4700000000000002</v>
      </c>
      <c r="I11" s="7"/>
      <c r="J11" s="7"/>
      <c r="K11" s="76">
        <v>2.7900000000000001E-2</v>
      </c>
      <c r="L11" s="75">
        <v>48972365</v>
      </c>
      <c r="M11" s="7"/>
      <c r="N11" s="75">
        <v>0</v>
      </c>
      <c r="O11" s="75">
        <v>53823.1952857</v>
      </c>
      <c r="P11" s="7"/>
      <c r="Q11" s="76">
        <v>1</v>
      </c>
      <c r="R11" s="76">
        <v>0.19789999999999999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2.4700000000000002</v>
      </c>
      <c r="K12" s="80">
        <v>2.7900000000000001E-2</v>
      </c>
      <c r="L12" s="81">
        <v>48972365</v>
      </c>
      <c r="N12" s="81">
        <v>0</v>
      </c>
      <c r="O12" s="81">
        <v>53823.1952857</v>
      </c>
      <c r="Q12" s="80">
        <v>1</v>
      </c>
      <c r="R12" s="80">
        <v>0.19789999999999999</v>
      </c>
    </row>
    <row r="13" spans="2:53">
      <c r="B13" s="79" t="s">
        <v>231</v>
      </c>
      <c r="C13" s="16"/>
      <c r="D13" s="16"/>
      <c r="H13" s="81">
        <v>2.38</v>
      </c>
      <c r="K13" s="80">
        <v>1.29E-2</v>
      </c>
      <c r="L13" s="81">
        <v>24836837</v>
      </c>
      <c r="N13" s="81">
        <v>0</v>
      </c>
      <c r="O13" s="81">
        <v>29693.0637599</v>
      </c>
      <c r="Q13" s="80">
        <v>0.55169999999999997</v>
      </c>
      <c r="R13" s="80">
        <v>0.10920000000000001</v>
      </c>
    </row>
    <row r="14" spans="2:53">
      <c r="B14" s="79" t="s">
        <v>232</v>
      </c>
      <c r="C14" s="16"/>
      <c r="D14" s="16"/>
      <c r="H14" s="81">
        <v>2.38</v>
      </c>
      <c r="K14" s="80">
        <v>1.29E-2</v>
      </c>
      <c r="L14" s="81">
        <v>24836837</v>
      </c>
      <c r="N14" s="81">
        <v>0</v>
      </c>
      <c r="O14" s="81">
        <v>29693.0637599</v>
      </c>
      <c r="Q14" s="80">
        <v>0.55169999999999997</v>
      </c>
      <c r="R14" s="80">
        <v>0.10920000000000001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G15" t="s">
        <v>236</v>
      </c>
      <c r="H15" s="77">
        <v>1.05</v>
      </c>
      <c r="I15" t="s">
        <v>102</v>
      </c>
      <c r="J15" s="78">
        <v>0.04</v>
      </c>
      <c r="K15" s="78">
        <v>1.72E-2</v>
      </c>
      <c r="L15" s="77">
        <v>7093789</v>
      </c>
      <c r="M15" s="77">
        <v>144.80000000000001</v>
      </c>
      <c r="N15" s="77">
        <v>0</v>
      </c>
      <c r="O15" s="77">
        <v>10271.806472</v>
      </c>
      <c r="P15" s="78">
        <v>5.0000000000000001E-4</v>
      </c>
      <c r="Q15" s="78">
        <v>0.1908</v>
      </c>
      <c r="R15" s="78">
        <v>3.78E-2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G16" t="s">
        <v>239</v>
      </c>
      <c r="H16" s="77">
        <v>0.25</v>
      </c>
      <c r="I16" t="s">
        <v>102</v>
      </c>
      <c r="J16" s="78">
        <v>1.7500000000000002E-2</v>
      </c>
      <c r="K16" s="78">
        <v>5.5999999999999999E-3</v>
      </c>
      <c r="L16" s="77">
        <v>1916102</v>
      </c>
      <c r="M16" s="77">
        <v>114.24</v>
      </c>
      <c r="N16" s="77">
        <v>0</v>
      </c>
      <c r="O16" s="77">
        <v>2188.9549247999998</v>
      </c>
      <c r="P16" s="78">
        <v>2.0000000000000001E-4</v>
      </c>
      <c r="Q16" s="78">
        <v>4.07E-2</v>
      </c>
      <c r="R16" s="78">
        <v>8.0000000000000002E-3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G17" t="s">
        <v>242</v>
      </c>
      <c r="H17" s="77">
        <v>5.85</v>
      </c>
      <c r="I17" t="s">
        <v>102</v>
      </c>
      <c r="J17" s="78">
        <v>5.0000000000000001E-3</v>
      </c>
      <c r="K17" s="78">
        <v>1.0500000000000001E-2</v>
      </c>
      <c r="L17" s="77">
        <v>3787423</v>
      </c>
      <c r="M17" s="77">
        <v>107.14</v>
      </c>
      <c r="N17" s="77">
        <v>0</v>
      </c>
      <c r="O17" s="77">
        <v>4057.8450022000002</v>
      </c>
      <c r="P17" s="78">
        <v>2.0000000000000001E-4</v>
      </c>
      <c r="Q17" s="78">
        <v>7.5399999999999995E-2</v>
      </c>
      <c r="R17" s="78">
        <v>1.49E-2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G18" t="s">
        <v>245</v>
      </c>
      <c r="H18" s="77">
        <v>3.08</v>
      </c>
      <c r="I18" t="s">
        <v>102</v>
      </c>
      <c r="J18" s="78">
        <v>1E-3</v>
      </c>
      <c r="K18" s="78">
        <v>1.2E-2</v>
      </c>
      <c r="L18" s="77">
        <v>1345057</v>
      </c>
      <c r="M18" s="77">
        <v>107</v>
      </c>
      <c r="N18" s="77">
        <v>0</v>
      </c>
      <c r="O18" s="77">
        <v>1439.21099</v>
      </c>
      <c r="P18" s="78">
        <v>1E-4</v>
      </c>
      <c r="Q18" s="78">
        <v>2.6700000000000002E-2</v>
      </c>
      <c r="R18" s="78">
        <v>5.3E-3</v>
      </c>
    </row>
    <row r="19" spans="2:18">
      <c r="B19" t="s">
        <v>246</v>
      </c>
      <c r="C19" t="s">
        <v>247</v>
      </c>
      <c r="D19" t="s">
        <v>100</v>
      </c>
      <c r="E19" t="s">
        <v>235</v>
      </c>
      <c r="G19" t="s">
        <v>245</v>
      </c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9657938</v>
      </c>
      <c r="M19" s="77">
        <v>110.07</v>
      </c>
      <c r="N19" s="77">
        <v>0</v>
      </c>
      <c r="O19" s="77">
        <v>10630.4923566</v>
      </c>
      <c r="P19" s="78">
        <v>4.0000000000000002E-4</v>
      </c>
      <c r="Q19" s="78">
        <v>0.19750000000000001</v>
      </c>
      <c r="R19" s="78">
        <v>3.9100000000000003E-2</v>
      </c>
    </row>
    <row r="20" spans="2:18">
      <c r="B20" t="s">
        <v>248</v>
      </c>
      <c r="C20" t="s">
        <v>249</v>
      </c>
      <c r="D20" t="s">
        <v>100</v>
      </c>
      <c r="E20" t="s">
        <v>235</v>
      </c>
      <c r="G20" t="s">
        <v>250</v>
      </c>
      <c r="H20" s="77">
        <v>8.39</v>
      </c>
      <c r="I20" t="s">
        <v>102</v>
      </c>
      <c r="J20" s="78">
        <v>1E-3</v>
      </c>
      <c r="K20" s="78">
        <v>1.06E-2</v>
      </c>
      <c r="L20" s="77">
        <v>461551</v>
      </c>
      <c r="M20" s="77">
        <v>102.15</v>
      </c>
      <c r="N20" s="77">
        <v>0</v>
      </c>
      <c r="O20" s="77">
        <v>471.47434650000002</v>
      </c>
      <c r="P20" s="78">
        <v>0</v>
      </c>
      <c r="Q20" s="78">
        <v>8.8000000000000005E-3</v>
      </c>
      <c r="R20" s="78">
        <v>1.6999999999999999E-3</v>
      </c>
    </row>
    <row r="21" spans="2:18">
      <c r="B21" t="s">
        <v>251</v>
      </c>
      <c r="C21" t="s">
        <v>252</v>
      </c>
      <c r="D21" t="s">
        <v>100</v>
      </c>
      <c r="E21" t="s">
        <v>235</v>
      </c>
      <c r="G21" t="s">
        <v>253</v>
      </c>
      <c r="H21" s="77">
        <v>3.88</v>
      </c>
      <c r="I21" t="s">
        <v>102</v>
      </c>
      <c r="J21" s="78">
        <v>7.4999999999999997E-3</v>
      </c>
      <c r="K21" s="78">
        <v>-1.7100000000000001E-2</v>
      </c>
      <c r="L21" s="77">
        <v>574977</v>
      </c>
      <c r="M21" s="77">
        <v>110.14</v>
      </c>
      <c r="N21" s="77">
        <v>0</v>
      </c>
      <c r="O21" s="77">
        <v>633.27966779999997</v>
      </c>
      <c r="P21" s="78">
        <v>0</v>
      </c>
      <c r="Q21" s="78">
        <v>1.18E-2</v>
      </c>
      <c r="R21" s="78">
        <v>2.3E-3</v>
      </c>
    </row>
    <row r="22" spans="2:18">
      <c r="B22" s="79" t="s">
        <v>254</v>
      </c>
      <c r="C22" s="16"/>
      <c r="D22" s="16"/>
      <c r="H22" s="81">
        <v>2.58</v>
      </c>
      <c r="K22" s="80">
        <v>4.6300000000000001E-2</v>
      </c>
      <c r="L22" s="81">
        <v>24135528</v>
      </c>
      <c r="N22" s="81">
        <v>0</v>
      </c>
      <c r="O22" s="81">
        <v>24130.1315258</v>
      </c>
      <c r="Q22" s="80">
        <v>0.44829999999999998</v>
      </c>
      <c r="R22" s="80">
        <v>8.8700000000000001E-2</v>
      </c>
    </row>
    <row r="23" spans="2:18">
      <c r="B23" s="79" t="s">
        <v>255</v>
      </c>
      <c r="C23" s="16"/>
      <c r="D23" s="16"/>
      <c r="H23" s="81">
        <v>0.44</v>
      </c>
      <c r="K23" s="80">
        <v>4.7600000000000003E-2</v>
      </c>
      <c r="L23" s="81">
        <v>20428917</v>
      </c>
      <c r="N23" s="81">
        <v>0</v>
      </c>
      <c r="O23" s="81">
        <v>20014.7024126</v>
      </c>
      <c r="Q23" s="80">
        <v>0.37190000000000001</v>
      </c>
      <c r="R23" s="80">
        <v>7.3599999999999999E-2</v>
      </c>
    </row>
    <row r="24" spans="2:18">
      <c r="B24" t="s">
        <v>256</v>
      </c>
      <c r="C24" t="s">
        <v>257</v>
      </c>
      <c r="D24" t="s">
        <v>100</v>
      </c>
      <c r="E24" t="s">
        <v>235</v>
      </c>
      <c r="G24" t="s">
        <v>258</v>
      </c>
      <c r="H24" s="77">
        <v>0.19</v>
      </c>
      <c r="I24" t="s">
        <v>102</v>
      </c>
      <c r="J24" s="78">
        <v>0</v>
      </c>
      <c r="K24" s="78">
        <v>4.6300000000000001E-2</v>
      </c>
      <c r="L24" s="77">
        <v>3839091</v>
      </c>
      <c r="M24" s="77">
        <v>99.16</v>
      </c>
      <c r="N24" s="77">
        <v>0</v>
      </c>
      <c r="O24" s="77">
        <v>3806.8426356</v>
      </c>
      <c r="P24" s="78">
        <v>2.0000000000000001E-4</v>
      </c>
      <c r="Q24" s="78">
        <v>7.0699999999999999E-2</v>
      </c>
      <c r="R24" s="78">
        <v>1.4E-2</v>
      </c>
    </row>
    <row r="25" spans="2:18">
      <c r="B25" t="s">
        <v>259</v>
      </c>
      <c r="C25" t="s">
        <v>260</v>
      </c>
      <c r="D25" t="s">
        <v>100</v>
      </c>
      <c r="E25" t="s">
        <v>235</v>
      </c>
      <c r="G25" t="s">
        <v>261</v>
      </c>
      <c r="H25" s="77">
        <v>0.28000000000000003</v>
      </c>
      <c r="I25" t="s">
        <v>102</v>
      </c>
      <c r="J25" s="78">
        <v>0</v>
      </c>
      <c r="K25" s="78">
        <v>4.6699999999999998E-2</v>
      </c>
      <c r="L25" s="77">
        <v>834569</v>
      </c>
      <c r="M25" s="77">
        <v>98.72</v>
      </c>
      <c r="N25" s="77">
        <v>0</v>
      </c>
      <c r="O25" s="77">
        <v>823.88651679999998</v>
      </c>
      <c r="P25" s="78">
        <v>1E-4</v>
      </c>
      <c r="Q25" s="78">
        <v>1.5299999999999999E-2</v>
      </c>
      <c r="R25" s="78">
        <v>3.0000000000000001E-3</v>
      </c>
    </row>
    <row r="26" spans="2:18">
      <c r="B26" t="s">
        <v>262</v>
      </c>
      <c r="C26" t="s">
        <v>263</v>
      </c>
      <c r="D26" t="s">
        <v>100</v>
      </c>
      <c r="E26" t="s">
        <v>235</v>
      </c>
      <c r="G26" t="s">
        <v>264</v>
      </c>
      <c r="H26" s="77">
        <v>0.44</v>
      </c>
      <c r="I26" t="s">
        <v>102</v>
      </c>
      <c r="J26" s="78">
        <v>0</v>
      </c>
      <c r="K26" s="78">
        <v>4.7699999999999999E-2</v>
      </c>
      <c r="L26" s="77">
        <v>4632118</v>
      </c>
      <c r="M26" s="77">
        <v>97.99</v>
      </c>
      <c r="N26" s="77">
        <v>0</v>
      </c>
      <c r="O26" s="77">
        <v>4539.0124281999997</v>
      </c>
      <c r="P26" s="78">
        <v>1E-4</v>
      </c>
      <c r="Q26" s="78">
        <v>8.43E-2</v>
      </c>
      <c r="R26" s="78">
        <v>1.67E-2</v>
      </c>
    </row>
    <row r="27" spans="2:18">
      <c r="B27" t="s">
        <v>265</v>
      </c>
      <c r="C27" t="s">
        <v>266</v>
      </c>
      <c r="D27" t="s">
        <v>100</v>
      </c>
      <c r="E27" t="s">
        <v>235</v>
      </c>
      <c r="G27" t="s">
        <v>242</v>
      </c>
      <c r="H27" s="77">
        <v>0.61</v>
      </c>
      <c r="I27" t="s">
        <v>102</v>
      </c>
      <c r="J27" s="78">
        <v>0</v>
      </c>
      <c r="K27" s="78">
        <v>4.8000000000000001E-2</v>
      </c>
      <c r="L27" s="77">
        <v>1328912</v>
      </c>
      <c r="M27" s="77">
        <v>97.19</v>
      </c>
      <c r="N27" s="77">
        <v>0</v>
      </c>
      <c r="O27" s="77">
        <v>1291.5695728000001</v>
      </c>
      <c r="P27" s="78">
        <v>0</v>
      </c>
      <c r="Q27" s="78">
        <v>2.4E-2</v>
      </c>
      <c r="R27" s="78">
        <v>4.7000000000000002E-3</v>
      </c>
    </row>
    <row r="28" spans="2:18">
      <c r="B28" t="s">
        <v>267</v>
      </c>
      <c r="C28" t="s">
        <v>268</v>
      </c>
      <c r="D28" t="s">
        <v>100</v>
      </c>
      <c r="E28" t="s">
        <v>235</v>
      </c>
      <c r="G28" t="s">
        <v>269</v>
      </c>
      <c r="H28" s="77">
        <v>0.36</v>
      </c>
      <c r="I28" t="s">
        <v>102</v>
      </c>
      <c r="J28" s="78">
        <v>0</v>
      </c>
      <c r="K28" s="78">
        <v>4.8000000000000001E-2</v>
      </c>
      <c r="L28" s="77">
        <v>2728737</v>
      </c>
      <c r="M28" s="77">
        <v>98.33</v>
      </c>
      <c r="N28" s="77">
        <v>0</v>
      </c>
      <c r="O28" s="77">
        <v>2683.1670921</v>
      </c>
      <c r="P28" s="78">
        <v>1E-4</v>
      </c>
      <c r="Q28" s="78">
        <v>4.99E-2</v>
      </c>
      <c r="R28" s="78">
        <v>9.9000000000000008E-3</v>
      </c>
    </row>
    <row r="29" spans="2:18">
      <c r="B29" t="s">
        <v>270</v>
      </c>
      <c r="C29" t="s">
        <v>271</v>
      </c>
      <c r="D29" t="s">
        <v>100</v>
      </c>
      <c r="E29" t="s">
        <v>235</v>
      </c>
      <c r="G29" t="s">
        <v>272</v>
      </c>
      <c r="H29" s="77">
        <v>0.51</v>
      </c>
      <c r="I29" t="s">
        <v>102</v>
      </c>
      <c r="J29" s="78">
        <v>0</v>
      </c>
      <c r="K29" s="78">
        <v>4.7899999999999998E-2</v>
      </c>
      <c r="L29" s="77">
        <v>3330567</v>
      </c>
      <c r="M29" s="77">
        <v>97.63</v>
      </c>
      <c r="N29" s="77">
        <v>0</v>
      </c>
      <c r="O29" s="77">
        <v>3251.6325621000001</v>
      </c>
      <c r="P29" s="78">
        <v>1E-4</v>
      </c>
      <c r="Q29" s="78">
        <v>6.0400000000000002E-2</v>
      </c>
      <c r="R29" s="78">
        <v>1.2E-2</v>
      </c>
    </row>
    <row r="30" spans="2:18">
      <c r="B30" t="s">
        <v>273</v>
      </c>
      <c r="C30" t="s">
        <v>274</v>
      </c>
      <c r="D30" t="s">
        <v>100</v>
      </c>
      <c r="E30" t="s">
        <v>235</v>
      </c>
      <c r="G30" t="s">
        <v>275</v>
      </c>
      <c r="H30" s="77">
        <v>0.68</v>
      </c>
      <c r="I30" t="s">
        <v>102</v>
      </c>
      <c r="J30" s="78">
        <v>0</v>
      </c>
      <c r="K30" s="78">
        <v>4.8500000000000001E-2</v>
      </c>
      <c r="L30" s="77">
        <v>662932</v>
      </c>
      <c r="M30" s="77">
        <v>96.81</v>
      </c>
      <c r="N30" s="77">
        <v>0</v>
      </c>
      <c r="O30" s="77">
        <v>641.78446919999999</v>
      </c>
      <c r="P30" s="78">
        <v>0</v>
      </c>
      <c r="Q30" s="78">
        <v>1.1900000000000001E-2</v>
      </c>
      <c r="R30" s="78">
        <v>2.3999999999999998E-3</v>
      </c>
    </row>
    <row r="31" spans="2:18">
      <c r="B31" t="s">
        <v>276</v>
      </c>
      <c r="C31" t="s">
        <v>277</v>
      </c>
      <c r="D31" t="s">
        <v>100</v>
      </c>
      <c r="E31" t="s">
        <v>235</v>
      </c>
      <c r="G31" t="s">
        <v>278</v>
      </c>
      <c r="H31" s="77">
        <v>0.76</v>
      </c>
      <c r="I31" t="s">
        <v>102</v>
      </c>
      <c r="J31" s="78">
        <v>0</v>
      </c>
      <c r="K31" s="78">
        <v>4.82E-2</v>
      </c>
      <c r="L31" s="77">
        <v>2654242</v>
      </c>
      <c r="M31" s="77">
        <v>96.48</v>
      </c>
      <c r="N31" s="77">
        <v>0</v>
      </c>
      <c r="O31" s="77">
        <v>2560.8126815999999</v>
      </c>
      <c r="P31" s="78">
        <v>1E-4</v>
      </c>
      <c r="Q31" s="78">
        <v>4.7600000000000003E-2</v>
      </c>
      <c r="R31" s="78">
        <v>9.4000000000000004E-3</v>
      </c>
    </row>
    <row r="32" spans="2:18">
      <c r="B32" t="s">
        <v>279</v>
      </c>
      <c r="C32" t="s">
        <v>280</v>
      </c>
      <c r="D32" t="s">
        <v>100</v>
      </c>
      <c r="E32" t="s">
        <v>235</v>
      </c>
      <c r="G32" t="s">
        <v>281</v>
      </c>
      <c r="H32" s="77">
        <v>0.09</v>
      </c>
      <c r="I32" t="s">
        <v>102</v>
      </c>
      <c r="J32" s="78">
        <v>0</v>
      </c>
      <c r="K32" s="78">
        <v>4.7699999999999999E-2</v>
      </c>
      <c r="L32" s="77">
        <v>417749</v>
      </c>
      <c r="M32" s="77">
        <v>99.58</v>
      </c>
      <c r="N32" s="77">
        <v>0</v>
      </c>
      <c r="O32" s="77">
        <v>415.99445420000001</v>
      </c>
      <c r="P32" s="78">
        <v>0</v>
      </c>
      <c r="Q32" s="78">
        <v>7.7000000000000002E-3</v>
      </c>
      <c r="R32" s="78">
        <v>1.5E-3</v>
      </c>
    </row>
    <row r="33" spans="2:18">
      <c r="B33" s="79" t="s">
        <v>282</v>
      </c>
      <c r="C33" s="16"/>
      <c r="D33" s="16"/>
      <c r="H33" s="81">
        <v>13.01</v>
      </c>
      <c r="K33" s="80">
        <v>4.0300000000000002E-2</v>
      </c>
      <c r="L33" s="81">
        <v>3706611</v>
      </c>
      <c r="N33" s="81">
        <v>0</v>
      </c>
      <c r="O33" s="81">
        <v>4115.4291131999998</v>
      </c>
      <c r="Q33" s="80">
        <v>7.6499999999999999E-2</v>
      </c>
      <c r="R33" s="80">
        <v>1.5100000000000001E-2</v>
      </c>
    </row>
    <row r="34" spans="2:18">
      <c r="B34" t="s">
        <v>283</v>
      </c>
      <c r="C34" t="s">
        <v>284</v>
      </c>
      <c r="D34" t="s">
        <v>100</v>
      </c>
      <c r="E34" t="s">
        <v>235</v>
      </c>
      <c r="G34" t="s">
        <v>285</v>
      </c>
      <c r="H34" s="77">
        <v>15.79</v>
      </c>
      <c r="I34" t="s">
        <v>102</v>
      </c>
      <c r="J34" s="78">
        <v>3.7499999999999999E-2</v>
      </c>
      <c r="K34" s="78">
        <v>4.0500000000000001E-2</v>
      </c>
      <c r="L34" s="77">
        <v>1380937</v>
      </c>
      <c r="M34" s="77">
        <v>96.3</v>
      </c>
      <c r="N34" s="77">
        <v>0</v>
      </c>
      <c r="O34" s="77">
        <v>1329.8423310000001</v>
      </c>
      <c r="P34" s="78">
        <v>1E-4</v>
      </c>
      <c r="Q34" s="78">
        <v>2.47E-2</v>
      </c>
      <c r="R34" s="78">
        <v>4.8999999999999998E-3</v>
      </c>
    </row>
    <row r="35" spans="2:18">
      <c r="B35" t="s">
        <v>286</v>
      </c>
      <c r="C35" t="s">
        <v>287</v>
      </c>
      <c r="D35" t="s">
        <v>100</v>
      </c>
      <c r="E35" t="s">
        <v>235</v>
      </c>
      <c r="G35" t="s">
        <v>288</v>
      </c>
      <c r="H35" s="77">
        <v>0.75</v>
      </c>
      <c r="I35" t="s">
        <v>102</v>
      </c>
      <c r="J35" s="78">
        <v>3.7499999999999999E-2</v>
      </c>
      <c r="K35" s="78">
        <v>4.48E-2</v>
      </c>
      <c r="L35" s="77">
        <v>101024</v>
      </c>
      <c r="M35" s="77">
        <v>100.38</v>
      </c>
      <c r="N35" s="77">
        <v>0</v>
      </c>
      <c r="O35" s="77">
        <v>101.40789119999999</v>
      </c>
      <c r="P35" s="78">
        <v>0</v>
      </c>
      <c r="Q35" s="78">
        <v>1.9E-3</v>
      </c>
      <c r="R35" s="78">
        <v>4.0000000000000002E-4</v>
      </c>
    </row>
    <row r="36" spans="2:18">
      <c r="B36" t="s">
        <v>289</v>
      </c>
      <c r="C36" t="s">
        <v>290</v>
      </c>
      <c r="D36" t="s">
        <v>100</v>
      </c>
      <c r="E36" t="s">
        <v>235</v>
      </c>
      <c r="G36" t="s">
        <v>291</v>
      </c>
      <c r="H36" s="77">
        <v>2.12</v>
      </c>
      <c r="I36" t="s">
        <v>102</v>
      </c>
      <c r="J36" s="78">
        <v>1.7500000000000002E-2</v>
      </c>
      <c r="K36" s="78">
        <v>4.19E-2</v>
      </c>
      <c r="L36" s="77">
        <v>100374</v>
      </c>
      <c r="M36" s="77">
        <v>96.45</v>
      </c>
      <c r="N36" s="77">
        <v>0</v>
      </c>
      <c r="O36" s="77">
        <v>96.810722999999996</v>
      </c>
      <c r="P36" s="78">
        <v>0</v>
      </c>
      <c r="Q36" s="78">
        <v>1.8E-3</v>
      </c>
      <c r="R36" s="78">
        <v>4.0000000000000002E-4</v>
      </c>
    </row>
    <row r="37" spans="2:18">
      <c r="B37" t="s">
        <v>292</v>
      </c>
      <c r="C37" t="s">
        <v>293</v>
      </c>
      <c r="D37" t="s">
        <v>100</v>
      </c>
      <c r="E37" t="s">
        <v>235</v>
      </c>
      <c r="G37" t="s">
        <v>278</v>
      </c>
      <c r="H37" s="77">
        <v>12.47</v>
      </c>
      <c r="I37" t="s">
        <v>102</v>
      </c>
      <c r="J37" s="78">
        <v>5.5E-2</v>
      </c>
      <c r="K37" s="78">
        <v>3.9899999999999998E-2</v>
      </c>
      <c r="L37" s="77">
        <v>2124276</v>
      </c>
      <c r="M37" s="77">
        <v>121.8</v>
      </c>
      <c r="N37" s="77">
        <v>0</v>
      </c>
      <c r="O37" s="77">
        <v>2587.368168</v>
      </c>
      <c r="P37" s="78">
        <v>1E-4</v>
      </c>
      <c r="Q37" s="78">
        <v>4.8099999999999997E-2</v>
      </c>
      <c r="R37" s="78">
        <v>9.4999999999999998E-3</v>
      </c>
    </row>
    <row r="38" spans="2:18">
      <c r="B38" s="79" t="s">
        <v>294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223</v>
      </c>
      <c r="C39" t="s">
        <v>223</v>
      </c>
      <c r="D39" s="16"/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295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223</v>
      </c>
      <c r="C41" t="s">
        <v>223</v>
      </c>
      <c r="D41" s="16"/>
      <c r="E41" t="s">
        <v>223</v>
      </c>
      <c r="H41" s="77">
        <v>0</v>
      </c>
      <c r="I41" t="s">
        <v>223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228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s="79" t="s">
        <v>296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223</v>
      </c>
      <c r="C44" t="s">
        <v>223</v>
      </c>
      <c r="D44" s="16"/>
      <c r="E44" t="s">
        <v>223</v>
      </c>
      <c r="H44" s="77">
        <v>0</v>
      </c>
      <c r="I44" t="s">
        <v>223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297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223</v>
      </c>
      <c r="C46" t="s">
        <v>223</v>
      </c>
      <c r="D46" s="16"/>
      <c r="E46" t="s">
        <v>223</v>
      </c>
      <c r="H46" s="77">
        <v>0</v>
      </c>
      <c r="I46" t="s">
        <v>223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t="s">
        <v>298</v>
      </c>
      <c r="C47" s="16"/>
      <c r="D47" s="16"/>
    </row>
    <row r="48" spans="2:18">
      <c r="B48" t="s">
        <v>299</v>
      </c>
      <c r="C48" s="16"/>
      <c r="D48" s="16"/>
    </row>
    <row r="49" spans="2:4">
      <c r="B49" t="s">
        <v>300</v>
      </c>
      <c r="C49" s="16"/>
      <c r="D49" s="16"/>
    </row>
    <row r="50" spans="2:4">
      <c r="B50" t="s">
        <v>301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3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BP6" s="19"/>
    </row>
    <row r="7" spans="2:68" ht="26.25" customHeight="1">
      <c r="B7" s="93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5">
        <v>0.2</v>
      </c>
      <c r="L11" s="7"/>
      <c r="M11" s="7"/>
      <c r="N11" s="76">
        <v>-0.99990000000000001</v>
      </c>
      <c r="O11" s="75">
        <v>49200</v>
      </c>
      <c r="P11" s="33"/>
      <c r="Q11" s="75">
        <v>0</v>
      </c>
      <c r="R11" s="75">
        <v>507.8424</v>
      </c>
      <c r="S11" s="7"/>
      <c r="T11" s="76">
        <v>1</v>
      </c>
      <c r="U11" s="76">
        <v>1.9E-3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0.2</v>
      </c>
      <c r="N12" s="80">
        <v>-0.99990000000000001</v>
      </c>
      <c r="O12" s="81">
        <v>49200</v>
      </c>
      <c r="Q12" s="81">
        <v>0</v>
      </c>
      <c r="R12" s="81">
        <v>507.8424</v>
      </c>
      <c r="T12" s="80">
        <v>1</v>
      </c>
      <c r="U12" s="80">
        <v>1.9E-3</v>
      </c>
    </row>
    <row r="13" spans="2:68">
      <c r="B13" s="79" t="s">
        <v>302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223</v>
      </c>
      <c r="C14" t="s">
        <v>223</v>
      </c>
      <c r="D14" s="16"/>
      <c r="E14" s="16"/>
      <c r="F14" s="16"/>
      <c r="G14" t="s">
        <v>223</v>
      </c>
      <c r="H14" t="s">
        <v>223</v>
      </c>
      <c r="K14" s="77">
        <v>0</v>
      </c>
      <c r="L14" t="s">
        <v>223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254</v>
      </c>
      <c r="C15" s="16"/>
      <c r="D15" s="16"/>
      <c r="E15" s="16"/>
      <c r="F15" s="16"/>
      <c r="G15" s="16"/>
      <c r="K15" s="81">
        <v>0.2</v>
      </c>
      <c r="N15" s="80">
        <v>-0.99990000000000001</v>
      </c>
      <c r="O15" s="81">
        <v>49200</v>
      </c>
      <c r="Q15" s="81">
        <v>0</v>
      </c>
      <c r="R15" s="81">
        <v>507.8424</v>
      </c>
      <c r="T15" s="80">
        <v>1</v>
      </c>
      <c r="U15" s="80">
        <v>1.9E-3</v>
      </c>
    </row>
    <row r="16" spans="2:68">
      <c r="B16" t="s">
        <v>303</v>
      </c>
      <c r="C16" t="s">
        <v>304</v>
      </c>
      <c r="D16" t="s">
        <v>100</v>
      </c>
      <c r="E16" t="s">
        <v>123</v>
      </c>
      <c r="F16" t="s">
        <v>305</v>
      </c>
      <c r="G16" t="s">
        <v>306</v>
      </c>
      <c r="H16" t="s">
        <v>207</v>
      </c>
      <c r="I16" t="s">
        <v>208</v>
      </c>
      <c r="J16" t="s">
        <v>307</v>
      </c>
      <c r="K16" s="77">
        <v>0.2</v>
      </c>
      <c r="L16" t="s">
        <v>102</v>
      </c>
      <c r="M16" s="78">
        <v>5.0500000000000003E-2</v>
      </c>
      <c r="N16" s="78">
        <v>-0.99990000000000001</v>
      </c>
      <c r="O16" s="77">
        <v>49200</v>
      </c>
      <c r="P16" s="77">
        <v>1032.2</v>
      </c>
      <c r="Q16" s="77">
        <v>0</v>
      </c>
      <c r="R16" s="77">
        <v>507.8424</v>
      </c>
      <c r="S16" s="78">
        <v>0</v>
      </c>
      <c r="T16" s="78">
        <v>1</v>
      </c>
      <c r="U16" s="78">
        <v>1.9E-3</v>
      </c>
    </row>
    <row r="17" spans="2:21">
      <c r="B17" s="79" t="s">
        <v>308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223</v>
      </c>
      <c r="C18" t="s">
        <v>223</v>
      </c>
      <c r="D18" s="16"/>
      <c r="E18" s="16"/>
      <c r="F18" s="16"/>
      <c r="G18" t="s">
        <v>223</v>
      </c>
      <c r="H18" t="s">
        <v>223</v>
      </c>
      <c r="K18" s="77">
        <v>0</v>
      </c>
      <c r="L18" t="s">
        <v>223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223</v>
      </c>
      <c r="C21" t="s">
        <v>223</v>
      </c>
      <c r="D21" s="16"/>
      <c r="E21" s="16"/>
      <c r="F21" s="16"/>
      <c r="G21" t="s">
        <v>223</v>
      </c>
      <c r="H21" t="s">
        <v>223</v>
      </c>
      <c r="K21" s="77">
        <v>0</v>
      </c>
      <c r="L21" t="s">
        <v>223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223</v>
      </c>
      <c r="C23" t="s">
        <v>223</v>
      </c>
      <c r="D23" s="16"/>
      <c r="E23" s="16"/>
      <c r="F23" s="16"/>
      <c r="G23" t="s">
        <v>223</v>
      </c>
      <c r="H23" t="s">
        <v>223</v>
      </c>
      <c r="K23" s="77">
        <v>0</v>
      </c>
      <c r="L23" t="s">
        <v>223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298</v>
      </c>
      <c r="C25" s="16"/>
      <c r="D25" s="16"/>
      <c r="E25" s="16"/>
      <c r="F25" s="16"/>
      <c r="G25" s="16"/>
    </row>
    <row r="26" spans="2:21">
      <c r="B26" t="s">
        <v>299</v>
      </c>
      <c r="C26" s="16"/>
      <c r="D26" s="16"/>
      <c r="E26" s="16"/>
      <c r="F26" s="16"/>
      <c r="G26" s="16"/>
    </row>
    <row r="27" spans="2:21">
      <c r="B27" t="s">
        <v>300</v>
      </c>
      <c r="C27" s="16"/>
      <c r="D27" s="16"/>
      <c r="E27" s="16"/>
      <c r="F27" s="16"/>
      <c r="G27" s="16"/>
    </row>
    <row r="28" spans="2:21">
      <c r="B28" t="s">
        <v>301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2:66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4.0199999999999996</v>
      </c>
      <c r="L11" s="7"/>
      <c r="M11" s="7"/>
      <c r="N11" s="76">
        <v>4.5699999999999998E-2</v>
      </c>
      <c r="O11" s="75">
        <v>20312362.25</v>
      </c>
      <c r="P11" s="33"/>
      <c r="Q11" s="75">
        <v>106.85456000000001</v>
      </c>
      <c r="R11" s="75">
        <v>20682.11990243</v>
      </c>
      <c r="S11" s="7"/>
      <c r="T11" s="76">
        <v>1</v>
      </c>
      <c r="U11" s="76">
        <v>7.6100000000000001E-2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4</v>
      </c>
      <c r="N12" s="80">
        <v>4.4900000000000002E-2</v>
      </c>
      <c r="O12" s="81">
        <v>20101362.25</v>
      </c>
      <c r="Q12" s="81">
        <v>106.85456000000001</v>
      </c>
      <c r="R12" s="81">
        <v>19936.883819679999</v>
      </c>
      <c r="T12" s="80">
        <v>0.96399999999999997</v>
      </c>
      <c r="U12" s="80">
        <v>7.3300000000000004E-2</v>
      </c>
    </row>
    <row r="13" spans="2:66">
      <c r="B13" s="79" t="s">
        <v>302</v>
      </c>
      <c r="C13" s="16"/>
      <c r="D13" s="16"/>
      <c r="E13" s="16"/>
      <c r="F13" s="16"/>
      <c r="K13" s="81">
        <v>4.6900000000000004</v>
      </c>
      <c r="N13" s="80">
        <v>3.15E-2</v>
      </c>
      <c r="O13" s="81">
        <v>12595332.359999999</v>
      </c>
      <c r="Q13" s="81">
        <v>101.96181</v>
      </c>
      <c r="R13" s="81">
        <v>12794.923494481</v>
      </c>
      <c r="T13" s="80">
        <v>0.61860000000000004</v>
      </c>
      <c r="U13" s="80">
        <v>4.7100000000000003E-2</v>
      </c>
    </row>
    <row r="14" spans="2:66">
      <c r="B14" t="s">
        <v>311</v>
      </c>
      <c r="C14" t="s">
        <v>312</v>
      </c>
      <c r="D14" t="s">
        <v>100</v>
      </c>
      <c r="E14" t="s">
        <v>123</v>
      </c>
      <c r="F14" t="s">
        <v>305</v>
      </c>
      <c r="G14" t="s">
        <v>306</v>
      </c>
      <c r="H14" t="s">
        <v>207</v>
      </c>
      <c r="I14" t="s">
        <v>208</v>
      </c>
      <c r="J14" t="s">
        <v>313</v>
      </c>
      <c r="K14" s="77">
        <v>1.98</v>
      </c>
      <c r="L14" t="s">
        <v>102</v>
      </c>
      <c r="M14" s="78">
        <v>8.3000000000000001E-3</v>
      </c>
      <c r="N14" s="78">
        <v>2.1700000000000001E-2</v>
      </c>
      <c r="O14" s="77">
        <v>321522</v>
      </c>
      <c r="P14" s="77">
        <v>107.6</v>
      </c>
      <c r="Q14" s="77">
        <v>0</v>
      </c>
      <c r="R14" s="77">
        <v>345.957672</v>
      </c>
      <c r="S14" s="78">
        <v>1E-4</v>
      </c>
      <c r="T14" s="78">
        <v>1.67E-2</v>
      </c>
      <c r="U14" s="78">
        <v>1.2999999999999999E-3</v>
      </c>
    </row>
    <row r="15" spans="2:66">
      <c r="B15" t="s">
        <v>314</v>
      </c>
      <c r="C15" t="s">
        <v>315</v>
      </c>
      <c r="D15" t="s">
        <v>100</v>
      </c>
      <c r="E15" t="s">
        <v>123</v>
      </c>
      <c r="F15" t="s">
        <v>305</v>
      </c>
      <c r="G15" t="s">
        <v>306</v>
      </c>
      <c r="H15" t="s">
        <v>207</v>
      </c>
      <c r="I15" t="s">
        <v>208</v>
      </c>
      <c r="J15" t="s">
        <v>316</v>
      </c>
      <c r="K15" s="77">
        <v>4.4000000000000004</v>
      </c>
      <c r="L15" t="s">
        <v>102</v>
      </c>
      <c r="M15" s="78">
        <v>1E-3</v>
      </c>
      <c r="N15" s="78">
        <v>1.9699999999999999E-2</v>
      </c>
      <c r="O15" s="77">
        <v>744100</v>
      </c>
      <c r="P15" s="77">
        <v>99.41</v>
      </c>
      <c r="Q15" s="77">
        <v>0</v>
      </c>
      <c r="R15" s="77">
        <v>739.70980999999995</v>
      </c>
      <c r="S15" s="78">
        <v>2.0000000000000001E-4</v>
      </c>
      <c r="T15" s="78">
        <v>3.5799999999999998E-2</v>
      </c>
      <c r="U15" s="78">
        <v>2.7000000000000001E-3</v>
      </c>
    </row>
    <row r="16" spans="2:66">
      <c r="B16" t="s">
        <v>317</v>
      </c>
      <c r="C16" t="s">
        <v>318</v>
      </c>
      <c r="D16" t="s">
        <v>100</v>
      </c>
      <c r="E16" t="s">
        <v>123</v>
      </c>
      <c r="F16" t="s">
        <v>319</v>
      </c>
      <c r="G16" t="s">
        <v>306</v>
      </c>
      <c r="H16" t="s">
        <v>207</v>
      </c>
      <c r="I16" t="s">
        <v>208</v>
      </c>
      <c r="J16" t="s">
        <v>320</v>
      </c>
      <c r="K16" s="77">
        <v>4.18</v>
      </c>
      <c r="L16" t="s">
        <v>102</v>
      </c>
      <c r="M16" s="78">
        <v>1E-3</v>
      </c>
      <c r="N16" s="78">
        <v>2.0199999999999999E-2</v>
      </c>
      <c r="O16" s="77">
        <v>576007.19999999995</v>
      </c>
      <c r="P16" s="77">
        <v>98.39</v>
      </c>
      <c r="Q16" s="77">
        <v>0</v>
      </c>
      <c r="R16" s="77">
        <v>566.73348408000004</v>
      </c>
      <c r="S16" s="78">
        <v>5.9999999999999995E-4</v>
      </c>
      <c r="T16" s="78">
        <v>2.7400000000000001E-2</v>
      </c>
      <c r="U16" s="78">
        <v>2.0999999999999999E-3</v>
      </c>
    </row>
    <row r="17" spans="2:21">
      <c r="B17" t="s">
        <v>321</v>
      </c>
      <c r="C17" t="s">
        <v>322</v>
      </c>
      <c r="D17" t="s">
        <v>100</v>
      </c>
      <c r="E17" t="s">
        <v>123</v>
      </c>
      <c r="F17" t="s">
        <v>323</v>
      </c>
      <c r="G17" t="s">
        <v>306</v>
      </c>
      <c r="H17" t="s">
        <v>207</v>
      </c>
      <c r="I17" t="s">
        <v>208</v>
      </c>
      <c r="J17" t="s">
        <v>324</v>
      </c>
      <c r="K17" s="77">
        <v>4.3099999999999996</v>
      </c>
      <c r="L17" t="s">
        <v>102</v>
      </c>
      <c r="M17" s="78">
        <v>1E-3</v>
      </c>
      <c r="N17" s="78">
        <v>0.02</v>
      </c>
      <c r="O17" s="77">
        <v>675000</v>
      </c>
      <c r="P17" s="77">
        <v>99.3</v>
      </c>
      <c r="Q17" s="77">
        <v>0</v>
      </c>
      <c r="R17" s="77">
        <v>670.27499999999998</v>
      </c>
      <c r="S17" s="78">
        <v>2.0000000000000001E-4</v>
      </c>
      <c r="T17" s="78">
        <v>3.2399999999999998E-2</v>
      </c>
      <c r="U17" s="78">
        <v>2.5000000000000001E-3</v>
      </c>
    </row>
    <row r="18" spans="2:21">
      <c r="B18" t="s">
        <v>325</v>
      </c>
      <c r="C18" t="s">
        <v>326</v>
      </c>
      <c r="D18" t="s">
        <v>100</v>
      </c>
      <c r="E18" t="s">
        <v>123</v>
      </c>
      <c r="F18" t="s">
        <v>323</v>
      </c>
      <c r="G18" t="s">
        <v>306</v>
      </c>
      <c r="H18" t="s">
        <v>207</v>
      </c>
      <c r="I18" t="s">
        <v>208</v>
      </c>
      <c r="J18" t="s">
        <v>327</v>
      </c>
      <c r="K18" s="77">
        <v>4.6500000000000004</v>
      </c>
      <c r="L18" t="s">
        <v>102</v>
      </c>
      <c r="M18" s="78">
        <v>1.3899999999999999E-2</v>
      </c>
      <c r="N18" s="78">
        <v>1.9699999999999999E-2</v>
      </c>
      <c r="O18" s="77">
        <v>380000</v>
      </c>
      <c r="P18" s="77">
        <v>100.65</v>
      </c>
      <c r="Q18" s="77">
        <v>0</v>
      </c>
      <c r="R18" s="77">
        <v>382.47</v>
      </c>
      <c r="S18" s="78">
        <v>2.0000000000000001E-4</v>
      </c>
      <c r="T18" s="78">
        <v>1.8499999999999999E-2</v>
      </c>
      <c r="U18" s="78">
        <v>1.4E-3</v>
      </c>
    </row>
    <row r="19" spans="2:21">
      <c r="B19" t="s">
        <v>328</v>
      </c>
      <c r="C19" t="s">
        <v>329</v>
      </c>
      <c r="D19" t="s">
        <v>100</v>
      </c>
      <c r="E19" t="s">
        <v>123</v>
      </c>
      <c r="F19" t="s">
        <v>330</v>
      </c>
      <c r="G19" t="s">
        <v>306</v>
      </c>
      <c r="H19" t="s">
        <v>207</v>
      </c>
      <c r="I19" t="s">
        <v>208</v>
      </c>
      <c r="J19" t="s">
        <v>331</v>
      </c>
      <c r="K19" s="77">
        <v>3.87</v>
      </c>
      <c r="L19" t="s">
        <v>102</v>
      </c>
      <c r="M19" s="78">
        <v>1.7500000000000002E-2</v>
      </c>
      <c r="N19" s="78">
        <v>-4.5999999999999999E-3</v>
      </c>
      <c r="O19" s="77">
        <v>193732.06</v>
      </c>
      <c r="P19" s="77">
        <v>109.82</v>
      </c>
      <c r="Q19" s="77">
        <v>0</v>
      </c>
      <c r="R19" s="77">
        <v>212.75654829199999</v>
      </c>
      <c r="S19" s="78">
        <v>1E-4</v>
      </c>
      <c r="T19" s="78">
        <v>1.03E-2</v>
      </c>
      <c r="U19" s="78">
        <v>8.0000000000000004E-4</v>
      </c>
    </row>
    <row r="20" spans="2:21">
      <c r="B20" t="s">
        <v>332</v>
      </c>
      <c r="C20" t="s">
        <v>333</v>
      </c>
      <c r="D20" t="s">
        <v>100</v>
      </c>
      <c r="E20" t="s">
        <v>123</v>
      </c>
      <c r="F20" t="s">
        <v>334</v>
      </c>
      <c r="G20" t="s">
        <v>335</v>
      </c>
      <c r="H20" t="s">
        <v>336</v>
      </c>
      <c r="I20" t="s">
        <v>150</v>
      </c>
      <c r="J20" t="s">
        <v>337</v>
      </c>
      <c r="K20" s="77">
        <v>2.06</v>
      </c>
      <c r="L20" t="s">
        <v>102</v>
      </c>
      <c r="M20" s="78">
        <v>4.4999999999999998E-2</v>
      </c>
      <c r="N20" s="78">
        <v>2.2100000000000002E-2</v>
      </c>
      <c r="O20" s="77">
        <v>554055</v>
      </c>
      <c r="P20" s="77">
        <v>119.1</v>
      </c>
      <c r="Q20" s="77">
        <v>0</v>
      </c>
      <c r="R20" s="77">
        <v>659.87950499999999</v>
      </c>
      <c r="S20" s="78">
        <v>2.0000000000000001E-4</v>
      </c>
      <c r="T20" s="78">
        <v>3.1899999999999998E-2</v>
      </c>
      <c r="U20" s="78">
        <v>2.3999999999999998E-3</v>
      </c>
    </row>
    <row r="21" spans="2:21">
      <c r="B21" t="s">
        <v>338</v>
      </c>
      <c r="C21" t="s">
        <v>339</v>
      </c>
      <c r="D21" t="s">
        <v>100</v>
      </c>
      <c r="E21" t="s">
        <v>123</v>
      </c>
      <c r="F21" t="s">
        <v>334</v>
      </c>
      <c r="G21" t="s">
        <v>335</v>
      </c>
      <c r="H21" t="s">
        <v>336</v>
      </c>
      <c r="I21" t="s">
        <v>150</v>
      </c>
      <c r="J21" t="s">
        <v>340</v>
      </c>
      <c r="K21" s="77">
        <v>6.89</v>
      </c>
      <c r="L21" t="s">
        <v>102</v>
      </c>
      <c r="M21" s="78">
        <v>2.3900000000000001E-2</v>
      </c>
      <c r="N21" s="78">
        <v>9.7999999999999997E-3</v>
      </c>
      <c r="O21" s="77">
        <v>453000</v>
      </c>
      <c r="P21" s="77">
        <v>110.8</v>
      </c>
      <c r="Q21" s="77">
        <v>0</v>
      </c>
      <c r="R21" s="77">
        <v>501.92399999999998</v>
      </c>
      <c r="S21" s="78">
        <v>1E-4</v>
      </c>
      <c r="T21" s="78">
        <v>2.4299999999999999E-2</v>
      </c>
      <c r="U21" s="78">
        <v>1.8E-3</v>
      </c>
    </row>
    <row r="22" spans="2:21">
      <c r="B22" t="s">
        <v>341</v>
      </c>
      <c r="C22" t="s">
        <v>342</v>
      </c>
      <c r="D22" t="s">
        <v>100</v>
      </c>
      <c r="E22" t="s">
        <v>123</v>
      </c>
      <c r="F22" t="s">
        <v>334</v>
      </c>
      <c r="G22" t="s">
        <v>335</v>
      </c>
      <c r="H22" t="s">
        <v>336</v>
      </c>
      <c r="I22" t="s">
        <v>150</v>
      </c>
      <c r="J22" t="s">
        <v>316</v>
      </c>
      <c r="K22" s="77">
        <v>4.45</v>
      </c>
      <c r="L22" t="s">
        <v>102</v>
      </c>
      <c r="M22" s="78">
        <v>3.85E-2</v>
      </c>
      <c r="N22" s="78">
        <v>2.2100000000000002E-2</v>
      </c>
      <c r="O22" s="77">
        <v>585956.39</v>
      </c>
      <c r="P22" s="77">
        <v>120.55</v>
      </c>
      <c r="Q22" s="77">
        <v>0</v>
      </c>
      <c r="R22" s="77">
        <v>706.37042814500001</v>
      </c>
      <c r="S22" s="78">
        <v>2.0000000000000001E-4</v>
      </c>
      <c r="T22" s="78">
        <v>3.4200000000000001E-2</v>
      </c>
      <c r="U22" s="78">
        <v>2.5999999999999999E-3</v>
      </c>
    </row>
    <row r="23" spans="2:21">
      <c r="B23" t="s">
        <v>343</v>
      </c>
      <c r="C23" t="s">
        <v>344</v>
      </c>
      <c r="D23" t="s">
        <v>100</v>
      </c>
      <c r="E23" t="s">
        <v>123</v>
      </c>
      <c r="F23" t="s">
        <v>345</v>
      </c>
      <c r="G23" t="s">
        <v>346</v>
      </c>
      <c r="H23" t="s">
        <v>347</v>
      </c>
      <c r="I23" t="s">
        <v>208</v>
      </c>
      <c r="J23" t="s">
        <v>348</v>
      </c>
      <c r="K23" s="77">
        <v>11.47</v>
      </c>
      <c r="L23" t="s">
        <v>102</v>
      </c>
      <c r="M23" s="78">
        <v>1.6899999999999998E-2</v>
      </c>
      <c r="N23" s="78">
        <v>3.0499999999999999E-2</v>
      </c>
      <c r="O23" s="77">
        <v>620947</v>
      </c>
      <c r="P23" s="77">
        <v>93.4</v>
      </c>
      <c r="Q23" s="77">
        <v>5.7100099999999996</v>
      </c>
      <c r="R23" s="77">
        <v>585.67450799999995</v>
      </c>
      <c r="S23" s="78">
        <v>2.0000000000000001E-4</v>
      </c>
      <c r="T23" s="78">
        <v>2.8299999999999999E-2</v>
      </c>
      <c r="U23" s="78">
        <v>2.2000000000000001E-3</v>
      </c>
    </row>
    <row r="24" spans="2:21">
      <c r="B24" t="s">
        <v>349</v>
      </c>
      <c r="C24" t="s">
        <v>350</v>
      </c>
      <c r="D24" t="s">
        <v>100</v>
      </c>
      <c r="E24" t="s">
        <v>123</v>
      </c>
      <c r="F24" t="s">
        <v>351</v>
      </c>
      <c r="G24" t="s">
        <v>352</v>
      </c>
      <c r="H24" t="s">
        <v>353</v>
      </c>
      <c r="I24" t="s">
        <v>208</v>
      </c>
      <c r="J24" t="s">
        <v>354</v>
      </c>
      <c r="K24" s="77">
        <v>4.1500000000000004</v>
      </c>
      <c r="L24" t="s">
        <v>102</v>
      </c>
      <c r="M24" s="78">
        <v>5.0000000000000001E-3</v>
      </c>
      <c r="N24" s="78">
        <v>3.1399999999999997E-2</v>
      </c>
      <c r="O24" s="77">
        <v>523000</v>
      </c>
      <c r="P24" s="77">
        <v>96.87</v>
      </c>
      <c r="Q24" s="77">
        <v>0</v>
      </c>
      <c r="R24" s="77">
        <v>506.63010000000003</v>
      </c>
      <c r="S24" s="78">
        <v>8.9999999999999998E-4</v>
      </c>
      <c r="T24" s="78">
        <v>2.4500000000000001E-2</v>
      </c>
      <c r="U24" s="78">
        <v>1.9E-3</v>
      </c>
    </row>
    <row r="25" spans="2:21">
      <c r="B25" t="s">
        <v>355</v>
      </c>
      <c r="C25" t="s">
        <v>356</v>
      </c>
      <c r="D25" t="s">
        <v>100</v>
      </c>
      <c r="E25" t="s">
        <v>123</v>
      </c>
      <c r="F25" t="s">
        <v>357</v>
      </c>
      <c r="G25" t="s">
        <v>346</v>
      </c>
      <c r="H25" t="s">
        <v>353</v>
      </c>
      <c r="I25" t="s">
        <v>208</v>
      </c>
      <c r="J25" t="s">
        <v>358</v>
      </c>
      <c r="K25" s="77">
        <v>5.7</v>
      </c>
      <c r="L25" t="s">
        <v>102</v>
      </c>
      <c r="M25" s="78">
        <v>6.4999999999999997E-3</v>
      </c>
      <c r="N25" s="78">
        <v>2.87E-2</v>
      </c>
      <c r="O25" s="77">
        <v>304999</v>
      </c>
      <c r="P25" s="77">
        <v>97.17</v>
      </c>
      <c r="Q25" s="77">
        <v>0</v>
      </c>
      <c r="R25" s="77">
        <v>296.3675283</v>
      </c>
      <c r="S25" s="78">
        <v>1E-4</v>
      </c>
      <c r="T25" s="78">
        <v>1.43E-2</v>
      </c>
      <c r="U25" s="78">
        <v>1.1000000000000001E-3</v>
      </c>
    </row>
    <row r="26" spans="2:21">
      <c r="B26" t="s">
        <v>359</v>
      </c>
      <c r="C26" t="s">
        <v>360</v>
      </c>
      <c r="D26" t="s">
        <v>100</v>
      </c>
      <c r="E26" t="s">
        <v>123</v>
      </c>
      <c r="F26" t="s">
        <v>361</v>
      </c>
      <c r="G26" t="s">
        <v>346</v>
      </c>
      <c r="H26" t="s">
        <v>353</v>
      </c>
      <c r="I26" t="s">
        <v>208</v>
      </c>
      <c r="J26" t="s">
        <v>362</v>
      </c>
      <c r="K26" s="77">
        <v>6.38</v>
      </c>
      <c r="L26" t="s">
        <v>102</v>
      </c>
      <c r="M26" s="78">
        <v>5.8999999999999999E-3</v>
      </c>
      <c r="N26" s="78">
        <v>3.0599999999999999E-2</v>
      </c>
      <c r="O26" s="77">
        <v>331331</v>
      </c>
      <c r="P26" s="77">
        <v>91.73</v>
      </c>
      <c r="Q26" s="77">
        <v>0</v>
      </c>
      <c r="R26" s="77">
        <v>303.92992629999998</v>
      </c>
      <c r="S26" s="78">
        <v>2.9999999999999997E-4</v>
      </c>
      <c r="T26" s="78">
        <v>1.47E-2</v>
      </c>
      <c r="U26" s="78">
        <v>1.1000000000000001E-3</v>
      </c>
    </row>
    <row r="27" spans="2:21">
      <c r="B27" t="s">
        <v>363</v>
      </c>
      <c r="C27" t="s">
        <v>364</v>
      </c>
      <c r="D27" t="s">
        <v>100</v>
      </c>
      <c r="E27" t="s">
        <v>123</v>
      </c>
      <c r="F27" t="s">
        <v>365</v>
      </c>
      <c r="G27" t="s">
        <v>346</v>
      </c>
      <c r="H27" t="s">
        <v>353</v>
      </c>
      <c r="I27" t="s">
        <v>208</v>
      </c>
      <c r="J27" t="s">
        <v>366</v>
      </c>
      <c r="K27" s="77">
        <v>4.37</v>
      </c>
      <c r="L27" t="s">
        <v>102</v>
      </c>
      <c r="M27" s="78">
        <v>2.81E-2</v>
      </c>
      <c r="N27" s="78">
        <v>2.4500000000000001E-2</v>
      </c>
      <c r="O27" s="77">
        <v>14845.6</v>
      </c>
      <c r="P27" s="77">
        <v>112.17</v>
      </c>
      <c r="Q27" s="77">
        <v>0</v>
      </c>
      <c r="R27" s="77">
        <v>16.652309519999999</v>
      </c>
      <c r="S27" s="78">
        <v>0</v>
      </c>
      <c r="T27" s="78">
        <v>8.0000000000000004E-4</v>
      </c>
      <c r="U27" s="78">
        <v>1E-4</v>
      </c>
    </row>
    <row r="28" spans="2:21">
      <c r="B28" t="s">
        <v>367</v>
      </c>
      <c r="C28" t="s">
        <v>368</v>
      </c>
      <c r="D28" t="s">
        <v>100</v>
      </c>
      <c r="E28" t="s">
        <v>123</v>
      </c>
      <c r="F28" t="s">
        <v>369</v>
      </c>
      <c r="G28" t="s">
        <v>346</v>
      </c>
      <c r="H28" t="s">
        <v>353</v>
      </c>
      <c r="I28" t="s">
        <v>208</v>
      </c>
      <c r="J28" t="s">
        <v>370</v>
      </c>
      <c r="K28" s="77">
        <v>6.26</v>
      </c>
      <c r="L28" t="s">
        <v>102</v>
      </c>
      <c r="M28" s="78">
        <v>2.5000000000000001E-3</v>
      </c>
      <c r="N28" s="78">
        <v>2.7199999999999998E-2</v>
      </c>
      <c r="O28" s="77">
        <v>57971.27</v>
      </c>
      <c r="P28" s="77">
        <v>92.99</v>
      </c>
      <c r="Q28" s="77">
        <v>1.4463299999999999</v>
      </c>
      <c r="R28" s="77">
        <v>55.353813973000001</v>
      </c>
      <c r="S28" s="78">
        <v>0</v>
      </c>
      <c r="T28" s="78">
        <v>2.7000000000000001E-3</v>
      </c>
      <c r="U28" s="78">
        <v>2.0000000000000001E-4</v>
      </c>
    </row>
    <row r="29" spans="2:21">
      <c r="B29" t="s">
        <v>371</v>
      </c>
      <c r="C29" t="s">
        <v>372</v>
      </c>
      <c r="D29" t="s">
        <v>100</v>
      </c>
      <c r="E29" t="s">
        <v>123</v>
      </c>
      <c r="F29" t="s">
        <v>373</v>
      </c>
      <c r="G29" t="s">
        <v>346</v>
      </c>
      <c r="H29" t="s">
        <v>353</v>
      </c>
      <c r="I29" t="s">
        <v>208</v>
      </c>
      <c r="J29" t="s">
        <v>374</v>
      </c>
      <c r="K29" s="77">
        <v>0.71</v>
      </c>
      <c r="L29" t="s">
        <v>102</v>
      </c>
      <c r="M29" s="78">
        <v>0.04</v>
      </c>
      <c r="N29" s="78">
        <v>2.8400000000000002E-2</v>
      </c>
      <c r="O29" s="77">
        <v>39812.15</v>
      </c>
      <c r="P29" s="77">
        <v>112.36</v>
      </c>
      <c r="Q29" s="77">
        <v>0</v>
      </c>
      <c r="R29" s="77">
        <v>44.732931739999998</v>
      </c>
      <c r="S29" s="78">
        <v>2.0000000000000001E-4</v>
      </c>
      <c r="T29" s="78">
        <v>2.2000000000000001E-3</v>
      </c>
      <c r="U29" s="78">
        <v>2.0000000000000001E-4</v>
      </c>
    </row>
    <row r="30" spans="2:21">
      <c r="B30" t="s">
        <v>375</v>
      </c>
      <c r="C30" t="s">
        <v>376</v>
      </c>
      <c r="D30" t="s">
        <v>100</v>
      </c>
      <c r="E30" t="s">
        <v>123</v>
      </c>
      <c r="F30" t="s">
        <v>377</v>
      </c>
      <c r="G30" t="s">
        <v>378</v>
      </c>
      <c r="H30" t="s">
        <v>353</v>
      </c>
      <c r="I30" t="s">
        <v>208</v>
      </c>
      <c r="J30" t="s">
        <v>379</v>
      </c>
      <c r="K30" s="77">
        <v>2.6</v>
      </c>
      <c r="L30" t="s">
        <v>102</v>
      </c>
      <c r="M30" s="78">
        <v>4.2999999999999997E-2</v>
      </c>
      <c r="N30" s="78">
        <v>2.2599999999999999E-2</v>
      </c>
      <c r="O30" s="77">
        <v>185511.43</v>
      </c>
      <c r="P30" s="77">
        <v>119.81</v>
      </c>
      <c r="Q30" s="77">
        <v>0</v>
      </c>
      <c r="R30" s="77">
        <v>222.261244283</v>
      </c>
      <c r="S30" s="78">
        <v>2.9999999999999997E-4</v>
      </c>
      <c r="T30" s="78">
        <v>1.0699999999999999E-2</v>
      </c>
      <c r="U30" s="78">
        <v>8.0000000000000004E-4</v>
      </c>
    </row>
    <row r="31" spans="2:21">
      <c r="B31" t="s">
        <v>380</v>
      </c>
      <c r="C31" t="s">
        <v>381</v>
      </c>
      <c r="D31" t="s">
        <v>100</v>
      </c>
      <c r="E31" t="s">
        <v>123</v>
      </c>
      <c r="F31" t="s">
        <v>382</v>
      </c>
      <c r="G31" t="s">
        <v>346</v>
      </c>
      <c r="H31" t="s">
        <v>383</v>
      </c>
      <c r="I31" t="s">
        <v>208</v>
      </c>
      <c r="J31" t="s">
        <v>384</v>
      </c>
      <c r="K31" s="77">
        <v>6.02</v>
      </c>
      <c r="L31" t="s">
        <v>102</v>
      </c>
      <c r="M31" s="78">
        <v>1.8700000000000001E-2</v>
      </c>
      <c r="N31" s="78">
        <v>3.7499999999999999E-2</v>
      </c>
      <c r="O31" s="77">
        <v>366600</v>
      </c>
      <c r="P31" s="77">
        <v>95.12</v>
      </c>
      <c r="Q31" s="77">
        <v>0</v>
      </c>
      <c r="R31" s="77">
        <v>348.70992000000001</v>
      </c>
      <c r="S31" s="78">
        <v>6.9999999999999999E-4</v>
      </c>
      <c r="T31" s="78">
        <v>1.6899999999999998E-2</v>
      </c>
      <c r="U31" s="78">
        <v>1.2999999999999999E-3</v>
      </c>
    </row>
    <row r="32" spans="2:21">
      <c r="B32" t="s">
        <v>385</v>
      </c>
      <c r="C32" t="s">
        <v>386</v>
      </c>
      <c r="D32" t="s">
        <v>100</v>
      </c>
      <c r="E32" t="s">
        <v>123</v>
      </c>
      <c r="F32" t="s">
        <v>387</v>
      </c>
      <c r="G32" t="s">
        <v>346</v>
      </c>
      <c r="H32" t="s">
        <v>388</v>
      </c>
      <c r="I32" t="s">
        <v>150</v>
      </c>
      <c r="J32" t="s">
        <v>389</v>
      </c>
      <c r="K32" s="77">
        <v>4.09</v>
      </c>
      <c r="L32" t="s">
        <v>102</v>
      </c>
      <c r="M32" s="78">
        <v>1.9599999999999999E-2</v>
      </c>
      <c r="N32" s="78">
        <v>2.8500000000000001E-2</v>
      </c>
      <c r="O32" s="77">
        <v>28916</v>
      </c>
      <c r="P32" s="77">
        <v>107.72</v>
      </c>
      <c r="Q32" s="77">
        <v>0</v>
      </c>
      <c r="R32" s="77">
        <v>31.148315199999999</v>
      </c>
      <c r="S32" s="78">
        <v>0</v>
      </c>
      <c r="T32" s="78">
        <v>1.5E-3</v>
      </c>
      <c r="U32" s="78">
        <v>1E-4</v>
      </c>
    </row>
    <row r="33" spans="2:21">
      <c r="B33" t="s">
        <v>390</v>
      </c>
      <c r="C33" t="s">
        <v>391</v>
      </c>
      <c r="D33" t="s">
        <v>100</v>
      </c>
      <c r="E33" t="s">
        <v>123</v>
      </c>
      <c r="F33" t="s">
        <v>392</v>
      </c>
      <c r="G33" t="s">
        <v>346</v>
      </c>
      <c r="H33" t="s">
        <v>383</v>
      </c>
      <c r="I33" t="s">
        <v>208</v>
      </c>
      <c r="J33" t="s">
        <v>393</v>
      </c>
      <c r="K33" s="77">
        <v>2.4300000000000002</v>
      </c>
      <c r="L33" t="s">
        <v>102</v>
      </c>
      <c r="M33" s="78">
        <v>2.1499999999999998E-2</v>
      </c>
      <c r="N33" s="78">
        <v>2.9499999999999998E-2</v>
      </c>
      <c r="O33" s="77">
        <v>390606.3</v>
      </c>
      <c r="P33" s="77">
        <v>110.12</v>
      </c>
      <c r="Q33" s="77">
        <v>0</v>
      </c>
      <c r="R33" s="77">
        <v>430.13565756000003</v>
      </c>
      <c r="S33" s="78">
        <v>2.0000000000000001E-4</v>
      </c>
      <c r="T33" s="78">
        <v>2.0799999999999999E-2</v>
      </c>
      <c r="U33" s="78">
        <v>1.6000000000000001E-3</v>
      </c>
    </row>
    <row r="34" spans="2:21">
      <c r="B34" t="s">
        <v>394</v>
      </c>
      <c r="C34" t="s">
        <v>395</v>
      </c>
      <c r="D34" t="s">
        <v>100</v>
      </c>
      <c r="E34" t="s">
        <v>123</v>
      </c>
      <c r="F34" t="s">
        <v>396</v>
      </c>
      <c r="G34" t="s">
        <v>346</v>
      </c>
      <c r="H34" t="s">
        <v>397</v>
      </c>
      <c r="I34" t="s">
        <v>150</v>
      </c>
      <c r="J34" t="s">
        <v>398</v>
      </c>
      <c r="K34" s="77">
        <v>7.03</v>
      </c>
      <c r="L34" t="s">
        <v>102</v>
      </c>
      <c r="M34" s="78">
        <v>3.8999999999999998E-3</v>
      </c>
      <c r="N34" s="78">
        <v>3.8199999999999998E-2</v>
      </c>
      <c r="O34" s="77">
        <v>628325.14</v>
      </c>
      <c r="P34" s="77">
        <v>84.23</v>
      </c>
      <c r="Q34" s="77">
        <v>0</v>
      </c>
      <c r="R34" s="77">
        <v>529.23826542200004</v>
      </c>
      <c r="S34" s="78">
        <v>2.7000000000000001E-3</v>
      </c>
      <c r="T34" s="78">
        <v>2.5600000000000001E-2</v>
      </c>
      <c r="U34" s="78">
        <v>1.9E-3</v>
      </c>
    </row>
    <row r="35" spans="2:21">
      <c r="B35" t="s">
        <v>399</v>
      </c>
      <c r="C35" t="s">
        <v>400</v>
      </c>
      <c r="D35" t="s">
        <v>100</v>
      </c>
      <c r="E35" t="s">
        <v>123</v>
      </c>
      <c r="F35" t="s">
        <v>401</v>
      </c>
      <c r="G35" t="s">
        <v>346</v>
      </c>
      <c r="H35" t="s">
        <v>402</v>
      </c>
      <c r="I35" t="s">
        <v>208</v>
      </c>
      <c r="J35" t="s">
        <v>403</v>
      </c>
      <c r="K35" s="77">
        <v>6.32</v>
      </c>
      <c r="L35" t="s">
        <v>102</v>
      </c>
      <c r="M35" s="78">
        <v>5.0000000000000001E-3</v>
      </c>
      <c r="N35" s="78">
        <v>3.4099999999999998E-2</v>
      </c>
      <c r="O35" s="77">
        <v>422725</v>
      </c>
      <c r="P35" s="77">
        <v>90.77</v>
      </c>
      <c r="Q35" s="77">
        <v>0</v>
      </c>
      <c r="R35" s="77">
        <v>383.70748250000003</v>
      </c>
      <c r="S35" s="78">
        <v>2.3E-3</v>
      </c>
      <c r="T35" s="78">
        <v>1.8599999999999998E-2</v>
      </c>
      <c r="U35" s="78">
        <v>1.4E-3</v>
      </c>
    </row>
    <row r="36" spans="2:21">
      <c r="B36" t="s">
        <v>404</v>
      </c>
      <c r="C36" t="s">
        <v>405</v>
      </c>
      <c r="D36" t="s">
        <v>100</v>
      </c>
      <c r="E36" t="s">
        <v>123</v>
      </c>
      <c r="F36" t="s">
        <v>406</v>
      </c>
      <c r="G36" t="s">
        <v>335</v>
      </c>
      <c r="H36" t="s">
        <v>402</v>
      </c>
      <c r="I36" t="s">
        <v>208</v>
      </c>
      <c r="J36" t="s">
        <v>331</v>
      </c>
      <c r="K36" s="77">
        <v>3.79</v>
      </c>
      <c r="L36" t="s">
        <v>102</v>
      </c>
      <c r="M36" s="78">
        <v>1.23E-2</v>
      </c>
      <c r="N36" s="78">
        <v>2.5399999999999999E-2</v>
      </c>
      <c r="O36" s="77">
        <v>305264.83</v>
      </c>
      <c r="P36" s="77">
        <v>105.9</v>
      </c>
      <c r="Q36" s="77">
        <v>0</v>
      </c>
      <c r="R36" s="77">
        <v>323.27545497</v>
      </c>
      <c r="S36" s="78">
        <v>2.0000000000000001E-4</v>
      </c>
      <c r="T36" s="78">
        <v>1.5599999999999999E-2</v>
      </c>
      <c r="U36" s="78">
        <v>1.1999999999999999E-3</v>
      </c>
    </row>
    <row r="37" spans="2:21">
      <c r="B37" t="s">
        <v>407</v>
      </c>
      <c r="C37" t="s">
        <v>408</v>
      </c>
      <c r="D37" t="s">
        <v>100</v>
      </c>
      <c r="E37" t="s">
        <v>123</v>
      </c>
      <c r="F37" t="s">
        <v>409</v>
      </c>
      <c r="G37" t="s">
        <v>352</v>
      </c>
      <c r="H37" t="s">
        <v>410</v>
      </c>
      <c r="I37" t="s">
        <v>150</v>
      </c>
      <c r="J37" t="s">
        <v>331</v>
      </c>
      <c r="K37" s="77">
        <v>1.47</v>
      </c>
      <c r="L37" t="s">
        <v>102</v>
      </c>
      <c r="M37" s="78">
        <v>4.65E-2</v>
      </c>
      <c r="N37" s="78">
        <v>4.0300000000000002E-2</v>
      </c>
      <c r="O37" s="77">
        <v>159682.79999999999</v>
      </c>
      <c r="P37" s="77">
        <v>112.02</v>
      </c>
      <c r="Q37" s="77">
        <v>94.80547</v>
      </c>
      <c r="R37" s="77">
        <v>273.68214255999999</v>
      </c>
      <c r="S37" s="78">
        <v>5.9999999999999995E-4</v>
      </c>
      <c r="T37" s="78">
        <v>1.32E-2</v>
      </c>
      <c r="U37" s="78">
        <v>1E-3</v>
      </c>
    </row>
    <row r="38" spans="2:21">
      <c r="B38" t="s">
        <v>411</v>
      </c>
      <c r="C38" t="s">
        <v>412</v>
      </c>
      <c r="D38" t="s">
        <v>100</v>
      </c>
      <c r="E38" t="s">
        <v>123</v>
      </c>
      <c r="F38" t="s">
        <v>409</v>
      </c>
      <c r="G38" t="s">
        <v>352</v>
      </c>
      <c r="H38" t="s">
        <v>410</v>
      </c>
      <c r="I38" t="s">
        <v>150</v>
      </c>
      <c r="J38" t="s">
        <v>413</v>
      </c>
      <c r="K38" s="77">
        <v>5.24</v>
      </c>
      <c r="L38" t="s">
        <v>102</v>
      </c>
      <c r="M38" s="78">
        <v>4.3E-3</v>
      </c>
      <c r="N38" s="78">
        <v>5.2900000000000003E-2</v>
      </c>
      <c r="O38" s="77">
        <v>719000</v>
      </c>
      <c r="P38" s="77">
        <v>84.02</v>
      </c>
      <c r="Q38" s="77">
        <v>0</v>
      </c>
      <c r="R38" s="77">
        <v>604.10379999999998</v>
      </c>
      <c r="S38" s="78">
        <v>1.9E-3</v>
      </c>
      <c r="T38" s="78">
        <v>2.92E-2</v>
      </c>
      <c r="U38" s="78">
        <v>2.2000000000000001E-3</v>
      </c>
    </row>
    <row r="39" spans="2:21">
      <c r="B39" t="s">
        <v>414</v>
      </c>
      <c r="C39" t="s">
        <v>415</v>
      </c>
      <c r="D39" t="s">
        <v>100</v>
      </c>
      <c r="E39" t="s">
        <v>123</v>
      </c>
      <c r="F39" t="s">
        <v>416</v>
      </c>
      <c r="G39" t="s">
        <v>417</v>
      </c>
      <c r="H39" t="s">
        <v>418</v>
      </c>
      <c r="I39" t="s">
        <v>208</v>
      </c>
      <c r="J39" t="s">
        <v>419</v>
      </c>
      <c r="K39" s="77">
        <v>4.4800000000000004</v>
      </c>
      <c r="L39" t="s">
        <v>102</v>
      </c>
      <c r="M39" s="78">
        <v>7.4999999999999997E-3</v>
      </c>
      <c r="N39" s="78">
        <v>3.7900000000000003E-2</v>
      </c>
      <c r="O39" s="77">
        <v>282000</v>
      </c>
      <c r="P39" s="77">
        <v>94.32</v>
      </c>
      <c r="Q39" s="77">
        <v>0</v>
      </c>
      <c r="R39" s="77">
        <v>265.98239999999998</v>
      </c>
      <c r="S39" s="78">
        <v>2.0000000000000001E-4</v>
      </c>
      <c r="T39" s="78">
        <v>1.29E-2</v>
      </c>
      <c r="U39" s="78">
        <v>1E-3</v>
      </c>
    </row>
    <row r="40" spans="2:21">
      <c r="B40" t="s">
        <v>420</v>
      </c>
      <c r="C40" t="s">
        <v>421</v>
      </c>
      <c r="D40" t="s">
        <v>100</v>
      </c>
      <c r="E40" t="s">
        <v>123</v>
      </c>
      <c r="F40" t="s">
        <v>422</v>
      </c>
      <c r="G40" t="s">
        <v>346</v>
      </c>
      <c r="H40" t="s">
        <v>418</v>
      </c>
      <c r="I40" t="s">
        <v>208</v>
      </c>
      <c r="J40" t="s">
        <v>423</v>
      </c>
      <c r="K40" s="77">
        <v>5.26</v>
      </c>
      <c r="L40" t="s">
        <v>102</v>
      </c>
      <c r="M40" s="78">
        <v>4.3999999999999997E-2</v>
      </c>
      <c r="N40" s="78">
        <v>4.65E-2</v>
      </c>
      <c r="O40" s="77">
        <v>477000</v>
      </c>
      <c r="P40" s="77">
        <v>99.57</v>
      </c>
      <c r="Q40" s="77">
        <v>0</v>
      </c>
      <c r="R40" s="77">
        <v>474.94889999999998</v>
      </c>
      <c r="S40" s="78">
        <v>1.1000000000000001E-3</v>
      </c>
      <c r="T40" s="78">
        <v>2.3E-2</v>
      </c>
      <c r="U40" s="78">
        <v>1.6999999999999999E-3</v>
      </c>
    </row>
    <row r="41" spans="2:21">
      <c r="B41" t="s">
        <v>424</v>
      </c>
      <c r="C41" t="s">
        <v>425</v>
      </c>
      <c r="D41" t="s">
        <v>100</v>
      </c>
      <c r="E41" t="s">
        <v>123</v>
      </c>
      <c r="F41" t="s">
        <v>426</v>
      </c>
      <c r="G41" t="s">
        <v>346</v>
      </c>
      <c r="H41" t="s">
        <v>418</v>
      </c>
      <c r="I41" t="s">
        <v>208</v>
      </c>
      <c r="J41" t="s">
        <v>427</v>
      </c>
      <c r="K41" s="77">
        <v>5</v>
      </c>
      <c r="L41" t="s">
        <v>102</v>
      </c>
      <c r="M41" s="78">
        <v>3.6200000000000003E-2</v>
      </c>
      <c r="N41" s="78">
        <v>4.1300000000000003E-2</v>
      </c>
      <c r="O41" s="77">
        <v>327020</v>
      </c>
      <c r="P41" s="77">
        <v>99.51</v>
      </c>
      <c r="Q41" s="77">
        <v>0</v>
      </c>
      <c r="R41" s="77">
        <v>325.41760199999999</v>
      </c>
      <c r="S41" s="78">
        <v>2.0000000000000001E-4</v>
      </c>
      <c r="T41" s="78">
        <v>1.5699999999999999E-2</v>
      </c>
      <c r="U41" s="78">
        <v>1.1999999999999999E-3</v>
      </c>
    </row>
    <row r="42" spans="2:21">
      <c r="B42" t="s">
        <v>428</v>
      </c>
      <c r="C42" t="s">
        <v>429</v>
      </c>
      <c r="D42" t="s">
        <v>100</v>
      </c>
      <c r="E42" t="s">
        <v>123</v>
      </c>
      <c r="F42" t="s">
        <v>430</v>
      </c>
      <c r="G42" t="s">
        <v>417</v>
      </c>
      <c r="H42" t="s">
        <v>418</v>
      </c>
      <c r="I42" t="s">
        <v>208</v>
      </c>
      <c r="J42" t="s">
        <v>362</v>
      </c>
      <c r="K42" s="77">
        <v>4.7300000000000004</v>
      </c>
      <c r="L42" t="s">
        <v>102</v>
      </c>
      <c r="M42" s="78">
        <v>3.2500000000000001E-2</v>
      </c>
      <c r="N42" s="78">
        <v>6.0400000000000002E-2</v>
      </c>
      <c r="O42" s="77">
        <v>311744.68</v>
      </c>
      <c r="P42" s="77">
        <v>98.46</v>
      </c>
      <c r="Q42" s="77">
        <v>0</v>
      </c>
      <c r="R42" s="77">
        <v>306.943811928</v>
      </c>
      <c r="S42" s="78">
        <v>8.0000000000000004E-4</v>
      </c>
      <c r="T42" s="78">
        <v>1.4800000000000001E-2</v>
      </c>
      <c r="U42" s="78">
        <v>1.1000000000000001E-3</v>
      </c>
    </row>
    <row r="43" spans="2:21">
      <c r="B43" t="s">
        <v>431</v>
      </c>
      <c r="C43" t="s">
        <v>432</v>
      </c>
      <c r="D43" t="s">
        <v>100</v>
      </c>
      <c r="E43" t="s">
        <v>123</v>
      </c>
      <c r="F43" t="s">
        <v>430</v>
      </c>
      <c r="G43" t="s">
        <v>417</v>
      </c>
      <c r="H43" t="s">
        <v>418</v>
      </c>
      <c r="I43" t="s">
        <v>208</v>
      </c>
      <c r="J43" t="s">
        <v>433</v>
      </c>
      <c r="K43" s="77">
        <v>1.22</v>
      </c>
      <c r="L43" t="s">
        <v>102</v>
      </c>
      <c r="M43" s="78">
        <v>4.3400000000000001E-2</v>
      </c>
      <c r="N43" s="78">
        <v>5.2400000000000002E-2</v>
      </c>
      <c r="O43" s="77">
        <v>211245.33</v>
      </c>
      <c r="P43" s="77">
        <v>110.5</v>
      </c>
      <c r="Q43" s="77">
        <v>0</v>
      </c>
      <c r="R43" s="77">
        <v>233.42608964999999</v>
      </c>
      <c r="S43" s="78">
        <v>2.0000000000000001E-4</v>
      </c>
      <c r="T43" s="78">
        <v>1.1299999999999999E-2</v>
      </c>
      <c r="U43" s="78">
        <v>8.9999999999999998E-4</v>
      </c>
    </row>
    <row r="44" spans="2:21">
      <c r="B44" t="s">
        <v>434</v>
      </c>
      <c r="C44" t="s">
        <v>435</v>
      </c>
      <c r="D44" t="s">
        <v>100</v>
      </c>
      <c r="E44" t="s">
        <v>123</v>
      </c>
      <c r="F44" t="s">
        <v>430</v>
      </c>
      <c r="G44" t="s">
        <v>417</v>
      </c>
      <c r="H44" t="s">
        <v>418</v>
      </c>
      <c r="I44" t="s">
        <v>208</v>
      </c>
      <c r="J44" t="s">
        <v>436</v>
      </c>
      <c r="K44" s="77">
        <v>3.78</v>
      </c>
      <c r="L44" t="s">
        <v>102</v>
      </c>
      <c r="M44" s="78">
        <v>3.9E-2</v>
      </c>
      <c r="N44" s="78">
        <v>5.9499999999999997E-2</v>
      </c>
      <c r="O44" s="77">
        <v>303802.18</v>
      </c>
      <c r="P44" s="77">
        <v>103.81</v>
      </c>
      <c r="Q44" s="77">
        <v>0</v>
      </c>
      <c r="R44" s="77">
        <v>315.37704305800003</v>
      </c>
      <c r="S44" s="78">
        <v>2.0000000000000001E-4</v>
      </c>
      <c r="T44" s="78">
        <v>1.52E-2</v>
      </c>
      <c r="U44" s="78">
        <v>1.1999999999999999E-3</v>
      </c>
    </row>
    <row r="45" spans="2:21">
      <c r="B45" t="s">
        <v>437</v>
      </c>
      <c r="C45" t="s">
        <v>438</v>
      </c>
      <c r="D45" t="s">
        <v>100</v>
      </c>
      <c r="E45" t="s">
        <v>123</v>
      </c>
      <c r="F45" t="s">
        <v>439</v>
      </c>
      <c r="G45" t="s">
        <v>335</v>
      </c>
      <c r="H45" t="s">
        <v>440</v>
      </c>
      <c r="I45" t="s">
        <v>150</v>
      </c>
      <c r="J45" t="s">
        <v>441</v>
      </c>
      <c r="K45" s="77">
        <v>4.1900000000000004</v>
      </c>
      <c r="L45" t="s">
        <v>102</v>
      </c>
      <c r="M45" s="78">
        <v>1.7999999999999999E-2</v>
      </c>
      <c r="N45" s="78">
        <v>3.9100000000000003E-2</v>
      </c>
      <c r="O45" s="77">
        <v>785610</v>
      </c>
      <c r="P45" s="77">
        <v>102</v>
      </c>
      <c r="Q45" s="77">
        <v>0</v>
      </c>
      <c r="R45" s="77">
        <v>801.32219999999995</v>
      </c>
      <c r="S45" s="78">
        <v>6.9999999999999999E-4</v>
      </c>
      <c r="T45" s="78">
        <v>3.8699999999999998E-2</v>
      </c>
      <c r="U45" s="78">
        <v>2.8999999999999998E-3</v>
      </c>
    </row>
    <row r="46" spans="2:21">
      <c r="B46" t="s">
        <v>442</v>
      </c>
      <c r="C46" t="s">
        <v>443</v>
      </c>
      <c r="D46" t="s">
        <v>100</v>
      </c>
      <c r="E46" t="s">
        <v>123</v>
      </c>
      <c r="F46" t="s">
        <v>444</v>
      </c>
      <c r="G46" t="s">
        <v>346</v>
      </c>
      <c r="H46" t="s">
        <v>445</v>
      </c>
      <c r="I46" t="s">
        <v>208</v>
      </c>
      <c r="J46" t="s">
        <v>446</v>
      </c>
      <c r="K46" s="77">
        <v>3.01</v>
      </c>
      <c r="L46" t="s">
        <v>102</v>
      </c>
      <c r="M46" s="78">
        <v>3.3000000000000002E-2</v>
      </c>
      <c r="N46" s="78">
        <v>4.9799999999999997E-2</v>
      </c>
      <c r="O46" s="77">
        <v>314000</v>
      </c>
      <c r="P46" s="77">
        <v>105.04</v>
      </c>
      <c r="Q46" s="77">
        <v>0</v>
      </c>
      <c r="R46" s="77">
        <v>329.82560000000001</v>
      </c>
      <c r="S46" s="78">
        <v>5.0000000000000001E-4</v>
      </c>
      <c r="T46" s="78">
        <v>1.5900000000000001E-2</v>
      </c>
      <c r="U46" s="78">
        <v>1.1999999999999999E-3</v>
      </c>
    </row>
    <row r="47" spans="2:21">
      <c r="B47" s="79" t="s">
        <v>254</v>
      </c>
      <c r="C47" s="16"/>
      <c r="D47" s="16"/>
      <c r="E47" s="16"/>
      <c r="F47" s="16"/>
      <c r="K47" s="81">
        <v>3.38</v>
      </c>
      <c r="N47" s="80">
        <v>0.06</v>
      </c>
      <c r="O47" s="81">
        <v>4270632.6399999997</v>
      </c>
      <c r="Q47" s="81">
        <v>0</v>
      </c>
      <c r="R47" s="81">
        <v>4023.5221774390002</v>
      </c>
      <c r="T47" s="80">
        <v>0.19450000000000001</v>
      </c>
      <c r="U47" s="80">
        <v>1.4800000000000001E-2</v>
      </c>
    </row>
    <row r="48" spans="2:21">
      <c r="B48" t="s">
        <v>447</v>
      </c>
      <c r="C48" t="s">
        <v>448</v>
      </c>
      <c r="D48" t="s">
        <v>100</v>
      </c>
      <c r="E48" t="s">
        <v>123</v>
      </c>
      <c r="F48" t="s">
        <v>449</v>
      </c>
      <c r="G48" t="s">
        <v>346</v>
      </c>
      <c r="H48" t="s">
        <v>207</v>
      </c>
      <c r="I48" t="s">
        <v>208</v>
      </c>
      <c r="J48" t="s">
        <v>450</v>
      </c>
      <c r="K48" s="77">
        <v>0.99</v>
      </c>
      <c r="L48" t="s">
        <v>102</v>
      </c>
      <c r="M48" s="78">
        <v>1.6299999999999999E-2</v>
      </c>
      <c r="N48" s="78">
        <v>5.0900000000000001E-2</v>
      </c>
      <c r="O48" s="77">
        <v>163199</v>
      </c>
      <c r="P48" s="77">
        <v>96.72</v>
      </c>
      <c r="Q48" s="77">
        <v>0</v>
      </c>
      <c r="R48" s="77">
        <v>157.8460728</v>
      </c>
      <c r="S48" s="78">
        <v>8.0000000000000004E-4</v>
      </c>
      <c r="T48" s="78">
        <v>7.6E-3</v>
      </c>
      <c r="U48" s="78">
        <v>5.9999999999999995E-4</v>
      </c>
    </row>
    <row r="49" spans="2:21">
      <c r="B49" t="s">
        <v>451</v>
      </c>
      <c r="C49" t="s">
        <v>452</v>
      </c>
      <c r="D49" t="s">
        <v>100</v>
      </c>
      <c r="E49" t="s">
        <v>123</v>
      </c>
      <c r="F49" t="s">
        <v>323</v>
      </c>
      <c r="G49" t="s">
        <v>306</v>
      </c>
      <c r="H49" t="s">
        <v>207</v>
      </c>
      <c r="I49" t="s">
        <v>208</v>
      </c>
      <c r="J49" t="s">
        <v>327</v>
      </c>
      <c r="K49" s="77">
        <v>1.86</v>
      </c>
      <c r="L49" t="s">
        <v>102</v>
      </c>
      <c r="M49" s="78">
        <v>3.7600000000000001E-2</v>
      </c>
      <c r="N49" s="78">
        <v>4.6199999999999998E-2</v>
      </c>
      <c r="O49" s="77">
        <v>380000</v>
      </c>
      <c r="P49" s="77">
        <v>98.85</v>
      </c>
      <c r="Q49" s="77">
        <v>0</v>
      </c>
      <c r="R49" s="77">
        <v>375.63</v>
      </c>
      <c r="S49" s="78">
        <v>2.9999999999999997E-4</v>
      </c>
      <c r="T49" s="78">
        <v>1.8200000000000001E-2</v>
      </c>
      <c r="U49" s="78">
        <v>1.4E-3</v>
      </c>
    </row>
    <row r="50" spans="2:21">
      <c r="B50" t="s">
        <v>453</v>
      </c>
      <c r="C50" t="s">
        <v>454</v>
      </c>
      <c r="D50" t="s">
        <v>100</v>
      </c>
      <c r="E50" t="s">
        <v>123</v>
      </c>
      <c r="F50" t="s">
        <v>455</v>
      </c>
      <c r="G50" t="s">
        <v>456</v>
      </c>
      <c r="H50" t="s">
        <v>353</v>
      </c>
      <c r="I50" t="s">
        <v>208</v>
      </c>
      <c r="J50" t="s">
        <v>313</v>
      </c>
      <c r="K50" s="77">
        <v>3.33</v>
      </c>
      <c r="L50" t="s">
        <v>102</v>
      </c>
      <c r="M50" s="78">
        <v>1.0800000000000001E-2</v>
      </c>
      <c r="N50" s="78">
        <v>4.5900000000000003E-2</v>
      </c>
      <c r="O50" s="77">
        <v>63829.71</v>
      </c>
      <c r="P50" s="77">
        <v>89.09</v>
      </c>
      <c r="Q50" s="77">
        <v>0</v>
      </c>
      <c r="R50" s="77">
        <v>56.865888638999998</v>
      </c>
      <c r="S50" s="78">
        <v>1E-4</v>
      </c>
      <c r="T50" s="78">
        <v>2.7000000000000001E-3</v>
      </c>
      <c r="U50" s="78">
        <v>2.0000000000000001E-4</v>
      </c>
    </row>
    <row r="51" spans="2:21">
      <c r="B51" t="s">
        <v>457</v>
      </c>
      <c r="C51" t="s">
        <v>458</v>
      </c>
      <c r="D51" t="s">
        <v>100</v>
      </c>
      <c r="E51" t="s">
        <v>123</v>
      </c>
      <c r="F51" t="s">
        <v>459</v>
      </c>
      <c r="G51" t="s">
        <v>346</v>
      </c>
      <c r="H51" t="s">
        <v>353</v>
      </c>
      <c r="I51" t="s">
        <v>208</v>
      </c>
      <c r="J51" t="s">
        <v>460</v>
      </c>
      <c r="K51" s="77">
        <v>6.36</v>
      </c>
      <c r="L51" t="s">
        <v>102</v>
      </c>
      <c r="M51" s="78">
        <v>2.4400000000000002E-2</v>
      </c>
      <c r="N51" s="78">
        <v>5.21E-2</v>
      </c>
      <c r="O51" s="77">
        <v>409518</v>
      </c>
      <c r="P51" s="77">
        <v>85.25</v>
      </c>
      <c r="Q51" s="77">
        <v>0</v>
      </c>
      <c r="R51" s="77">
        <v>349.11409500000002</v>
      </c>
      <c r="S51" s="78">
        <v>4.0000000000000002E-4</v>
      </c>
      <c r="T51" s="78">
        <v>1.6899999999999998E-2</v>
      </c>
      <c r="U51" s="78">
        <v>1.2999999999999999E-3</v>
      </c>
    </row>
    <row r="52" spans="2:21">
      <c r="B52" t="s">
        <v>461</v>
      </c>
      <c r="C52" t="s">
        <v>462</v>
      </c>
      <c r="D52" t="s">
        <v>100</v>
      </c>
      <c r="E52" t="s">
        <v>123</v>
      </c>
      <c r="F52" t="s">
        <v>463</v>
      </c>
      <c r="G52" t="s">
        <v>464</v>
      </c>
      <c r="H52" t="s">
        <v>465</v>
      </c>
      <c r="I52" t="s">
        <v>150</v>
      </c>
      <c r="J52" t="s">
        <v>466</v>
      </c>
      <c r="K52" s="77">
        <v>0.67</v>
      </c>
      <c r="L52" t="s">
        <v>102</v>
      </c>
      <c r="M52" s="78">
        <v>1.49E-2</v>
      </c>
      <c r="N52" s="78">
        <v>5.11E-2</v>
      </c>
      <c r="O52" s="77">
        <v>2289.02</v>
      </c>
      <c r="P52" s="77">
        <v>97.81</v>
      </c>
      <c r="Q52" s="77">
        <v>0</v>
      </c>
      <c r="R52" s="77">
        <v>2.2388904620000001</v>
      </c>
      <c r="S52" s="78">
        <v>0</v>
      </c>
      <c r="T52" s="78">
        <v>1E-4</v>
      </c>
      <c r="U52" s="78">
        <v>0</v>
      </c>
    </row>
    <row r="53" spans="2:21">
      <c r="B53" t="s">
        <v>467</v>
      </c>
      <c r="C53" t="s">
        <v>468</v>
      </c>
      <c r="D53" t="s">
        <v>100</v>
      </c>
      <c r="E53" t="s">
        <v>123</v>
      </c>
      <c r="F53" t="s">
        <v>469</v>
      </c>
      <c r="G53" t="s">
        <v>346</v>
      </c>
      <c r="H53" t="s">
        <v>383</v>
      </c>
      <c r="I53" t="s">
        <v>208</v>
      </c>
      <c r="J53" t="s">
        <v>307</v>
      </c>
      <c r="K53" s="77">
        <v>7.17</v>
      </c>
      <c r="L53" t="s">
        <v>102</v>
      </c>
      <c r="M53" s="78">
        <v>4.9399999999999999E-2</v>
      </c>
      <c r="N53" s="78">
        <v>6.4799999999999996E-2</v>
      </c>
      <c r="O53" s="77">
        <v>370000</v>
      </c>
      <c r="P53" s="77">
        <v>91.4</v>
      </c>
      <c r="Q53" s="77">
        <v>0</v>
      </c>
      <c r="R53" s="77">
        <v>338.18</v>
      </c>
      <c r="S53" s="78">
        <v>5.0000000000000001E-4</v>
      </c>
      <c r="T53" s="78">
        <v>1.6400000000000001E-2</v>
      </c>
      <c r="U53" s="78">
        <v>1.1999999999999999E-3</v>
      </c>
    </row>
    <row r="54" spans="2:21">
      <c r="B54" t="s">
        <v>470</v>
      </c>
      <c r="C54" t="s">
        <v>471</v>
      </c>
      <c r="D54" t="s">
        <v>100</v>
      </c>
      <c r="E54" t="s">
        <v>123</v>
      </c>
      <c r="F54" t="s">
        <v>472</v>
      </c>
      <c r="G54" t="s">
        <v>132</v>
      </c>
      <c r="H54" t="s">
        <v>383</v>
      </c>
      <c r="I54" t="s">
        <v>208</v>
      </c>
      <c r="J54" t="s">
        <v>473</v>
      </c>
      <c r="K54" s="77">
        <v>1.38</v>
      </c>
      <c r="L54" t="s">
        <v>102</v>
      </c>
      <c r="M54" s="78">
        <v>3.6499999999999998E-2</v>
      </c>
      <c r="N54" s="78">
        <v>5.0299999999999997E-2</v>
      </c>
      <c r="O54" s="77">
        <v>4949.63</v>
      </c>
      <c r="P54" s="77">
        <v>98.51</v>
      </c>
      <c r="Q54" s="77">
        <v>0</v>
      </c>
      <c r="R54" s="77">
        <v>4.8758805130000002</v>
      </c>
      <c r="S54" s="78">
        <v>0</v>
      </c>
      <c r="T54" s="78">
        <v>2.0000000000000001E-4</v>
      </c>
      <c r="U54" s="78">
        <v>0</v>
      </c>
    </row>
    <row r="55" spans="2:21">
      <c r="B55" t="s">
        <v>474</v>
      </c>
      <c r="C55" t="s">
        <v>475</v>
      </c>
      <c r="D55" t="s">
        <v>100</v>
      </c>
      <c r="E55" t="s">
        <v>123</v>
      </c>
      <c r="F55" t="s">
        <v>476</v>
      </c>
      <c r="G55" t="s">
        <v>477</v>
      </c>
      <c r="H55" t="s">
        <v>402</v>
      </c>
      <c r="I55" t="s">
        <v>208</v>
      </c>
      <c r="J55" t="s">
        <v>478</v>
      </c>
      <c r="K55" s="77">
        <v>1.94</v>
      </c>
      <c r="L55" t="s">
        <v>102</v>
      </c>
      <c r="M55" s="78">
        <v>3.9E-2</v>
      </c>
      <c r="N55" s="78">
        <v>6.0299999999999999E-2</v>
      </c>
      <c r="O55" s="77">
        <v>115400.25</v>
      </c>
      <c r="P55" s="77">
        <v>97.11</v>
      </c>
      <c r="Q55" s="77">
        <v>0</v>
      </c>
      <c r="R55" s="77">
        <v>112.065182775</v>
      </c>
      <c r="S55" s="78">
        <v>1E-4</v>
      </c>
      <c r="T55" s="78">
        <v>5.4000000000000003E-3</v>
      </c>
      <c r="U55" s="78">
        <v>4.0000000000000002E-4</v>
      </c>
    </row>
    <row r="56" spans="2:21">
      <c r="B56" t="s">
        <v>479</v>
      </c>
      <c r="C56" t="s">
        <v>480</v>
      </c>
      <c r="D56" t="s">
        <v>100</v>
      </c>
      <c r="E56" t="s">
        <v>123</v>
      </c>
      <c r="F56" t="s">
        <v>481</v>
      </c>
      <c r="G56" t="s">
        <v>335</v>
      </c>
      <c r="H56" t="s">
        <v>402</v>
      </c>
      <c r="I56" t="s">
        <v>208</v>
      </c>
      <c r="J56" t="s">
        <v>482</v>
      </c>
      <c r="K56" s="77">
        <v>3.2</v>
      </c>
      <c r="L56" t="s">
        <v>102</v>
      </c>
      <c r="M56" s="78">
        <v>2.7E-2</v>
      </c>
      <c r="N56" s="78">
        <v>5.7000000000000002E-2</v>
      </c>
      <c r="O56" s="77">
        <v>386586.8</v>
      </c>
      <c r="P56" s="77">
        <v>91.75</v>
      </c>
      <c r="Q56" s="77">
        <v>0</v>
      </c>
      <c r="R56" s="77">
        <v>354.69338900000002</v>
      </c>
      <c r="S56" s="78">
        <v>5.0000000000000001E-4</v>
      </c>
      <c r="T56" s="78">
        <v>1.7100000000000001E-2</v>
      </c>
      <c r="U56" s="78">
        <v>1.2999999999999999E-3</v>
      </c>
    </row>
    <row r="57" spans="2:21">
      <c r="B57" t="s">
        <v>483</v>
      </c>
      <c r="C57" t="s">
        <v>484</v>
      </c>
      <c r="D57" t="s">
        <v>100</v>
      </c>
      <c r="E57" t="s">
        <v>123</v>
      </c>
      <c r="F57" t="s">
        <v>485</v>
      </c>
      <c r="G57" t="s">
        <v>417</v>
      </c>
      <c r="H57" t="s">
        <v>397</v>
      </c>
      <c r="I57" t="s">
        <v>150</v>
      </c>
      <c r="J57" t="s">
        <v>482</v>
      </c>
      <c r="K57" s="77">
        <v>1.51</v>
      </c>
      <c r="L57" t="s">
        <v>102</v>
      </c>
      <c r="M57" s="78">
        <v>4.1700000000000001E-2</v>
      </c>
      <c r="N57" s="78">
        <v>5.3999999999999999E-2</v>
      </c>
      <c r="O57" s="77">
        <v>67477.3</v>
      </c>
      <c r="P57" s="77">
        <v>98.3</v>
      </c>
      <c r="Q57" s="77">
        <v>0</v>
      </c>
      <c r="R57" s="77">
        <v>66.330185900000004</v>
      </c>
      <c r="S57" s="78">
        <v>4.0000000000000002E-4</v>
      </c>
      <c r="T57" s="78">
        <v>3.2000000000000002E-3</v>
      </c>
      <c r="U57" s="78">
        <v>2.0000000000000001E-4</v>
      </c>
    </row>
    <row r="58" spans="2:21">
      <c r="B58" t="s">
        <v>486</v>
      </c>
      <c r="C58" t="s">
        <v>487</v>
      </c>
      <c r="D58" t="s">
        <v>100</v>
      </c>
      <c r="E58" t="s">
        <v>123</v>
      </c>
      <c r="F58" t="s">
        <v>488</v>
      </c>
      <c r="G58" t="s">
        <v>132</v>
      </c>
      <c r="H58" t="s">
        <v>402</v>
      </c>
      <c r="I58" t="s">
        <v>208</v>
      </c>
      <c r="J58" t="s">
        <v>489</v>
      </c>
      <c r="K58" s="77">
        <v>0.98</v>
      </c>
      <c r="L58" t="s">
        <v>102</v>
      </c>
      <c r="M58" s="78">
        <v>2.1600000000000001E-2</v>
      </c>
      <c r="N58" s="78">
        <v>5.33E-2</v>
      </c>
      <c r="O58" s="77">
        <v>12780.1</v>
      </c>
      <c r="P58" s="77">
        <v>97.08</v>
      </c>
      <c r="Q58" s="77">
        <v>0</v>
      </c>
      <c r="R58" s="77">
        <v>12.40692108</v>
      </c>
      <c r="S58" s="78">
        <v>1E-4</v>
      </c>
      <c r="T58" s="78">
        <v>5.9999999999999995E-4</v>
      </c>
      <c r="U58" s="78">
        <v>0</v>
      </c>
    </row>
    <row r="59" spans="2:21">
      <c r="B59" t="s">
        <v>490</v>
      </c>
      <c r="C59" t="s">
        <v>491</v>
      </c>
      <c r="D59" t="s">
        <v>100</v>
      </c>
      <c r="E59" t="s">
        <v>123</v>
      </c>
      <c r="F59" t="s">
        <v>492</v>
      </c>
      <c r="G59" t="s">
        <v>493</v>
      </c>
      <c r="H59" t="s">
        <v>402</v>
      </c>
      <c r="I59" t="s">
        <v>208</v>
      </c>
      <c r="J59" t="s">
        <v>494</v>
      </c>
      <c r="K59" s="77">
        <v>6.14</v>
      </c>
      <c r="L59" t="s">
        <v>102</v>
      </c>
      <c r="M59" s="78">
        <v>2.3400000000000001E-2</v>
      </c>
      <c r="N59" s="78">
        <v>5.4100000000000002E-2</v>
      </c>
      <c r="O59" s="77">
        <v>54160.31</v>
      </c>
      <c r="P59" s="77">
        <v>82.97</v>
      </c>
      <c r="Q59" s="77">
        <v>0</v>
      </c>
      <c r="R59" s="77">
        <v>44.936809207000003</v>
      </c>
      <c r="S59" s="78">
        <v>1E-4</v>
      </c>
      <c r="T59" s="78">
        <v>2.2000000000000001E-3</v>
      </c>
      <c r="U59" s="78">
        <v>2.0000000000000001E-4</v>
      </c>
    </row>
    <row r="60" spans="2:21">
      <c r="B60" t="s">
        <v>495</v>
      </c>
      <c r="C60" t="s">
        <v>496</v>
      </c>
      <c r="D60" t="s">
        <v>100</v>
      </c>
      <c r="E60" t="s">
        <v>123</v>
      </c>
      <c r="F60" t="s">
        <v>497</v>
      </c>
      <c r="G60" t="s">
        <v>417</v>
      </c>
      <c r="H60" t="s">
        <v>410</v>
      </c>
      <c r="I60" t="s">
        <v>150</v>
      </c>
      <c r="J60" t="s">
        <v>498</v>
      </c>
      <c r="K60" s="77">
        <v>1.47</v>
      </c>
      <c r="L60" t="s">
        <v>102</v>
      </c>
      <c r="M60" s="78">
        <v>3.15E-2</v>
      </c>
      <c r="N60" s="78">
        <v>5.9499999999999997E-2</v>
      </c>
      <c r="O60" s="77">
        <v>7588.88</v>
      </c>
      <c r="P60" s="77">
        <v>96.16</v>
      </c>
      <c r="Q60" s="77">
        <v>0</v>
      </c>
      <c r="R60" s="77">
        <v>7.2974670079999999</v>
      </c>
      <c r="S60" s="78">
        <v>1E-4</v>
      </c>
      <c r="T60" s="78">
        <v>4.0000000000000002E-4</v>
      </c>
      <c r="U60" s="78">
        <v>0</v>
      </c>
    </row>
    <row r="61" spans="2:21">
      <c r="B61" t="s">
        <v>499</v>
      </c>
      <c r="C61" t="s">
        <v>500</v>
      </c>
      <c r="D61" t="s">
        <v>100</v>
      </c>
      <c r="E61" t="s">
        <v>123</v>
      </c>
      <c r="F61" t="s">
        <v>497</v>
      </c>
      <c r="G61" t="s">
        <v>417</v>
      </c>
      <c r="H61" t="s">
        <v>410</v>
      </c>
      <c r="I61" t="s">
        <v>150</v>
      </c>
      <c r="J61" t="s">
        <v>501</v>
      </c>
      <c r="K61" s="77">
        <v>2.1</v>
      </c>
      <c r="L61" t="s">
        <v>102</v>
      </c>
      <c r="M61" s="78">
        <v>2.9499999999999998E-2</v>
      </c>
      <c r="N61" s="78">
        <v>6.0900000000000003E-2</v>
      </c>
      <c r="O61" s="77">
        <v>82838.559999999998</v>
      </c>
      <c r="P61" s="77">
        <v>93.88</v>
      </c>
      <c r="Q61" s="77">
        <v>0</v>
      </c>
      <c r="R61" s="77">
        <v>77.768840127999994</v>
      </c>
      <c r="S61" s="78">
        <v>2.0000000000000001E-4</v>
      </c>
      <c r="T61" s="78">
        <v>3.8E-3</v>
      </c>
      <c r="U61" s="78">
        <v>2.9999999999999997E-4</v>
      </c>
    </row>
    <row r="62" spans="2:21">
      <c r="B62" t="s">
        <v>502</v>
      </c>
      <c r="C62" t="s">
        <v>503</v>
      </c>
      <c r="D62" t="s">
        <v>100</v>
      </c>
      <c r="E62" t="s">
        <v>123</v>
      </c>
      <c r="F62" t="s">
        <v>504</v>
      </c>
      <c r="G62" t="s">
        <v>417</v>
      </c>
      <c r="H62" t="s">
        <v>410</v>
      </c>
      <c r="I62" t="s">
        <v>150</v>
      </c>
      <c r="J62" t="s">
        <v>505</v>
      </c>
      <c r="K62" s="77">
        <v>2.83</v>
      </c>
      <c r="L62" t="s">
        <v>102</v>
      </c>
      <c r="M62" s="78">
        <v>2.4E-2</v>
      </c>
      <c r="N62" s="78">
        <v>5.8099999999999999E-2</v>
      </c>
      <c r="O62" s="77">
        <v>109946.74</v>
      </c>
      <c r="P62" s="77">
        <v>91.67</v>
      </c>
      <c r="Q62" s="77">
        <v>0</v>
      </c>
      <c r="R62" s="77">
        <v>100.788176558</v>
      </c>
      <c r="S62" s="78">
        <v>4.0000000000000002E-4</v>
      </c>
      <c r="T62" s="78">
        <v>4.8999999999999998E-3</v>
      </c>
      <c r="U62" s="78">
        <v>4.0000000000000002E-4</v>
      </c>
    </row>
    <row r="63" spans="2:21">
      <c r="B63" t="s">
        <v>506</v>
      </c>
      <c r="C63" t="s">
        <v>507</v>
      </c>
      <c r="D63" t="s">
        <v>100</v>
      </c>
      <c r="E63" t="s">
        <v>123</v>
      </c>
      <c r="F63" t="s">
        <v>508</v>
      </c>
      <c r="G63" t="s">
        <v>417</v>
      </c>
      <c r="H63" t="s">
        <v>418</v>
      </c>
      <c r="I63" t="s">
        <v>208</v>
      </c>
      <c r="J63" t="s">
        <v>509</v>
      </c>
      <c r="K63" s="77">
        <v>0.82</v>
      </c>
      <c r="L63" t="s">
        <v>102</v>
      </c>
      <c r="M63" s="78">
        <v>3.4200000000000001E-2</v>
      </c>
      <c r="N63" s="78">
        <v>6.2100000000000002E-2</v>
      </c>
      <c r="O63" s="77">
        <v>246356.44</v>
      </c>
      <c r="P63" s="77">
        <v>99.23</v>
      </c>
      <c r="Q63" s="77">
        <v>0</v>
      </c>
      <c r="R63" s="77">
        <v>244.459495412</v>
      </c>
      <c r="S63" s="78">
        <v>8.0000000000000004E-4</v>
      </c>
      <c r="T63" s="78">
        <v>1.18E-2</v>
      </c>
      <c r="U63" s="78">
        <v>8.9999999999999998E-4</v>
      </c>
    </row>
    <row r="64" spans="2:21">
      <c r="B64" t="s">
        <v>510</v>
      </c>
      <c r="C64" t="s">
        <v>511</v>
      </c>
      <c r="D64" t="s">
        <v>100</v>
      </c>
      <c r="E64" t="s">
        <v>123</v>
      </c>
      <c r="F64" t="s">
        <v>416</v>
      </c>
      <c r="G64" t="s">
        <v>417</v>
      </c>
      <c r="H64" t="s">
        <v>418</v>
      </c>
      <c r="I64" t="s">
        <v>208</v>
      </c>
      <c r="J64" t="s">
        <v>482</v>
      </c>
      <c r="K64" s="77">
        <v>1.32</v>
      </c>
      <c r="L64" t="s">
        <v>102</v>
      </c>
      <c r="M64" s="78">
        <v>4.2000000000000003E-2</v>
      </c>
      <c r="N64" s="78">
        <v>5.4699999999999999E-2</v>
      </c>
      <c r="O64" s="77">
        <v>20563.330000000002</v>
      </c>
      <c r="P64" s="77">
        <v>99.02</v>
      </c>
      <c r="Q64" s="77">
        <v>0</v>
      </c>
      <c r="R64" s="77">
        <v>20.361809365999999</v>
      </c>
      <c r="S64" s="78">
        <v>1E-4</v>
      </c>
      <c r="T64" s="78">
        <v>1E-3</v>
      </c>
      <c r="U64" s="78">
        <v>1E-4</v>
      </c>
    </row>
    <row r="65" spans="2:21">
      <c r="B65" t="s">
        <v>512</v>
      </c>
      <c r="C65" t="s">
        <v>513</v>
      </c>
      <c r="D65" t="s">
        <v>100</v>
      </c>
      <c r="E65" t="s">
        <v>123</v>
      </c>
      <c r="F65" t="s">
        <v>514</v>
      </c>
      <c r="G65" t="s">
        <v>335</v>
      </c>
      <c r="H65" t="s">
        <v>410</v>
      </c>
      <c r="I65" t="s">
        <v>150</v>
      </c>
      <c r="J65" t="s">
        <v>489</v>
      </c>
      <c r="K65" s="77">
        <v>0.01</v>
      </c>
      <c r="L65" t="s">
        <v>102</v>
      </c>
      <c r="M65" s="78">
        <v>4.5499999999999999E-2</v>
      </c>
      <c r="N65" s="78">
        <v>0.19059999999999999</v>
      </c>
      <c r="O65" s="77">
        <v>42108.24</v>
      </c>
      <c r="P65" s="77">
        <v>102.19</v>
      </c>
      <c r="Q65" s="77">
        <v>0</v>
      </c>
      <c r="R65" s="77">
        <v>43.030410455999998</v>
      </c>
      <c r="S65" s="78">
        <v>6.9999999999999999E-4</v>
      </c>
      <c r="T65" s="78">
        <v>2.0999999999999999E-3</v>
      </c>
      <c r="U65" s="78">
        <v>2.0000000000000001E-4</v>
      </c>
    </row>
    <row r="66" spans="2:21">
      <c r="B66" t="s">
        <v>515</v>
      </c>
      <c r="C66" t="s">
        <v>516</v>
      </c>
      <c r="D66" t="s">
        <v>100</v>
      </c>
      <c r="E66" t="s">
        <v>123</v>
      </c>
      <c r="F66" t="s">
        <v>514</v>
      </c>
      <c r="G66" t="s">
        <v>335</v>
      </c>
      <c r="H66" t="s">
        <v>410</v>
      </c>
      <c r="I66" t="s">
        <v>150</v>
      </c>
      <c r="J66" t="s">
        <v>517</v>
      </c>
      <c r="K66" s="77">
        <v>2.1</v>
      </c>
      <c r="L66" t="s">
        <v>102</v>
      </c>
      <c r="M66" s="78">
        <v>3.2899999999999999E-2</v>
      </c>
      <c r="N66" s="78">
        <v>5.7599999999999998E-2</v>
      </c>
      <c r="O66" s="77">
        <v>268333.33</v>
      </c>
      <c r="P66" s="77">
        <v>95.95</v>
      </c>
      <c r="Q66" s="77">
        <v>0</v>
      </c>
      <c r="R66" s="77">
        <v>257.46583013499998</v>
      </c>
      <c r="S66" s="78">
        <v>4.0000000000000002E-4</v>
      </c>
      <c r="T66" s="78">
        <v>1.24E-2</v>
      </c>
      <c r="U66" s="78">
        <v>8.9999999999999998E-4</v>
      </c>
    </row>
    <row r="67" spans="2:21">
      <c r="B67" t="s">
        <v>518</v>
      </c>
      <c r="C67" t="s">
        <v>519</v>
      </c>
      <c r="D67" t="s">
        <v>100</v>
      </c>
      <c r="E67" t="s">
        <v>123</v>
      </c>
      <c r="F67" t="s">
        <v>520</v>
      </c>
      <c r="G67" t="s">
        <v>477</v>
      </c>
      <c r="H67" t="s">
        <v>418</v>
      </c>
      <c r="I67" t="s">
        <v>208</v>
      </c>
      <c r="J67" t="s">
        <v>521</v>
      </c>
      <c r="K67" s="77">
        <v>4.7</v>
      </c>
      <c r="L67" t="s">
        <v>102</v>
      </c>
      <c r="M67" s="78">
        <v>2.7400000000000001E-2</v>
      </c>
      <c r="N67" s="78">
        <v>5.3199999999999997E-2</v>
      </c>
      <c r="O67" s="77">
        <v>96353</v>
      </c>
      <c r="P67" s="77">
        <v>90.18</v>
      </c>
      <c r="Q67" s="77">
        <v>0</v>
      </c>
      <c r="R67" s="77">
        <v>86.891135399999996</v>
      </c>
      <c r="S67" s="78">
        <v>1E-4</v>
      </c>
      <c r="T67" s="78">
        <v>4.1999999999999997E-3</v>
      </c>
      <c r="U67" s="78">
        <v>2.9999999999999997E-4</v>
      </c>
    </row>
    <row r="68" spans="2:21">
      <c r="B68" t="s">
        <v>522</v>
      </c>
      <c r="C68" t="s">
        <v>523</v>
      </c>
      <c r="D68" t="s">
        <v>100</v>
      </c>
      <c r="E68" t="s">
        <v>123</v>
      </c>
      <c r="F68" t="s">
        <v>524</v>
      </c>
      <c r="G68" t="s">
        <v>335</v>
      </c>
      <c r="H68" t="s">
        <v>445</v>
      </c>
      <c r="I68" t="s">
        <v>208</v>
      </c>
      <c r="J68" t="s">
        <v>525</v>
      </c>
      <c r="K68" s="77">
        <v>3.97</v>
      </c>
      <c r="L68" t="s">
        <v>102</v>
      </c>
      <c r="M68" s="78">
        <v>2.5000000000000001E-2</v>
      </c>
      <c r="N68" s="78">
        <v>5.9700000000000003E-2</v>
      </c>
      <c r="O68" s="77">
        <v>297487</v>
      </c>
      <c r="P68" s="77">
        <v>88.16</v>
      </c>
      <c r="Q68" s="77">
        <v>0</v>
      </c>
      <c r="R68" s="77">
        <v>262.2645392</v>
      </c>
      <c r="S68" s="78">
        <v>2.9999999999999997E-4</v>
      </c>
      <c r="T68" s="78">
        <v>1.2699999999999999E-2</v>
      </c>
      <c r="U68" s="78">
        <v>1E-3</v>
      </c>
    </row>
    <row r="69" spans="2:21">
      <c r="B69" t="s">
        <v>526</v>
      </c>
      <c r="C69" t="s">
        <v>527</v>
      </c>
      <c r="D69" t="s">
        <v>100</v>
      </c>
      <c r="E69" t="s">
        <v>123</v>
      </c>
      <c r="F69" t="s">
        <v>528</v>
      </c>
      <c r="G69" t="s">
        <v>477</v>
      </c>
      <c r="H69" t="s">
        <v>440</v>
      </c>
      <c r="I69" t="s">
        <v>150</v>
      </c>
      <c r="J69" t="s">
        <v>529</v>
      </c>
      <c r="K69" s="77">
        <v>0.5</v>
      </c>
      <c r="L69" t="s">
        <v>102</v>
      </c>
      <c r="M69" s="78">
        <v>2.4500000000000001E-2</v>
      </c>
      <c r="N69" s="78">
        <v>6.3500000000000001E-2</v>
      </c>
      <c r="O69" s="77">
        <v>3</v>
      </c>
      <c r="P69" s="77">
        <v>98</v>
      </c>
      <c r="Q69" s="77">
        <v>0</v>
      </c>
      <c r="R69" s="77">
        <v>2.9399999999999999E-3</v>
      </c>
      <c r="S69" s="78">
        <v>0</v>
      </c>
      <c r="T69" s="78">
        <v>0</v>
      </c>
      <c r="U69" s="78">
        <v>0</v>
      </c>
    </row>
    <row r="70" spans="2:21">
      <c r="B70" t="s">
        <v>530</v>
      </c>
      <c r="C70" t="s">
        <v>531</v>
      </c>
      <c r="D70" t="s">
        <v>100</v>
      </c>
      <c r="E70" t="s">
        <v>123</v>
      </c>
      <c r="F70" t="s">
        <v>532</v>
      </c>
      <c r="G70" t="s">
        <v>417</v>
      </c>
      <c r="H70" t="s">
        <v>440</v>
      </c>
      <c r="I70" t="s">
        <v>150</v>
      </c>
      <c r="J70" t="s">
        <v>533</v>
      </c>
      <c r="K70" s="77">
        <v>3.37</v>
      </c>
      <c r="L70" t="s">
        <v>102</v>
      </c>
      <c r="M70" s="78">
        <v>4.53E-2</v>
      </c>
      <c r="N70" s="78">
        <v>6.1600000000000002E-2</v>
      </c>
      <c r="O70" s="77">
        <v>361864</v>
      </c>
      <c r="P70" s="77">
        <v>95.06</v>
      </c>
      <c r="Q70" s="77">
        <v>0</v>
      </c>
      <c r="R70" s="77">
        <v>343.98791840000001</v>
      </c>
      <c r="S70" s="78">
        <v>5.0000000000000001E-4</v>
      </c>
      <c r="T70" s="78">
        <v>1.66E-2</v>
      </c>
      <c r="U70" s="78">
        <v>1.2999999999999999E-3</v>
      </c>
    </row>
    <row r="71" spans="2:21">
      <c r="B71" t="s">
        <v>534</v>
      </c>
      <c r="C71" t="s">
        <v>535</v>
      </c>
      <c r="D71" t="s">
        <v>100</v>
      </c>
      <c r="E71" t="s">
        <v>123</v>
      </c>
      <c r="F71" t="s">
        <v>536</v>
      </c>
      <c r="G71" t="s">
        <v>417</v>
      </c>
      <c r="H71" t="s">
        <v>537</v>
      </c>
      <c r="I71" t="s">
        <v>150</v>
      </c>
      <c r="J71" t="s">
        <v>538</v>
      </c>
      <c r="K71" s="77">
        <v>2.99</v>
      </c>
      <c r="L71" t="s">
        <v>102</v>
      </c>
      <c r="M71" s="78">
        <v>5.5500000000000001E-2</v>
      </c>
      <c r="N71" s="78">
        <v>7.2599999999999998E-2</v>
      </c>
      <c r="O71" s="77">
        <v>402000</v>
      </c>
      <c r="P71" s="77">
        <v>97.84</v>
      </c>
      <c r="Q71" s="77">
        <v>0</v>
      </c>
      <c r="R71" s="77">
        <v>393.3168</v>
      </c>
      <c r="S71" s="78">
        <v>2.5000000000000001E-3</v>
      </c>
      <c r="T71" s="78">
        <v>1.9E-2</v>
      </c>
      <c r="U71" s="78">
        <v>1.4E-3</v>
      </c>
    </row>
    <row r="72" spans="2:21">
      <c r="B72" t="s">
        <v>539</v>
      </c>
      <c r="C72" t="s">
        <v>540</v>
      </c>
      <c r="D72" t="s">
        <v>100</v>
      </c>
      <c r="E72" t="s">
        <v>123</v>
      </c>
      <c r="F72" t="s">
        <v>541</v>
      </c>
      <c r="G72" t="s">
        <v>542</v>
      </c>
      <c r="H72" t="s">
        <v>223</v>
      </c>
      <c r="I72" t="s">
        <v>543</v>
      </c>
      <c r="J72" t="s">
        <v>544</v>
      </c>
      <c r="K72" s="77">
        <v>3.73</v>
      </c>
      <c r="L72" t="s">
        <v>102</v>
      </c>
      <c r="M72" s="78">
        <v>6.0499999999999998E-2</v>
      </c>
      <c r="N72" s="78">
        <v>6.0299999999999999E-2</v>
      </c>
      <c r="O72" s="77">
        <v>305000</v>
      </c>
      <c r="P72" s="77">
        <v>101.87</v>
      </c>
      <c r="Q72" s="77">
        <v>0</v>
      </c>
      <c r="R72" s="77">
        <v>310.70350000000002</v>
      </c>
      <c r="S72" s="78">
        <v>1.4E-3</v>
      </c>
      <c r="T72" s="78">
        <v>1.4999999999999999E-2</v>
      </c>
      <c r="U72" s="78">
        <v>1.1000000000000001E-3</v>
      </c>
    </row>
    <row r="73" spans="2:21">
      <c r="B73" s="79" t="s">
        <v>308</v>
      </c>
      <c r="C73" s="16"/>
      <c r="D73" s="16"/>
      <c r="E73" s="16"/>
      <c r="F73" s="16"/>
      <c r="K73" s="81">
        <v>1.99</v>
      </c>
      <c r="N73" s="80">
        <v>8.0399999999999999E-2</v>
      </c>
      <c r="O73" s="81">
        <v>3235397.25</v>
      </c>
      <c r="Q73" s="81">
        <v>4.8927500000000004</v>
      </c>
      <c r="R73" s="81">
        <v>3118.43814776</v>
      </c>
      <c r="T73" s="80">
        <v>0.15079999999999999</v>
      </c>
      <c r="U73" s="80">
        <v>1.15E-2</v>
      </c>
    </row>
    <row r="74" spans="2:21">
      <c r="B74" t="s">
        <v>545</v>
      </c>
      <c r="C74" t="s">
        <v>546</v>
      </c>
      <c r="D74" t="s">
        <v>100</v>
      </c>
      <c r="E74" t="s">
        <v>123</v>
      </c>
      <c r="F74" t="s">
        <v>547</v>
      </c>
      <c r="G74" t="s">
        <v>548</v>
      </c>
      <c r="H74" t="s">
        <v>207</v>
      </c>
      <c r="I74" t="s">
        <v>208</v>
      </c>
      <c r="J74" t="s">
        <v>549</v>
      </c>
      <c r="K74" s="77">
        <v>0.14000000000000001</v>
      </c>
      <c r="L74" t="s">
        <v>102</v>
      </c>
      <c r="M74" s="78">
        <v>2.9000000000000001E-2</v>
      </c>
      <c r="N74" s="78">
        <v>8.8099999999999998E-2</v>
      </c>
      <c r="O74" s="77">
        <v>591704</v>
      </c>
      <c r="P74" s="77">
        <v>103.83</v>
      </c>
      <c r="Q74" s="77">
        <v>0</v>
      </c>
      <c r="R74" s="77">
        <v>614.36626320000005</v>
      </c>
      <c r="S74" s="78">
        <v>5.0000000000000001E-4</v>
      </c>
      <c r="T74" s="78">
        <v>2.9700000000000001E-2</v>
      </c>
      <c r="U74" s="78">
        <v>2.3E-3</v>
      </c>
    </row>
    <row r="75" spans="2:21">
      <c r="B75" t="s">
        <v>550</v>
      </c>
      <c r="C75" t="s">
        <v>551</v>
      </c>
      <c r="D75" t="s">
        <v>100</v>
      </c>
      <c r="E75" t="s">
        <v>123</v>
      </c>
      <c r="F75" t="s">
        <v>552</v>
      </c>
      <c r="G75" t="s">
        <v>553</v>
      </c>
      <c r="H75" t="s">
        <v>353</v>
      </c>
      <c r="I75" t="s">
        <v>208</v>
      </c>
      <c r="J75" t="s">
        <v>554</v>
      </c>
      <c r="K75" s="77">
        <v>1.23</v>
      </c>
      <c r="L75" t="s">
        <v>102</v>
      </c>
      <c r="M75" s="78">
        <v>3.49E-2</v>
      </c>
      <c r="N75" s="78">
        <v>6.7199999999999996E-2</v>
      </c>
      <c r="O75" s="77">
        <v>569582.93000000005</v>
      </c>
      <c r="P75" s="77">
        <v>99.45</v>
      </c>
      <c r="Q75" s="77">
        <v>0</v>
      </c>
      <c r="R75" s="77">
        <v>566.45022388500001</v>
      </c>
      <c r="S75" s="78">
        <v>6.9999999999999999E-4</v>
      </c>
      <c r="T75" s="78">
        <v>2.7400000000000001E-2</v>
      </c>
      <c r="U75" s="78">
        <v>2.0999999999999999E-3</v>
      </c>
    </row>
    <row r="76" spans="2:21">
      <c r="B76" t="s">
        <v>555</v>
      </c>
      <c r="C76" t="s">
        <v>556</v>
      </c>
      <c r="D76" t="s">
        <v>100</v>
      </c>
      <c r="E76" t="s">
        <v>123</v>
      </c>
      <c r="F76" t="s">
        <v>557</v>
      </c>
      <c r="G76" t="s">
        <v>129</v>
      </c>
      <c r="H76" t="s">
        <v>383</v>
      </c>
      <c r="I76" t="s">
        <v>208</v>
      </c>
      <c r="J76" t="s">
        <v>558</v>
      </c>
      <c r="K76" s="77">
        <v>1.45</v>
      </c>
      <c r="L76" t="s">
        <v>102</v>
      </c>
      <c r="M76" s="78">
        <v>3.3700000000000001E-2</v>
      </c>
      <c r="N76" s="78">
        <v>6.9500000000000006E-2</v>
      </c>
      <c r="O76" s="77">
        <v>277500</v>
      </c>
      <c r="P76" s="77">
        <v>99.93</v>
      </c>
      <c r="Q76" s="77">
        <v>4.8927500000000004</v>
      </c>
      <c r="R76" s="77">
        <v>282.19850000000002</v>
      </c>
      <c r="S76" s="78">
        <v>1.2999999999999999E-3</v>
      </c>
      <c r="T76" s="78">
        <v>1.3599999999999999E-2</v>
      </c>
      <c r="U76" s="78">
        <v>1E-3</v>
      </c>
    </row>
    <row r="77" spans="2:21">
      <c r="B77" t="s">
        <v>559</v>
      </c>
      <c r="C77" t="s">
        <v>560</v>
      </c>
      <c r="D77" t="s">
        <v>100</v>
      </c>
      <c r="E77" t="s">
        <v>123</v>
      </c>
      <c r="F77" t="s">
        <v>561</v>
      </c>
      <c r="G77" t="s">
        <v>352</v>
      </c>
      <c r="H77" t="s">
        <v>388</v>
      </c>
      <c r="I77" t="s">
        <v>150</v>
      </c>
      <c r="J77" t="s">
        <v>562</v>
      </c>
      <c r="K77" s="77">
        <v>3.65</v>
      </c>
      <c r="L77" t="s">
        <v>102</v>
      </c>
      <c r="M77" s="78">
        <v>4.2999999999999997E-2</v>
      </c>
      <c r="N77" s="78">
        <v>9.4799999999999995E-2</v>
      </c>
      <c r="O77" s="77">
        <v>705421.87</v>
      </c>
      <c r="P77" s="77">
        <v>84.45</v>
      </c>
      <c r="Q77" s="77">
        <v>0</v>
      </c>
      <c r="R77" s="77">
        <v>595.72876921500006</v>
      </c>
      <c r="S77" s="78">
        <v>5.9999999999999995E-4</v>
      </c>
      <c r="T77" s="78">
        <v>2.8799999999999999E-2</v>
      </c>
      <c r="U77" s="78">
        <v>2.2000000000000001E-3</v>
      </c>
    </row>
    <row r="78" spans="2:21">
      <c r="B78" t="s">
        <v>563</v>
      </c>
      <c r="C78" t="s">
        <v>564</v>
      </c>
      <c r="D78" t="s">
        <v>100</v>
      </c>
      <c r="E78" t="s">
        <v>123</v>
      </c>
      <c r="F78" t="s">
        <v>481</v>
      </c>
      <c r="G78" t="s">
        <v>335</v>
      </c>
      <c r="H78" t="s">
        <v>402</v>
      </c>
      <c r="I78" t="s">
        <v>208</v>
      </c>
      <c r="J78" t="s">
        <v>565</v>
      </c>
      <c r="K78" s="77">
        <v>1.39</v>
      </c>
      <c r="L78" t="s">
        <v>102</v>
      </c>
      <c r="M78" s="78">
        <v>4.7E-2</v>
      </c>
      <c r="N78" s="78">
        <v>7.2599999999999998E-2</v>
      </c>
      <c r="O78" s="77">
        <v>317500</v>
      </c>
      <c r="P78" s="77">
        <v>99.24</v>
      </c>
      <c r="Q78" s="77">
        <v>0</v>
      </c>
      <c r="R78" s="77">
        <v>315.08699999999999</v>
      </c>
      <c r="S78" s="78">
        <v>5.9999999999999995E-4</v>
      </c>
      <c r="T78" s="78">
        <v>1.52E-2</v>
      </c>
      <c r="U78" s="78">
        <v>1.1999999999999999E-3</v>
      </c>
    </row>
    <row r="79" spans="2:21">
      <c r="B79" t="s">
        <v>566</v>
      </c>
      <c r="C79" t="s">
        <v>567</v>
      </c>
      <c r="D79" t="s">
        <v>100</v>
      </c>
      <c r="E79" t="s">
        <v>123</v>
      </c>
      <c r="F79" t="s">
        <v>568</v>
      </c>
      <c r="G79" t="s">
        <v>553</v>
      </c>
      <c r="H79" t="s">
        <v>397</v>
      </c>
      <c r="I79" t="s">
        <v>150</v>
      </c>
      <c r="J79" t="s">
        <v>569</v>
      </c>
      <c r="K79" s="77">
        <v>3.54</v>
      </c>
      <c r="L79" t="s">
        <v>102</v>
      </c>
      <c r="M79" s="78">
        <v>4.6899999999999997E-2</v>
      </c>
      <c r="N79" s="78">
        <v>8.4699999999999998E-2</v>
      </c>
      <c r="O79" s="77">
        <v>648752.1</v>
      </c>
      <c r="P79" s="77">
        <v>94.1</v>
      </c>
      <c r="Q79" s="77">
        <v>0</v>
      </c>
      <c r="R79" s="77">
        <v>610.47572609999997</v>
      </c>
      <c r="S79" s="78">
        <v>4.0000000000000002E-4</v>
      </c>
      <c r="T79" s="78">
        <v>2.9499999999999998E-2</v>
      </c>
      <c r="U79" s="78">
        <v>2.2000000000000001E-3</v>
      </c>
    </row>
    <row r="80" spans="2:21">
      <c r="B80" t="s">
        <v>570</v>
      </c>
      <c r="C80" t="s">
        <v>571</v>
      </c>
      <c r="D80" t="s">
        <v>100</v>
      </c>
      <c r="E80" t="s">
        <v>123</v>
      </c>
      <c r="F80" t="s">
        <v>520</v>
      </c>
      <c r="G80" t="s">
        <v>477</v>
      </c>
      <c r="H80" t="s">
        <v>418</v>
      </c>
      <c r="I80" t="s">
        <v>208</v>
      </c>
      <c r="J80" t="s">
        <v>489</v>
      </c>
      <c r="K80" s="77">
        <v>1.69</v>
      </c>
      <c r="L80" t="s">
        <v>102</v>
      </c>
      <c r="M80" s="78">
        <v>5.6000000000000001E-2</v>
      </c>
      <c r="N80" s="78">
        <v>5.7299999999999997E-2</v>
      </c>
      <c r="O80" s="77">
        <v>124936.35</v>
      </c>
      <c r="P80" s="77">
        <v>107.36</v>
      </c>
      <c r="Q80" s="77">
        <v>0</v>
      </c>
      <c r="R80" s="77">
        <v>134.13166536</v>
      </c>
      <c r="S80" s="78">
        <v>5.9999999999999995E-4</v>
      </c>
      <c r="T80" s="78">
        <v>6.4999999999999997E-3</v>
      </c>
      <c r="U80" s="78">
        <v>5.0000000000000001E-4</v>
      </c>
    </row>
    <row r="81" spans="2:21">
      <c r="B81" s="79" t="s">
        <v>572</v>
      </c>
      <c r="C81" s="16"/>
      <c r="D81" s="16"/>
      <c r="E81" s="16"/>
      <c r="F81" s="16"/>
      <c r="K81" s="81">
        <v>0</v>
      </c>
      <c r="N81" s="80">
        <v>0</v>
      </c>
      <c r="O81" s="81">
        <v>0</v>
      </c>
      <c r="Q81" s="81">
        <v>0</v>
      </c>
      <c r="R81" s="81">
        <v>0</v>
      </c>
      <c r="T81" s="80">
        <v>0</v>
      </c>
      <c r="U81" s="80">
        <v>0</v>
      </c>
    </row>
    <row r="82" spans="2:21">
      <c r="B82" t="s">
        <v>223</v>
      </c>
      <c r="C82" t="s">
        <v>223</v>
      </c>
      <c r="D82" s="16"/>
      <c r="E82" s="16"/>
      <c r="F82" s="16"/>
      <c r="G82" t="s">
        <v>223</v>
      </c>
      <c r="H82" t="s">
        <v>223</v>
      </c>
      <c r="K82" s="77">
        <v>0</v>
      </c>
      <c r="L82" t="s">
        <v>223</v>
      </c>
      <c r="M82" s="78">
        <v>0</v>
      </c>
      <c r="N82" s="78">
        <v>0</v>
      </c>
      <c r="O82" s="77">
        <v>0</v>
      </c>
      <c r="P82" s="77">
        <v>0</v>
      </c>
      <c r="R82" s="77">
        <v>0</v>
      </c>
      <c r="S82" s="78">
        <v>0</v>
      </c>
      <c r="T82" s="78">
        <v>0</v>
      </c>
      <c r="U82" s="78">
        <v>0</v>
      </c>
    </row>
    <row r="83" spans="2:21">
      <c r="B83" s="79" t="s">
        <v>228</v>
      </c>
      <c r="C83" s="16"/>
      <c r="D83" s="16"/>
      <c r="E83" s="16"/>
      <c r="F83" s="16"/>
      <c r="K83" s="81">
        <v>4.5</v>
      </c>
      <c r="N83" s="80">
        <v>6.93E-2</v>
      </c>
      <c r="O83" s="81">
        <v>211000</v>
      </c>
      <c r="Q83" s="81">
        <v>0</v>
      </c>
      <c r="R83" s="81">
        <v>745.23608275000004</v>
      </c>
      <c r="T83" s="80">
        <v>3.5999999999999997E-2</v>
      </c>
      <c r="U83" s="80">
        <v>2.7000000000000001E-3</v>
      </c>
    </row>
    <row r="84" spans="2:21">
      <c r="B84" s="79" t="s">
        <v>309</v>
      </c>
      <c r="C84" s="16"/>
      <c r="D84" s="16"/>
      <c r="E84" s="16"/>
      <c r="F84" s="16"/>
      <c r="K84" s="81">
        <v>3.99</v>
      </c>
      <c r="N84" s="80">
        <v>7.3499999999999996E-2</v>
      </c>
      <c r="O84" s="81">
        <v>107000</v>
      </c>
      <c r="Q84" s="81">
        <v>0</v>
      </c>
      <c r="R84" s="81">
        <v>397.31435275000001</v>
      </c>
      <c r="T84" s="80">
        <v>1.9199999999999998E-2</v>
      </c>
      <c r="U84" s="80">
        <v>1.5E-3</v>
      </c>
    </row>
    <row r="85" spans="2:21">
      <c r="B85" t="s">
        <v>573</v>
      </c>
      <c r="C85" t="s">
        <v>574</v>
      </c>
      <c r="D85" t="s">
        <v>575</v>
      </c>
      <c r="E85" t="s">
        <v>576</v>
      </c>
      <c r="F85" t="s">
        <v>577</v>
      </c>
      <c r="G85" t="s">
        <v>578</v>
      </c>
      <c r="H85" t="s">
        <v>579</v>
      </c>
      <c r="I85" t="s">
        <v>580</v>
      </c>
      <c r="J85" t="s">
        <v>581</v>
      </c>
      <c r="K85" s="77">
        <v>3.99</v>
      </c>
      <c r="L85" t="s">
        <v>106</v>
      </c>
      <c r="M85" s="78">
        <v>6.7500000000000004E-2</v>
      </c>
      <c r="N85" s="78">
        <v>7.3499999999999996E-2</v>
      </c>
      <c r="O85" s="77">
        <v>107000</v>
      </c>
      <c r="P85" s="77">
        <v>100.35724999999999</v>
      </c>
      <c r="Q85" s="77">
        <v>0</v>
      </c>
      <c r="R85" s="77">
        <v>397.31435275000001</v>
      </c>
      <c r="S85" s="78">
        <v>1E-4</v>
      </c>
      <c r="T85" s="78">
        <v>1.9199999999999998E-2</v>
      </c>
      <c r="U85" s="78">
        <v>1.5E-3</v>
      </c>
    </row>
    <row r="86" spans="2:21">
      <c r="B86" s="79" t="s">
        <v>310</v>
      </c>
      <c r="C86" s="16"/>
      <c r="D86" s="16"/>
      <c r="E86" s="16"/>
      <c r="F86" s="16"/>
      <c r="K86" s="81">
        <v>5.09</v>
      </c>
      <c r="N86" s="80">
        <v>6.4500000000000002E-2</v>
      </c>
      <c r="O86" s="81">
        <v>104000</v>
      </c>
      <c r="Q86" s="81">
        <v>0</v>
      </c>
      <c r="R86" s="81">
        <v>347.92173000000003</v>
      </c>
      <c r="T86" s="80">
        <v>1.6799999999999999E-2</v>
      </c>
      <c r="U86" s="80">
        <v>1.2999999999999999E-3</v>
      </c>
    </row>
    <row r="87" spans="2:21">
      <c r="B87" t="s">
        <v>582</v>
      </c>
      <c r="C87" t="s">
        <v>583</v>
      </c>
      <c r="D87" t="s">
        <v>123</v>
      </c>
      <c r="E87" t="s">
        <v>576</v>
      </c>
      <c r="F87" t="s">
        <v>584</v>
      </c>
      <c r="G87" t="s">
        <v>585</v>
      </c>
      <c r="H87" t="s">
        <v>586</v>
      </c>
      <c r="I87" t="s">
        <v>580</v>
      </c>
      <c r="J87" t="s">
        <v>587</v>
      </c>
      <c r="K87" s="77">
        <v>5.09</v>
      </c>
      <c r="L87" t="s">
        <v>106</v>
      </c>
      <c r="M87" s="78">
        <v>4.1300000000000003E-2</v>
      </c>
      <c r="N87" s="78">
        <v>6.4500000000000002E-2</v>
      </c>
      <c r="O87" s="77">
        <v>104000</v>
      </c>
      <c r="P87" s="77">
        <v>90.416250000000005</v>
      </c>
      <c r="Q87" s="77">
        <v>0</v>
      </c>
      <c r="R87" s="77">
        <v>347.92173000000003</v>
      </c>
      <c r="S87" s="78">
        <v>2.0000000000000001E-4</v>
      </c>
      <c r="T87" s="78">
        <v>1.6799999999999999E-2</v>
      </c>
      <c r="U87" s="78">
        <v>1.2999999999999999E-3</v>
      </c>
    </row>
    <row r="88" spans="2:21">
      <c r="B88" t="s">
        <v>230</v>
      </c>
      <c r="C88" s="16"/>
      <c r="D88" s="16"/>
      <c r="E88" s="16"/>
      <c r="F88" s="16"/>
    </row>
    <row r="89" spans="2:21">
      <c r="B89" t="s">
        <v>298</v>
      </c>
      <c r="C89" s="16"/>
      <c r="D89" s="16"/>
      <c r="E89" s="16"/>
      <c r="F89" s="16"/>
    </row>
    <row r="90" spans="2:21">
      <c r="B90" t="s">
        <v>299</v>
      </c>
      <c r="C90" s="16"/>
      <c r="D90" s="16"/>
      <c r="E90" s="16"/>
      <c r="F90" s="16"/>
    </row>
    <row r="91" spans="2:21">
      <c r="B91" t="s">
        <v>300</v>
      </c>
      <c r="C91" s="16"/>
      <c r="D91" s="16"/>
      <c r="E91" s="16"/>
      <c r="F91" s="16"/>
    </row>
    <row r="92" spans="2:21">
      <c r="B92" t="s">
        <v>301</v>
      </c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BJ6" s="19"/>
    </row>
    <row r="7" spans="2:62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2476928.4</v>
      </c>
      <c r="J11" s="7"/>
      <c r="K11" s="75">
        <v>35.347313360000001</v>
      </c>
      <c r="L11" s="75">
        <v>38331.3421696</v>
      </c>
      <c r="M11" s="7"/>
      <c r="N11" s="76">
        <v>1</v>
      </c>
      <c r="O11" s="76">
        <v>0.14099999999999999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1932450.4</v>
      </c>
      <c r="K12" s="81">
        <v>21.201619999999998</v>
      </c>
      <c r="L12" s="81">
        <v>30031.3073276</v>
      </c>
      <c r="N12" s="80">
        <v>0.78349999999999997</v>
      </c>
      <c r="O12" s="80">
        <v>0.1104</v>
      </c>
    </row>
    <row r="13" spans="2:62">
      <c r="B13" s="79" t="s">
        <v>588</v>
      </c>
      <c r="E13" s="16"/>
      <c r="F13" s="16"/>
      <c r="G13" s="16"/>
      <c r="I13" s="81">
        <v>691293</v>
      </c>
      <c r="K13" s="81">
        <v>4.9513299999999996</v>
      </c>
      <c r="L13" s="81">
        <v>19200.316293</v>
      </c>
      <c r="N13" s="80">
        <v>0.50090000000000001</v>
      </c>
      <c r="O13" s="80">
        <v>7.0599999999999996E-2</v>
      </c>
    </row>
    <row r="14" spans="2:62">
      <c r="B14" t="s">
        <v>589</v>
      </c>
      <c r="C14" t="s">
        <v>590</v>
      </c>
      <c r="D14" t="s">
        <v>100</v>
      </c>
      <c r="E14" t="s">
        <v>123</v>
      </c>
      <c r="F14" t="s">
        <v>524</v>
      </c>
      <c r="G14" t="s">
        <v>335</v>
      </c>
      <c r="H14" t="s">
        <v>102</v>
      </c>
      <c r="I14" s="77">
        <v>17233</v>
      </c>
      <c r="J14" s="77">
        <v>2442</v>
      </c>
      <c r="K14" s="77">
        <v>0</v>
      </c>
      <c r="L14" s="77">
        <v>420.82986</v>
      </c>
      <c r="M14" s="78">
        <v>1E-4</v>
      </c>
      <c r="N14" s="78">
        <v>1.0999999999999999E-2</v>
      </c>
      <c r="O14" s="78">
        <v>1.5E-3</v>
      </c>
    </row>
    <row r="15" spans="2:62">
      <c r="B15" t="s">
        <v>591</v>
      </c>
      <c r="C15" t="s">
        <v>592</v>
      </c>
      <c r="D15" t="s">
        <v>100</v>
      </c>
      <c r="E15" t="s">
        <v>123</v>
      </c>
      <c r="F15" t="s">
        <v>593</v>
      </c>
      <c r="G15" t="s">
        <v>542</v>
      </c>
      <c r="H15" t="s">
        <v>102</v>
      </c>
      <c r="I15" s="77">
        <v>1260</v>
      </c>
      <c r="J15" s="77">
        <v>29830</v>
      </c>
      <c r="K15" s="77">
        <v>0</v>
      </c>
      <c r="L15" s="77">
        <v>375.858</v>
      </c>
      <c r="M15" s="78">
        <v>0</v>
      </c>
      <c r="N15" s="78">
        <v>9.7999999999999997E-3</v>
      </c>
      <c r="O15" s="78">
        <v>1.4E-3</v>
      </c>
    </row>
    <row r="16" spans="2:62">
      <c r="B16" t="s">
        <v>594</v>
      </c>
      <c r="C16" t="s">
        <v>595</v>
      </c>
      <c r="D16" t="s">
        <v>100</v>
      </c>
      <c r="E16" t="s">
        <v>123</v>
      </c>
      <c r="F16" t="s">
        <v>596</v>
      </c>
      <c r="G16" t="s">
        <v>542</v>
      </c>
      <c r="H16" t="s">
        <v>102</v>
      </c>
      <c r="I16" s="77">
        <v>20728</v>
      </c>
      <c r="J16" s="77">
        <v>6515</v>
      </c>
      <c r="K16" s="77">
        <v>0</v>
      </c>
      <c r="L16" s="77">
        <v>1350.4292</v>
      </c>
      <c r="M16" s="78">
        <v>2.0000000000000001E-4</v>
      </c>
      <c r="N16" s="78">
        <v>3.5200000000000002E-2</v>
      </c>
      <c r="O16" s="78">
        <v>5.0000000000000001E-3</v>
      </c>
    </row>
    <row r="17" spans="2:15">
      <c r="B17" t="s">
        <v>597</v>
      </c>
      <c r="C17" t="s">
        <v>598</v>
      </c>
      <c r="D17" t="s">
        <v>100</v>
      </c>
      <c r="E17" t="s">
        <v>123</v>
      </c>
      <c r="F17" t="s">
        <v>599</v>
      </c>
      <c r="G17" t="s">
        <v>542</v>
      </c>
      <c r="H17" t="s">
        <v>102</v>
      </c>
      <c r="I17" s="77">
        <v>16889</v>
      </c>
      <c r="J17" s="77">
        <v>1200</v>
      </c>
      <c r="K17" s="77">
        <v>0</v>
      </c>
      <c r="L17" s="77">
        <v>202.66800000000001</v>
      </c>
      <c r="M17" s="78">
        <v>0</v>
      </c>
      <c r="N17" s="78">
        <v>5.3E-3</v>
      </c>
      <c r="O17" s="78">
        <v>6.9999999999999999E-4</v>
      </c>
    </row>
    <row r="18" spans="2:15">
      <c r="B18" t="s">
        <v>600</v>
      </c>
      <c r="C18" t="s">
        <v>601</v>
      </c>
      <c r="D18" t="s">
        <v>100</v>
      </c>
      <c r="E18" t="s">
        <v>123</v>
      </c>
      <c r="F18" t="s">
        <v>602</v>
      </c>
      <c r="G18" t="s">
        <v>603</v>
      </c>
      <c r="H18" t="s">
        <v>102</v>
      </c>
      <c r="I18" s="77">
        <v>13751</v>
      </c>
      <c r="J18" s="77">
        <v>3725</v>
      </c>
      <c r="K18" s="77">
        <v>0</v>
      </c>
      <c r="L18" s="77">
        <v>512.22474999999997</v>
      </c>
      <c r="M18" s="78">
        <v>1E-4</v>
      </c>
      <c r="N18" s="78">
        <v>1.34E-2</v>
      </c>
      <c r="O18" s="78">
        <v>1.9E-3</v>
      </c>
    </row>
    <row r="19" spans="2:15">
      <c r="B19" t="s">
        <v>604</v>
      </c>
      <c r="C19" t="s">
        <v>605</v>
      </c>
      <c r="D19" t="s">
        <v>100</v>
      </c>
      <c r="E19" t="s">
        <v>123</v>
      </c>
      <c r="F19" t="s">
        <v>606</v>
      </c>
      <c r="G19" t="s">
        <v>603</v>
      </c>
      <c r="H19" t="s">
        <v>102</v>
      </c>
      <c r="I19" s="77">
        <v>17170</v>
      </c>
      <c r="J19" s="77">
        <v>2884</v>
      </c>
      <c r="K19" s="77">
        <v>0</v>
      </c>
      <c r="L19" s="77">
        <v>495.18279999999999</v>
      </c>
      <c r="M19" s="78">
        <v>1E-4</v>
      </c>
      <c r="N19" s="78">
        <v>1.29E-2</v>
      </c>
      <c r="O19" s="78">
        <v>1.8E-3</v>
      </c>
    </row>
    <row r="20" spans="2:15">
      <c r="B20" t="s">
        <v>607</v>
      </c>
      <c r="C20" t="s">
        <v>608</v>
      </c>
      <c r="D20" t="s">
        <v>100</v>
      </c>
      <c r="E20" t="s">
        <v>123</v>
      </c>
      <c r="F20" t="s">
        <v>455</v>
      </c>
      <c r="G20" t="s">
        <v>456</v>
      </c>
      <c r="H20" t="s">
        <v>102</v>
      </c>
      <c r="I20" s="77">
        <v>819</v>
      </c>
      <c r="J20" s="77">
        <v>77200</v>
      </c>
      <c r="K20" s="77">
        <v>1.52047</v>
      </c>
      <c r="L20" s="77">
        <v>633.78846999999996</v>
      </c>
      <c r="M20" s="78">
        <v>0</v>
      </c>
      <c r="N20" s="78">
        <v>1.6500000000000001E-2</v>
      </c>
      <c r="O20" s="78">
        <v>2.3E-3</v>
      </c>
    </row>
    <row r="21" spans="2:15">
      <c r="B21" t="s">
        <v>609</v>
      </c>
      <c r="C21" t="s">
        <v>610</v>
      </c>
      <c r="D21" t="s">
        <v>100</v>
      </c>
      <c r="E21" t="s">
        <v>123</v>
      </c>
      <c r="F21" t="s">
        <v>611</v>
      </c>
      <c r="G21" t="s">
        <v>306</v>
      </c>
      <c r="H21" t="s">
        <v>102</v>
      </c>
      <c r="I21" s="77">
        <v>5069</v>
      </c>
      <c r="J21" s="77">
        <v>14420</v>
      </c>
      <c r="K21" s="77">
        <v>0</v>
      </c>
      <c r="L21" s="77">
        <v>730.94979999999998</v>
      </c>
      <c r="M21" s="78">
        <v>1E-4</v>
      </c>
      <c r="N21" s="78">
        <v>1.9099999999999999E-2</v>
      </c>
      <c r="O21" s="78">
        <v>2.7000000000000001E-3</v>
      </c>
    </row>
    <row r="22" spans="2:15">
      <c r="B22" t="s">
        <v>612</v>
      </c>
      <c r="C22" t="s">
        <v>613</v>
      </c>
      <c r="D22" t="s">
        <v>100</v>
      </c>
      <c r="E22" t="s">
        <v>123</v>
      </c>
      <c r="F22" t="s">
        <v>614</v>
      </c>
      <c r="G22" t="s">
        <v>306</v>
      </c>
      <c r="H22" t="s">
        <v>102</v>
      </c>
      <c r="I22" s="77">
        <v>76888</v>
      </c>
      <c r="J22" s="77">
        <v>1840</v>
      </c>
      <c r="K22" s="77">
        <v>0</v>
      </c>
      <c r="L22" s="77">
        <v>1414.7392</v>
      </c>
      <c r="M22" s="78">
        <v>1E-4</v>
      </c>
      <c r="N22" s="78">
        <v>3.6900000000000002E-2</v>
      </c>
      <c r="O22" s="78">
        <v>5.1999999999999998E-3</v>
      </c>
    </row>
    <row r="23" spans="2:15">
      <c r="B23" t="s">
        <v>615</v>
      </c>
      <c r="C23" t="s">
        <v>616</v>
      </c>
      <c r="D23" t="s">
        <v>100</v>
      </c>
      <c r="E23" t="s">
        <v>123</v>
      </c>
      <c r="F23" t="s">
        <v>305</v>
      </c>
      <c r="G23" t="s">
        <v>306</v>
      </c>
      <c r="H23" t="s">
        <v>102</v>
      </c>
      <c r="I23" s="77">
        <v>96826</v>
      </c>
      <c r="J23" s="77">
        <v>2759</v>
      </c>
      <c r="K23" s="77">
        <v>0</v>
      </c>
      <c r="L23" s="77">
        <v>2671.4293400000001</v>
      </c>
      <c r="M23" s="78">
        <v>1E-4</v>
      </c>
      <c r="N23" s="78">
        <v>6.9699999999999998E-2</v>
      </c>
      <c r="O23" s="78">
        <v>9.7999999999999997E-3</v>
      </c>
    </row>
    <row r="24" spans="2:15">
      <c r="B24" t="s">
        <v>617</v>
      </c>
      <c r="C24" t="s">
        <v>618</v>
      </c>
      <c r="D24" t="s">
        <v>100</v>
      </c>
      <c r="E24" t="s">
        <v>123</v>
      </c>
      <c r="F24" t="s">
        <v>619</v>
      </c>
      <c r="G24" t="s">
        <v>306</v>
      </c>
      <c r="H24" t="s">
        <v>102</v>
      </c>
      <c r="I24" s="77">
        <v>5682</v>
      </c>
      <c r="J24" s="77">
        <v>12330</v>
      </c>
      <c r="K24" s="77">
        <v>0</v>
      </c>
      <c r="L24" s="77">
        <v>700.59059999999999</v>
      </c>
      <c r="M24" s="78">
        <v>0</v>
      </c>
      <c r="N24" s="78">
        <v>1.83E-2</v>
      </c>
      <c r="O24" s="78">
        <v>2.5999999999999999E-3</v>
      </c>
    </row>
    <row r="25" spans="2:15">
      <c r="B25" t="s">
        <v>620</v>
      </c>
      <c r="C25" t="s">
        <v>621</v>
      </c>
      <c r="D25" t="s">
        <v>100</v>
      </c>
      <c r="E25" t="s">
        <v>123</v>
      </c>
      <c r="F25" t="s">
        <v>323</v>
      </c>
      <c r="G25" t="s">
        <v>306</v>
      </c>
      <c r="H25" t="s">
        <v>102</v>
      </c>
      <c r="I25" s="77">
        <v>74764</v>
      </c>
      <c r="J25" s="77">
        <v>3038</v>
      </c>
      <c r="K25" s="77">
        <v>0</v>
      </c>
      <c r="L25" s="77">
        <v>2271.33032</v>
      </c>
      <c r="M25" s="78">
        <v>1E-4</v>
      </c>
      <c r="N25" s="78">
        <v>5.9299999999999999E-2</v>
      </c>
      <c r="O25" s="78">
        <v>8.3999999999999995E-3</v>
      </c>
    </row>
    <row r="26" spans="2:15">
      <c r="B26" t="s">
        <v>622</v>
      </c>
      <c r="C26" t="s">
        <v>623</v>
      </c>
      <c r="D26" t="s">
        <v>100</v>
      </c>
      <c r="E26" t="s">
        <v>123</v>
      </c>
      <c r="F26" t="s">
        <v>520</v>
      </c>
      <c r="G26" t="s">
        <v>477</v>
      </c>
      <c r="H26" t="s">
        <v>102</v>
      </c>
      <c r="I26" s="77">
        <v>387</v>
      </c>
      <c r="J26" s="77">
        <v>97110</v>
      </c>
      <c r="K26" s="77">
        <v>0</v>
      </c>
      <c r="L26" s="77">
        <v>375.81569999999999</v>
      </c>
      <c r="M26" s="78">
        <v>1E-4</v>
      </c>
      <c r="N26" s="78">
        <v>9.7999999999999997E-3</v>
      </c>
      <c r="O26" s="78">
        <v>1.4E-3</v>
      </c>
    </row>
    <row r="27" spans="2:15">
      <c r="B27" t="s">
        <v>624</v>
      </c>
      <c r="C27" t="s">
        <v>625</v>
      </c>
      <c r="D27" t="s">
        <v>100</v>
      </c>
      <c r="E27" t="s">
        <v>123</v>
      </c>
      <c r="F27" t="s">
        <v>626</v>
      </c>
      <c r="G27" t="s">
        <v>553</v>
      </c>
      <c r="H27" t="s">
        <v>102</v>
      </c>
      <c r="I27" s="77">
        <v>1773</v>
      </c>
      <c r="J27" s="77">
        <v>4750</v>
      </c>
      <c r="K27" s="77">
        <v>0</v>
      </c>
      <c r="L27" s="77">
        <v>84.217500000000001</v>
      </c>
      <c r="M27" s="78">
        <v>0</v>
      </c>
      <c r="N27" s="78">
        <v>2.2000000000000001E-3</v>
      </c>
      <c r="O27" s="78">
        <v>2.9999999999999997E-4</v>
      </c>
    </row>
    <row r="28" spans="2:15">
      <c r="B28" t="s">
        <v>627</v>
      </c>
      <c r="C28" t="s">
        <v>628</v>
      </c>
      <c r="D28" t="s">
        <v>100</v>
      </c>
      <c r="E28" t="s">
        <v>123</v>
      </c>
      <c r="F28" t="s">
        <v>629</v>
      </c>
      <c r="G28" t="s">
        <v>553</v>
      </c>
      <c r="H28" t="s">
        <v>102</v>
      </c>
      <c r="I28" s="77">
        <v>871</v>
      </c>
      <c r="J28" s="77">
        <v>42110</v>
      </c>
      <c r="K28" s="77">
        <v>0</v>
      </c>
      <c r="L28" s="77">
        <v>366.77809999999999</v>
      </c>
      <c r="M28" s="78">
        <v>0</v>
      </c>
      <c r="N28" s="78">
        <v>9.5999999999999992E-3</v>
      </c>
      <c r="O28" s="78">
        <v>1.2999999999999999E-3</v>
      </c>
    </row>
    <row r="29" spans="2:15">
      <c r="B29" t="s">
        <v>630</v>
      </c>
      <c r="C29" t="s">
        <v>631</v>
      </c>
      <c r="D29" t="s">
        <v>100</v>
      </c>
      <c r="E29" t="s">
        <v>123</v>
      </c>
      <c r="F29" t="s">
        <v>632</v>
      </c>
      <c r="G29" t="s">
        <v>633</v>
      </c>
      <c r="H29" t="s">
        <v>102</v>
      </c>
      <c r="I29" s="77">
        <v>50942</v>
      </c>
      <c r="J29" s="77">
        <v>2010</v>
      </c>
      <c r="K29" s="77">
        <v>0</v>
      </c>
      <c r="L29" s="77">
        <v>1023.9342</v>
      </c>
      <c r="M29" s="78">
        <v>0</v>
      </c>
      <c r="N29" s="78">
        <v>2.6700000000000002E-2</v>
      </c>
      <c r="O29" s="78">
        <v>3.8E-3</v>
      </c>
    </row>
    <row r="30" spans="2:15">
      <c r="B30" t="s">
        <v>634</v>
      </c>
      <c r="C30" t="s">
        <v>635</v>
      </c>
      <c r="D30" t="s">
        <v>100</v>
      </c>
      <c r="E30" t="s">
        <v>123</v>
      </c>
      <c r="F30" t="s">
        <v>636</v>
      </c>
      <c r="G30" t="s">
        <v>637</v>
      </c>
      <c r="H30" t="s">
        <v>102</v>
      </c>
      <c r="I30" s="77">
        <v>3495</v>
      </c>
      <c r="J30" s="77">
        <v>13670</v>
      </c>
      <c r="K30" s="77">
        <v>0</v>
      </c>
      <c r="L30" s="77">
        <v>477.76650000000001</v>
      </c>
      <c r="M30" s="78">
        <v>0</v>
      </c>
      <c r="N30" s="78">
        <v>1.2500000000000001E-2</v>
      </c>
      <c r="O30" s="78">
        <v>1.8E-3</v>
      </c>
    </row>
    <row r="31" spans="2:15">
      <c r="B31" t="s">
        <v>638</v>
      </c>
      <c r="C31" t="s">
        <v>639</v>
      </c>
      <c r="D31" t="s">
        <v>100</v>
      </c>
      <c r="E31" t="s">
        <v>123</v>
      </c>
      <c r="F31" t="s">
        <v>640</v>
      </c>
      <c r="G31" t="s">
        <v>637</v>
      </c>
      <c r="H31" t="s">
        <v>102</v>
      </c>
      <c r="I31" s="77">
        <v>658</v>
      </c>
      <c r="J31" s="77">
        <v>41920</v>
      </c>
      <c r="K31" s="77">
        <v>0</v>
      </c>
      <c r="L31" s="77">
        <v>275.83359999999999</v>
      </c>
      <c r="M31" s="78">
        <v>0</v>
      </c>
      <c r="N31" s="78">
        <v>7.1999999999999998E-3</v>
      </c>
      <c r="O31" s="78">
        <v>1E-3</v>
      </c>
    </row>
    <row r="32" spans="2:15">
      <c r="B32" t="s">
        <v>641</v>
      </c>
      <c r="C32" t="s">
        <v>642</v>
      </c>
      <c r="D32" t="s">
        <v>100</v>
      </c>
      <c r="E32" t="s">
        <v>123</v>
      </c>
      <c r="F32" t="s">
        <v>643</v>
      </c>
      <c r="G32" t="s">
        <v>644</v>
      </c>
      <c r="H32" t="s">
        <v>102</v>
      </c>
      <c r="I32" s="77">
        <v>2239</v>
      </c>
      <c r="J32" s="77">
        <v>8344</v>
      </c>
      <c r="K32" s="77">
        <v>0</v>
      </c>
      <c r="L32" s="77">
        <v>186.82216</v>
      </c>
      <c r="M32" s="78">
        <v>0</v>
      </c>
      <c r="N32" s="78">
        <v>4.8999999999999998E-3</v>
      </c>
      <c r="O32" s="78">
        <v>6.9999999999999999E-4</v>
      </c>
    </row>
    <row r="33" spans="2:15">
      <c r="B33" t="s">
        <v>645</v>
      </c>
      <c r="C33" t="s">
        <v>646</v>
      </c>
      <c r="D33" t="s">
        <v>100</v>
      </c>
      <c r="E33" t="s">
        <v>123</v>
      </c>
      <c r="F33" t="s">
        <v>469</v>
      </c>
      <c r="G33" t="s">
        <v>346</v>
      </c>
      <c r="H33" t="s">
        <v>102</v>
      </c>
      <c r="I33" s="77">
        <v>9248</v>
      </c>
      <c r="J33" s="77">
        <v>2886</v>
      </c>
      <c r="K33" s="77">
        <v>0</v>
      </c>
      <c r="L33" s="77">
        <v>266.89728000000002</v>
      </c>
      <c r="M33" s="78">
        <v>1E-4</v>
      </c>
      <c r="N33" s="78">
        <v>7.0000000000000001E-3</v>
      </c>
      <c r="O33" s="78">
        <v>1E-3</v>
      </c>
    </row>
    <row r="34" spans="2:15">
      <c r="B34" t="s">
        <v>647</v>
      </c>
      <c r="C34" t="s">
        <v>648</v>
      </c>
      <c r="D34" t="s">
        <v>100</v>
      </c>
      <c r="E34" t="s">
        <v>123</v>
      </c>
      <c r="F34" t="s">
        <v>459</v>
      </c>
      <c r="G34" t="s">
        <v>346</v>
      </c>
      <c r="H34" t="s">
        <v>102</v>
      </c>
      <c r="I34" s="77">
        <v>8526</v>
      </c>
      <c r="J34" s="77">
        <v>1943</v>
      </c>
      <c r="K34" s="77">
        <v>0</v>
      </c>
      <c r="L34" s="77">
        <v>165.66018</v>
      </c>
      <c r="M34" s="78">
        <v>0</v>
      </c>
      <c r="N34" s="78">
        <v>4.3E-3</v>
      </c>
      <c r="O34" s="78">
        <v>5.9999999999999995E-4</v>
      </c>
    </row>
    <row r="35" spans="2:15">
      <c r="B35" t="s">
        <v>649</v>
      </c>
      <c r="C35" t="s">
        <v>650</v>
      </c>
      <c r="D35" t="s">
        <v>100</v>
      </c>
      <c r="E35" t="s">
        <v>123</v>
      </c>
      <c r="F35" t="s">
        <v>382</v>
      </c>
      <c r="G35" t="s">
        <v>346</v>
      </c>
      <c r="H35" t="s">
        <v>102</v>
      </c>
      <c r="I35" s="77">
        <v>1338</v>
      </c>
      <c r="J35" s="77">
        <v>33330</v>
      </c>
      <c r="K35" s="77">
        <v>0</v>
      </c>
      <c r="L35" s="77">
        <v>445.9554</v>
      </c>
      <c r="M35" s="78">
        <v>1E-4</v>
      </c>
      <c r="N35" s="78">
        <v>1.1599999999999999E-2</v>
      </c>
      <c r="O35" s="78">
        <v>1.6000000000000001E-3</v>
      </c>
    </row>
    <row r="36" spans="2:15">
      <c r="B36" t="s">
        <v>651</v>
      </c>
      <c r="C36" t="s">
        <v>652</v>
      </c>
      <c r="D36" t="s">
        <v>100</v>
      </c>
      <c r="E36" t="s">
        <v>123</v>
      </c>
      <c r="F36" t="s">
        <v>365</v>
      </c>
      <c r="G36" t="s">
        <v>346</v>
      </c>
      <c r="H36" t="s">
        <v>102</v>
      </c>
      <c r="I36" s="77">
        <v>35347</v>
      </c>
      <c r="J36" s="77">
        <v>902.1</v>
      </c>
      <c r="K36" s="77">
        <v>0</v>
      </c>
      <c r="L36" s="77">
        <v>318.86528700000002</v>
      </c>
      <c r="M36" s="78">
        <v>0</v>
      </c>
      <c r="N36" s="78">
        <v>8.3000000000000001E-3</v>
      </c>
      <c r="O36" s="78">
        <v>1.1999999999999999E-3</v>
      </c>
    </row>
    <row r="37" spans="2:15">
      <c r="B37" t="s">
        <v>653</v>
      </c>
      <c r="C37" t="s">
        <v>654</v>
      </c>
      <c r="D37" t="s">
        <v>100</v>
      </c>
      <c r="E37" t="s">
        <v>123</v>
      </c>
      <c r="F37" t="s">
        <v>369</v>
      </c>
      <c r="G37" t="s">
        <v>346</v>
      </c>
      <c r="H37" t="s">
        <v>102</v>
      </c>
      <c r="I37" s="77">
        <v>2375</v>
      </c>
      <c r="J37" s="77">
        <v>24000</v>
      </c>
      <c r="K37" s="77">
        <v>3.43086</v>
      </c>
      <c r="L37" s="77">
        <v>573.43086000000005</v>
      </c>
      <c r="M37" s="78">
        <v>0</v>
      </c>
      <c r="N37" s="78">
        <v>1.4999999999999999E-2</v>
      </c>
      <c r="O37" s="78">
        <v>2.0999999999999999E-3</v>
      </c>
    </row>
    <row r="38" spans="2:15">
      <c r="B38" t="s">
        <v>655</v>
      </c>
      <c r="C38" t="s">
        <v>656</v>
      </c>
      <c r="D38" t="s">
        <v>100</v>
      </c>
      <c r="E38" t="s">
        <v>123</v>
      </c>
      <c r="F38" t="s">
        <v>345</v>
      </c>
      <c r="G38" t="s">
        <v>346</v>
      </c>
      <c r="H38" t="s">
        <v>102</v>
      </c>
      <c r="I38" s="77">
        <v>2080</v>
      </c>
      <c r="J38" s="77">
        <v>20800</v>
      </c>
      <c r="K38" s="77">
        <v>0</v>
      </c>
      <c r="L38" s="77">
        <v>432.64</v>
      </c>
      <c r="M38" s="78">
        <v>0</v>
      </c>
      <c r="N38" s="78">
        <v>1.1299999999999999E-2</v>
      </c>
      <c r="O38" s="78">
        <v>1.6000000000000001E-3</v>
      </c>
    </row>
    <row r="39" spans="2:15">
      <c r="B39" t="s">
        <v>657</v>
      </c>
      <c r="C39" t="s">
        <v>658</v>
      </c>
      <c r="D39" t="s">
        <v>100</v>
      </c>
      <c r="E39" t="s">
        <v>123</v>
      </c>
      <c r="F39" t="s">
        <v>577</v>
      </c>
      <c r="G39" t="s">
        <v>659</v>
      </c>
      <c r="H39" t="s">
        <v>102</v>
      </c>
      <c r="I39" s="77">
        <v>33109</v>
      </c>
      <c r="J39" s="77">
        <v>2795</v>
      </c>
      <c r="K39" s="77">
        <v>0</v>
      </c>
      <c r="L39" s="77">
        <v>925.39655000000005</v>
      </c>
      <c r="M39" s="78">
        <v>0</v>
      </c>
      <c r="N39" s="78">
        <v>2.41E-2</v>
      </c>
      <c r="O39" s="78">
        <v>3.3999999999999998E-3</v>
      </c>
    </row>
    <row r="40" spans="2:15">
      <c r="B40" t="s">
        <v>660</v>
      </c>
      <c r="C40" t="s">
        <v>661</v>
      </c>
      <c r="D40" t="s">
        <v>100</v>
      </c>
      <c r="E40" t="s">
        <v>123</v>
      </c>
      <c r="F40" t="s">
        <v>662</v>
      </c>
      <c r="G40" t="s">
        <v>129</v>
      </c>
      <c r="H40" t="s">
        <v>102</v>
      </c>
      <c r="I40" s="77">
        <v>840</v>
      </c>
      <c r="J40" s="77">
        <v>75700</v>
      </c>
      <c r="K40" s="77">
        <v>0</v>
      </c>
      <c r="L40" s="77">
        <v>635.88</v>
      </c>
      <c r="M40" s="78">
        <v>0</v>
      </c>
      <c r="N40" s="78">
        <v>1.66E-2</v>
      </c>
      <c r="O40" s="78">
        <v>2.3E-3</v>
      </c>
    </row>
    <row r="41" spans="2:15">
      <c r="B41" t="s">
        <v>663</v>
      </c>
      <c r="C41" t="s">
        <v>664</v>
      </c>
      <c r="D41" t="s">
        <v>100</v>
      </c>
      <c r="E41" t="s">
        <v>123</v>
      </c>
      <c r="F41" t="s">
        <v>472</v>
      </c>
      <c r="G41" t="s">
        <v>132</v>
      </c>
      <c r="H41" t="s">
        <v>102</v>
      </c>
      <c r="I41" s="77">
        <v>190986</v>
      </c>
      <c r="J41" s="77">
        <v>452.6</v>
      </c>
      <c r="K41" s="77">
        <v>0</v>
      </c>
      <c r="L41" s="77">
        <v>864.40263600000003</v>
      </c>
      <c r="M41" s="78">
        <v>1E-4</v>
      </c>
      <c r="N41" s="78">
        <v>2.2599999999999999E-2</v>
      </c>
      <c r="O41" s="78">
        <v>3.2000000000000002E-3</v>
      </c>
    </row>
    <row r="42" spans="2:15">
      <c r="B42" s="79" t="s">
        <v>665</v>
      </c>
      <c r="E42" s="16"/>
      <c r="F42" s="16"/>
      <c r="G42" s="16"/>
      <c r="I42" s="81">
        <v>632386.6</v>
      </c>
      <c r="K42" s="81">
        <v>0</v>
      </c>
      <c r="L42" s="81">
        <v>6230.8103332000001</v>
      </c>
      <c r="N42" s="80">
        <v>0.16259999999999999</v>
      </c>
      <c r="O42" s="80">
        <v>2.29E-2</v>
      </c>
    </row>
    <row r="43" spans="2:15">
      <c r="B43" t="s">
        <v>666</v>
      </c>
      <c r="C43" t="s">
        <v>667</v>
      </c>
      <c r="D43" t="s">
        <v>100</v>
      </c>
      <c r="E43" t="s">
        <v>123</v>
      </c>
      <c r="F43" t="s">
        <v>481</v>
      </c>
      <c r="G43" t="s">
        <v>335</v>
      </c>
      <c r="H43" t="s">
        <v>102</v>
      </c>
      <c r="I43" s="77">
        <v>89398</v>
      </c>
      <c r="J43" s="77">
        <v>105.8</v>
      </c>
      <c r="K43" s="77">
        <v>0</v>
      </c>
      <c r="L43" s="77">
        <v>94.583083999999999</v>
      </c>
      <c r="M43" s="78">
        <v>0</v>
      </c>
      <c r="N43" s="78">
        <v>2.5000000000000001E-3</v>
      </c>
      <c r="O43" s="78">
        <v>2.9999999999999997E-4</v>
      </c>
    </row>
    <row r="44" spans="2:15">
      <c r="B44" t="s">
        <v>668</v>
      </c>
      <c r="C44" t="s">
        <v>669</v>
      </c>
      <c r="D44" t="s">
        <v>100</v>
      </c>
      <c r="E44" t="s">
        <v>123</v>
      </c>
      <c r="F44" t="s">
        <v>670</v>
      </c>
      <c r="G44" t="s">
        <v>603</v>
      </c>
      <c r="H44" t="s">
        <v>102</v>
      </c>
      <c r="I44" s="77">
        <v>6854</v>
      </c>
      <c r="J44" s="77">
        <v>5758</v>
      </c>
      <c r="K44" s="77">
        <v>0</v>
      </c>
      <c r="L44" s="77">
        <v>394.65332000000001</v>
      </c>
      <c r="M44" s="78">
        <v>1E-4</v>
      </c>
      <c r="N44" s="78">
        <v>1.03E-2</v>
      </c>
      <c r="O44" s="78">
        <v>1.5E-3</v>
      </c>
    </row>
    <row r="45" spans="2:15">
      <c r="B45" t="s">
        <v>671</v>
      </c>
      <c r="C45" t="s">
        <v>672</v>
      </c>
      <c r="D45" t="s">
        <v>100</v>
      </c>
      <c r="E45" t="s">
        <v>123</v>
      </c>
      <c r="F45" t="s">
        <v>504</v>
      </c>
      <c r="G45" t="s">
        <v>417</v>
      </c>
      <c r="H45" t="s">
        <v>102</v>
      </c>
      <c r="I45" s="77">
        <v>1347</v>
      </c>
      <c r="J45" s="77">
        <v>17820</v>
      </c>
      <c r="K45" s="77">
        <v>0</v>
      </c>
      <c r="L45" s="77">
        <v>240.03540000000001</v>
      </c>
      <c r="M45" s="78">
        <v>1E-4</v>
      </c>
      <c r="N45" s="78">
        <v>6.3E-3</v>
      </c>
      <c r="O45" s="78">
        <v>8.9999999999999998E-4</v>
      </c>
    </row>
    <row r="46" spans="2:15">
      <c r="B46" t="s">
        <v>673</v>
      </c>
      <c r="C46" t="s">
        <v>674</v>
      </c>
      <c r="D46" t="s">
        <v>100</v>
      </c>
      <c r="E46" t="s">
        <v>123</v>
      </c>
      <c r="F46" t="s">
        <v>485</v>
      </c>
      <c r="G46" t="s">
        <v>417</v>
      </c>
      <c r="H46" t="s">
        <v>102</v>
      </c>
      <c r="I46" s="77">
        <v>1532</v>
      </c>
      <c r="J46" s="77">
        <v>22990</v>
      </c>
      <c r="K46" s="77">
        <v>0</v>
      </c>
      <c r="L46" s="77">
        <v>352.20679999999999</v>
      </c>
      <c r="M46" s="78">
        <v>1E-4</v>
      </c>
      <c r="N46" s="78">
        <v>9.1999999999999998E-3</v>
      </c>
      <c r="O46" s="78">
        <v>1.2999999999999999E-3</v>
      </c>
    </row>
    <row r="47" spans="2:15">
      <c r="B47" t="s">
        <v>675</v>
      </c>
      <c r="C47" t="s">
        <v>676</v>
      </c>
      <c r="D47" t="s">
        <v>100</v>
      </c>
      <c r="E47" t="s">
        <v>123</v>
      </c>
      <c r="F47" t="s">
        <v>677</v>
      </c>
      <c r="G47" t="s">
        <v>417</v>
      </c>
      <c r="H47" t="s">
        <v>102</v>
      </c>
      <c r="I47" s="77">
        <v>14340</v>
      </c>
      <c r="J47" s="77">
        <v>1406</v>
      </c>
      <c r="K47" s="77">
        <v>0</v>
      </c>
      <c r="L47" s="77">
        <v>201.62039999999999</v>
      </c>
      <c r="M47" s="78">
        <v>2.0000000000000001E-4</v>
      </c>
      <c r="N47" s="78">
        <v>5.3E-3</v>
      </c>
      <c r="O47" s="78">
        <v>6.9999999999999999E-4</v>
      </c>
    </row>
    <row r="48" spans="2:15">
      <c r="B48" t="s">
        <v>678</v>
      </c>
      <c r="C48" t="s">
        <v>679</v>
      </c>
      <c r="D48" t="s">
        <v>100</v>
      </c>
      <c r="E48" t="s">
        <v>123</v>
      </c>
      <c r="F48" t="s">
        <v>680</v>
      </c>
      <c r="G48" t="s">
        <v>477</v>
      </c>
      <c r="H48" t="s">
        <v>102</v>
      </c>
      <c r="I48" s="77">
        <v>1495</v>
      </c>
      <c r="J48" s="77">
        <v>12700</v>
      </c>
      <c r="K48" s="77">
        <v>0</v>
      </c>
      <c r="L48" s="77">
        <v>189.86500000000001</v>
      </c>
      <c r="M48" s="78">
        <v>0</v>
      </c>
      <c r="N48" s="78">
        <v>5.0000000000000001E-3</v>
      </c>
      <c r="O48" s="78">
        <v>6.9999999999999999E-4</v>
      </c>
    </row>
    <row r="49" spans="2:15">
      <c r="B49" t="s">
        <v>681</v>
      </c>
      <c r="C49" t="s">
        <v>682</v>
      </c>
      <c r="D49" t="s">
        <v>100</v>
      </c>
      <c r="E49" t="s">
        <v>123</v>
      </c>
      <c r="F49" t="s">
        <v>552</v>
      </c>
      <c r="G49" t="s">
        <v>553</v>
      </c>
      <c r="H49" t="s">
        <v>102</v>
      </c>
      <c r="I49" s="77">
        <v>402808.4</v>
      </c>
      <c r="J49" s="77">
        <v>125.8</v>
      </c>
      <c r="K49" s="77">
        <v>0</v>
      </c>
      <c r="L49" s="77">
        <v>506.73296720000002</v>
      </c>
      <c r="M49" s="78">
        <v>2.0000000000000001E-4</v>
      </c>
      <c r="N49" s="78">
        <v>1.32E-2</v>
      </c>
      <c r="O49" s="78">
        <v>1.9E-3</v>
      </c>
    </row>
    <row r="50" spans="2:15">
      <c r="B50" t="s">
        <v>683</v>
      </c>
      <c r="C50" t="s">
        <v>684</v>
      </c>
      <c r="D50" t="s">
        <v>100</v>
      </c>
      <c r="E50" t="s">
        <v>123</v>
      </c>
      <c r="F50" t="s">
        <v>373</v>
      </c>
      <c r="G50" t="s">
        <v>346</v>
      </c>
      <c r="H50" t="s">
        <v>102</v>
      </c>
      <c r="I50" s="77">
        <v>17941</v>
      </c>
      <c r="J50" s="77">
        <v>1625</v>
      </c>
      <c r="K50" s="77">
        <v>0</v>
      </c>
      <c r="L50" s="77">
        <v>291.54124999999999</v>
      </c>
      <c r="M50" s="78">
        <v>1E-4</v>
      </c>
      <c r="N50" s="78">
        <v>7.6E-3</v>
      </c>
      <c r="O50" s="78">
        <v>1.1000000000000001E-3</v>
      </c>
    </row>
    <row r="51" spans="2:15">
      <c r="B51" t="s">
        <v>685</v>
      </c>
      <c r="C51" t="s">
        <v>686</v>
      </c>
      <c r="D51" t="s">
        <v>100</v>
      </c>
      <c r="E51" t="s">
        <v>123</v>
      </c>
      <c r="F51" t="s">
        <v>401</v>
      </c>
      <c r="G51" t="s">
        <v>346</v>
      </c>
      <c r="H51" t="s">
        <v>102</v>
      </c>
      <c r="I51" s="77">
        <v>10803</v>
      </c>
      <c r="J51" s="77">
        <v>7673</v>
      </c>
      <c r="K51" s="77">
        <v>0</v>
      </c>
      <c r="L51" s="77">
        <v>828.91418999999996</v>
      </c>
      <c r="M51" s="78">
        <v>2.9999999999999997E-4</v>
      </c>
      <c r="N51" s="78">
        <v>2.1600000000000001E-2</v>
      </c>
      <c r="O51" s="78">
        <v>3.0000000000000001E-3</v>
      </c>
    </row>
    <row r="52" spans="2:15">
      <c r="B52" t="s">
        <v>687</v>
      </c>
      <c r="C52" t="s">
        <v>688</v>
      </c>
      <c r="D52" t="s">
        <v>100</v>
      </c>
      <c r="E52" t="s">
        <v>123</v>
      </c>
      <c r="F52" t="s">
        <v>426</v>
      </c>
      <c r="G52" t="s">
        <v>346</v>
      </c>
      <c r="H52" t="s">
        <v>102</v>
      </c>
      <c r="I52" s="77">
        <v>1024</v>
      </c>
      <c r="J52" s="77">
        <v>16040</v>
      </c>
      <c r="K52" s="77">
        <v>0</v>
      </c>
      <c r="L52" s="77">
        <v>164.24959999999999</v>
      </c>
      <c r="M52" s="78">
        <v>1E-4</v>
      </c>
      <c r="N52" s="78">
        <v>4.3E-3</v>
      </c>
      <c r="O52" s="78">
        <v>5.9999999999999995E-4</v>
      </c>
    </row>
    <row r="53" spans="2:15">
      <c r="B53" t="s">
        <v>689</v>
      </c>
      <c r="C53" t="s">
        <v>690</v>
      </c>
      <c r="D53" t="s">
        <v>100</v>
      </c>
      <c r="E53" t="s">
        <v>123</v>
      </c>
      <c r="F53" t="s">
        <v>691</v>
      </c>
      <c r="G53" t="s">
        <v>378</v>
      </c>
      <c r="H53" t="s">
        <v>102</v>
      </c>
      <c r="I53" s="77">
        <v>1180</v>
      </c>
      <c r="J53" s="77">
        <v>30370</v>
      </c>
      <c r="K53" s="77">
        <v>0</v>
      </c>
      <c r="L53" s="77">
        <v>358.36599999999999</v>
      </c>
      <c r="M53" s="78">
        <v>1E-4</v>
      </c>
      <c r="N53" s="78">
        <v>9.2999999999999992E-3</v>
      </c>
      <c r="O53" s="78">
        <v>1.2999999999999999E-3</v>
      </c>
    </row>
    <row r="54" spans="2:15">
      <c r="B54" t="s">
        <v>692</v>
      </c>
      <c r="C54" t="s">
        <v>693</v>
      </c>
      <c r="D54" t="s">
        <v>100</v>
      </c>
      <c r="E54" t="s">
        <v>123</v>
      </c>
      <c r="F54" t="s">
        <v>377</v>
      </c>
      <c r="G54" t="s">
        <v>378</v>
      </c>
      <c r="H54" t="s">
        <v>102</v>
      </c>
      <c r="I54" s="77">
        <v>34331</v>
      </c>
      <c r="J54" s="77">
        <v>1935</v>
      </c>
      <c r="K54" s="77">
        <v>0</v>
      </c>
      <c r="L54" s="77">
        <v>664.30484999999999</v>
      </c>
      <c r="M54" s="78">
        <v>1E-4</v>
      </c>
      <c r="N54" s="78">
        <v>1.7299999999999999E-2</v>
      </c>
      <c r="O54" s="78">
        <v>2.3999999999999998E-3</v>
      </c>
    </row>
    <row r="55" spans="2:15">
      <c r="B55" t="s">
        <v>694</v>
      </c>
      <c r="C55" t="s">
        <v>695</v>
      </c>
      <c r="D55" t="s">
        <v>100</v>
      </c>
      <c r="E55" t="s">
        <v>123</v>
      </c>
      <c r="F55" t="s">
        <v>696</v>
      </c>
      <c r="G55" t="s">
        <v>697</v>
      </c>
      <c r="H55" t="s">
        <v>102</v>
      </c>
      <c r="I55" s="77">
        <v>5454</v>
      </c>
      <c r="J55" s="77">
        <v>4990</v>
      </c>
      <c r="K55" s="77">
        <v>0</v>
      </c>
      <c r="L55" s="77">
        <v>272.15460000000002</v>
      </c>
      <c r="M55" s="78">
        <v>1E-4</v>
      </c>
      <c r="N55" s="78">
        <v>7.1000000000000004E-3</v>
      </c>
      <c r="O55" s="78">
        <v>1E-3</v>
      </c>
    </row>
    <row r="56" spans="2:15">
      <c r="B56" t="s">
        <v>698</v>
      </c>
      <c r="C56" t="s">
        <v>699</v>
      </c>
      <c r="D56" t="s">
        <v>100</v>
      </c>
      <c r="E56" t="s">
        <v>123</v>
      </c>
      <c r="F56" t="s">
        <v>700</v>
      </c>
      <c r="G56" t="s">
        <v>697</v>
      </c>
      <c r="H56" t="s">
        <v>102</v>
      </c>
      <c r="I56" s="77">
        <v>2519</v>
      </c>
      <c r="J56" s="77">
        <v>27290</v>
      </c>
      <c r="K56" s="77">
        <v>0</v>
      </c>
      <c r="L56" s="77">
        <v>687.43510000000003</v>
      </c>
      <c r="M56" s="78">
        <v>2.0000000000000001E-4</v>
      </c>
      <c r="N56" s="78">
        <v>1.7899999999999999E-2</v>
      </c>
      <c r="O56" s="78">
        <v>2.5000000000000001E-3</v>
      </c>
    </row>
    <row r="57" spans="2:15">
      <c r="B57" t="s">
        <v>701</v>
      </c>
      <c r="C57" t="s">
        <v>702</v>
      </c>
      <c r="D57" t="s">
        <v>100</v>
      </c>
      <c r="E57" t="s">
        <v>123</v>
      </c>
      <c r="F57" t="s">
        <v>463</v>
      </c>
      <c r="G57" t="s">
        <v>464</v>
      </c>
      <c r="H57" t="s">
        <v>102</v>
      </c>
      <c r="I57" s="77">
        <v>16558.2</v>
      </c>
      <c r="J57" s="77">
        <v>1546</v>
      </c>
      <c r="K57" s="77">
        <v>0</v>
      </c>
      <c r="L57" s="77">
        <v>255.98977199999999</v>
      </c>
      <c r="M57" s="78">
        <v>1E-4</v>
      </c>
      <c r="N57" s="78">
        <v>6.7000000000000002E-3</v>
      </c>
      <c r="O57" s="78">
        <v>8.9999999999999998E-4</v>
      </c>
    </row>
    <row r="58" spans="2:15">
      <c r="B58" t="s">
        <v>703</v>
      </c>
      <c r="C58" t="s">
        <v>704</v>
      </c>
      <c r="D58" t="s">
        <v>100</v>
      </c>
      <c r="E58" t="s">
        <v>123</v>
      </c>
      <c r="F58" t="s">
        <v>705</v>
      </c>
      <c r="G58" t="s">
        <v>129</v>
      </c>
      <c r="H58" t="s">
        <v>102</v>
      </c>
      <c r="I58" s="77">
        <v>3836</v>
      </c>
      <c r="J58" s="77">
        <v>11580</v>
      </c>
      <c r="K58" s="77">
        <v>0</v>
      </c>
      <c r="L58" s="77">
        <v>444.2088</v>
      </c>
      <c r="M58" s="78">
        <v>1E-4</v>
      </c>
      <c r="N58" s="78">
        <v>1.1599999999999999E-2</v>
      </c>
      <c r="O58" s="78">
        <v>1.6000000000000001E-3</v>
      </c>
    </row>
    <row r="59" spans="2:15">
      <c r="B59" t="s">
        <v>706</v>
      </c>
      <c r="C59" t="s">
        <v>707</v>
      </c>
      <c r="D59" t="s">
        <v>100</v>
      </c>
      <c r="E59" t="s">
        <v>123</v>
      </c>
      <c r="F59" t="s">
        <v>708</v>
      </c>
      <c r="G59" t="s">
        <v>132</v>
      </c>
      <c r="H59" t="s">
        <v>102</v>
      </c>
      <c r="I59" s="77">
        <v>12240</v>
      </c>
      <c r="J59" s="77">
        <v>1279</v>
      </c>
      <c r="K59" s="77">
        <v>0</v>
      </c>
      <c r="L59" s="77">
        <v>156.5496</v>
      </c>
      <c r="M59" s="78">
        <v>1E-4</v>
      </c>
      <c r="N59" s="78">
        <v>4.1000000000000003E-3</v>
      </c>
      <c r="O59" s="78">
        <v>5.9999999999999995E-4</v>
      </c>
    </row>
    <row r="60" spans="2:15">
      <c r="B60" t="s">
        <v>709</v>
      </c>
      <c r="C60" t="s">
        <v>710</v>
      </c>
      <c r="D60" t="s">
        <v>100</v>
      </c>
      <c r="E60" t="s">
        <v>123</v>
      </c>
      <c r="F60" t="s">
        <v>488</v>
      </c>
      <c r="G60" t="s">
        <v>132</v>
      </c>
      <c r="H60" t="s">
        <v>102</v>
      </c>
      <c r="I60" s="77">
        <v>8726</v>
      </c>
      <c r="J60" s="77">
        <v>1460</v>
      </c>
      <c r="K60" s="77">
        <v>0</v>
      </c>
      <c r="L60" s="77">
        <v>127.39960000000001</v>
      </c>
      <c r="M60" s="78">
        <v>0</v>
      </c>
      <c r="N60" s="78">
        <v>3.3E-3</v>
      </c>
      <c r="O60" s="78">
        <v>5.0000000000000001E-4</v>
      </c>
    </row>
    <row r="61" spans="2:15">
      <c r="B61" s="79" t="s">
        <v>711</v>
      </c>
      <c r="E61" s="16"/>
      <c r="F61" s="16"/>
      <c r="G61" s="16"/>
      <c r="I61" s="81">
        <v>608770.80000000005</v>
      </c>
      <c r="K61" s="81">
        <v>16.25029</v>
      </c>
      <c r="L61" s="81">
        <v>4600.1807013999996</v>
      </c>
      <c r="N61" s="80">
        <v>0.12</v>
      </c>
      <c r="O61" s="80">
        <v>1.6899999999999998E-2</v>
      </c>
    </row>
    <row r="62" spans="2:15">
      <c r="B62" t="s">
        <v>712</v>
      </c>
      <c r="C62" t="s">
        <v>713</v>
      </c>
      <c r="D62" t="s">
        <v>100</v>
      </c>
      <c r="E62" t="s">
        <v>123</v>
      </c>
      <c r="F62" t="s">
        <v>714</v>
      </c>
      <c r="G62" t="s">
        <v>456</v>
      </c>
      <c r="H62" t="s">
        <v>102</v>
      </c>
      <c r="I62" s="77">
        <v>6409</v>
      </c>
      <c r="J62" s="77">
        <v>1314</v>
      </c>
      <c r="K62" s="77">
        <v>0</v>
      </c>
      <c r="L62" s="77">
        <v>84.214259999999996</v>
      </c>
      <c r="M62" s="78">
        <v>1E-4</v>
      </c>
      <c r="N62" s="78">
        <v>2.2000000000000001E-3</v>
      </c>
      <c r="O62" s="78">
        <v>2.9999999999999997E-4</v>
      </c>
    </row>
    <row r="63" spans="2:15">
      <c r="B63" t="s">
        <v>715</v>
      </c>
      <c r="C63" t="s">
        <v>716</v>
      </c>
      <c r="D63" t="s">
        <v>100</v>
      </c>
      <c r="E63" t="s">
        <v>123</v>
      </c>
      <c r="F63" t="s">
        <v>717</v>
      </c>
      <c r="G63" t="s">
        <v>477</v>
      </c>
      <c r="H63" t="s">
        <v>102</v>
      </c>
      <c r="I63" s="77">
        <v>17000</v>
      </c>
      <c r="J63" s="77">
        <v>9912</v>
      </c>
      <c r="K63" s="77">
        <v>0</v>
      </c>
      <c r="L63" s="77">
        <v>1685.04</v>
      </c>
      <c r="M63" s="78">
        <v>4.3E-3</v>
      </c>
      <c r="N63" s="78">
        <v>4.3999999999999997E-2</v>
      </c>
      <c r="O63" s="78">
        <v>6.1999999999999998E-3</v>
      </c>
    </row>
    <row r="64" spans="2:15">
      <c r="B64" t="s">
        <v>718</v>
      </c>
      <c r="C64" t="s">
        <v>719</v>
      </c>
      <c r="D64" t="s">
        <v>100</v>
      </c>
      <c r="E64" t="s">
        <v>123</v>
      </c>
      <c r="F64" t="s">
        <v>720</v>
      </c>
      <c r="G64" t="s">
        <v>477</v>
      </c>
      <c r="H64" t="s">
        <v>102</v>
      </c>
      <c r="I64" s="77">
        <v>247813</v>
      </c>
      <c r="J64" s="77">
        <v>636.5</v>
      </c>
      <c r="K64" s="77">
        <v>16.25029</v>
      </c>
      <c r="L64" s="77">
        <v>1593.580035</v>
      </c>
      <c r="M64" s="78">
        <v>1.6000000000000001E-3</v>
      </c>
      <c r="N64" s="78">
        <v>4.1599999999999998E-2</v>
      </c>
      <c r="O64" s="78">
        <v>5.8999999999999999E-3</v>
      </c>
    </row>
    <row r="65" spans="2:15">
      <c r="B65" t="s">
        <v>721</v>
      </c>
      <c r="C65" t="s">
        <v>722</v>
      </c>
      <c r="D65" t="s">
        <v>100</v>
      </c>
      <c r="E65" t="s">
        <v>123</v>
      </c>
      <c r="F65" t="s">
        <v>723</v>
      </c>
      <c r="G65" t="s">
        <v>724</v>
      </c>
      <c r="H65" t="s">
        <v>102</v>
      </c>
      <c r="I65" s="77">
        <v>34500</v>
      </c>
      <c r="J65" s="77">
        <v>116.5</v>
      </c>
      <c r="K65" s="77">
        <v>0</v>
      </c>
      <c r="L65" s="77">
        <v>40.192500000000003</v>
      </c>
      <c r="M65" s="78">
        <v>8.6E-3</v>
      </c>
      <c r="N65" s="78">
        <v>1E-3</v>
      </c>
      <c r="O65" s="78">
        <v>1E-4</v>
      </c>
    </row>
    <row r="66" spans="2:15">
      <c r="B66" t="s">
        <v>725</v>
      </c>
      <c r="C66" t="s">
        <v>726</v>
      </c>
      <c r="D66" t="s">
        <v>100</v>
      </c>
      <c r="E66" t="s">
        <v>123</v>
      </c>
      <c r="F66" t="s">
        <v>727</v>
      </c>
      <c r="G66" t="s">
        <v>724</v>
      </c>
      <c r="H66" t="s">
        <v>102</v>
      </c>
      <c r="I66" s="77">
        <v>72700</v>
      </c>
      <c r="J66" s="77">
        <v>197.8</v>
      </c>
      <c r="K66" s="77">
        <v>0</v>
      </c>
      <c r="L66" s="77">
        <v>143.8006</v>
      </c>
      <c r="M66" s="78">
        <v>5.8999999999999999E-3</v>
      </c>
      <c r="N66" s="78">
        <v>3.8E-3</v>
      </c>
      <c r="O66" s="78">
        <v>5.0000000000000001E-4</v>
      </c>
    </row>
    <row r="67" spans="2:15">
      <c r="B67" t="s">
        <v>728</v>
      </c>
      <c r="C67" t="s">
        <v>729</v>
      </c>
      <c r="D67" t="s">
        <v>100</v>
      </c>
      <c r="E67" t="s">
        <v>123</v>
      </c>
      <c r="F67" t="s">
        <v>730</v>
      </c>
      <c r="G67" t="s">
        <v>346</v>
      </c>
      <c r="H67" t="s">
        <v>102</v>
      </c>
      <c r="I67" s="77">
        <v>218554.8</v>
      </c>
      <c r="J67" s="77">
        <v>472.8</v>
      </c>
      <c r="K67" s="77">
        <v>0</v>
      </c>
      <c r="L67" s="77">
        <v>1033.3270944000001</v>
      </c>
      <c r="M67" s="78">
        <v>1.6999999999999999E-3</v>
      </c>
      <c r="N67" s="78">
        <v>2.7E-2</v>
      </c>
      <c r="O67" s="78">
        <v>3.8E-3</v>
      </c>
    </row>
    <row r="68" spans="2:15">
      <c r="B68" t="s">
        <v>731</v>
      </c>
      <c r="C68" t="s">
        <v>732</v>
      </c>
      <c r="D68" t="s">
        <v>100</v>
      </c>
      <c r="E68" t="s">
        <v>123</v>
      </c>
      <c r="F68" t="s">
        <v>733</v>
      </c>
      <c r="G68" t="s">
        <v>125</v>
      </c>
      <c r="H68" t="s">
        <v>102</v>
      </c>
      <c r="I68" s="77">
        <v>11794</v>
      </c>
      <c r="J68" s="77">
        <v>169.8</v>
      </c>
      <c r="K68" s="77">
        <v>0</v>
      </c>
      <c r="L68" s="77">
        <v>20.026212000000001</v>
      </c>
      <c r="M68" s="78">
        <v>1E-4</v>
      </c>
      <c r="N68" s="78">
        <v>5.0000000000000001E-4</v>
      </c>
      <c r="O68" s="78">
        <v>1E-4</v>
      </c>
    </row>
    <row r="69" spans="2:15">
      <c r="B69" s="79" t="s">
        <v>734</v>
      </c>
      <c r="E69" s="16"/>
      <c r="F69" s="16"/>
      <c r="G69" s="16"/>
      <c r="I69" s="81">
        <v>0</v>
      </c>
      <c r="K69" s="81">
        <v>0</v>
      </c>
      <c r="L69" s="81">
        <v>0</v>
      </c>
      <c r="N69" s="80">
        <v>0</v>
      </c>
      <c r="O69" s="80">
        <v>0</v>
      </c>
    </row>
    <row r="70" spans="2:15">
      <c r="B70" t="s">
        <v>223</v>
      </c>
      <c r="C70" t="s">
        <v>223</v>
      </c>
      <c r="E70" s="16"/>
      <c r="F70" s="16"/>
      <c r="G70" t="s">
        <v>223</v>
      </c>
      <c r="H70" t="s">
        <v>223</v>
      </c>
      <c r="I70" s="77">
        <v>0</v>
      </c>
      <c r="J70" s="77">
        <v>0</v>
      </c>
      <c r="L70" s="77">
        <v>0</v>
      </c>
      <c r="M70" s="78">
        <v>0</v>
      </c>
      <c r="N70" s="78">
        <v>0</v>
      </c>
      <c r="O70" s="78">
        <v>0</v>
      </c>
    </row>
    <row r="71" spans="2:15">
      <c r="B71" s="79" t="s">
        <v>228</v>
      </c>
      <c r="E71" s="16"/>
      <c r="F71" s="16"/>
      <c r="G71" s="16"/>
      <c r="I71" s="81">
        <v>544478</v>
      </c>
      <c r="K71" s="81">
        <v>14.145693359999999</v>
      </c>
      <c r="L71" s="81">
        <v>8300.0348419999991</v>
      </c>
      <c r="N71" s="80">
        <v>0.2165</v>
      </c>
      <c r="O71" s="80">
        <v>3.0499999999999999E-2</v>
      </c>
    </row>
    <row r="72" spans="2:15">
      <c r="B72" s="79" t="s">
        <v>309</v>
      </c>
      <c r="E72" s="16"/>
      <c r="F72" s="16"/>
      <c r="G72" s="16"/>
      <c r="I72" s="81">
        <v>523828</v>
      </c>
      <c r="K72" s="81">
        <v>0</v>
      </c>
      <c r="L72" s="81">
        <v>1713.2294629999999</v>
      </c>
      <c r="N72" s="80">
        <v>4.4699999999999997E-2</v>
      </c>
      <c r="O72" s="80">
        <v>6.3E-3</v>
      </c>
    </row>
    <row r="73" spans="2:15">
      <c r="B73" t="s">
        <v>735</v>
      </c>
      <c r="C73" t="s">
        <v>736</v>
      </c>
      <c r="D73" t="s">
        <v>575</v>
      </c>
      <c r="E73" t="s">
        <v>576</v>
      </c>
      <c r="F73" t="s">
        <v>737</v>
      </c>
      <c r="G73" t="s">
        <v>738</v>
      </c>
      <c r="H73" t="s">
        <v>106</v>
      </c>
      <c r="I73" s="77">
        <v>4065</v>
      </c>
      <c r="J73" s="77">
        <v>1239</v>
      </c>
      <c r="K73" s="77">
        <v>0</v>
      </c>
      <c r="L73" s="77">
        <v>186.35179500000001</v>
      </c>
      <c r="M73" s="78">
        <v>0</v>
      </c>
      <c r="N73" s="78">
        <v>4.8999999999999998E-3</v>
      </c>
      <c r="O73" s="78">
        <v>6.9999999999999999E-4</v>
      </c>
    </row>
    <row r="74" spans="2:15">
      <c r="B74" t="s">
        <v>739</v>
      </c>
      <c r="C74" t="s">
        <v>740</v>
      </c>
      <c r="D74" t="s">
        <v>741</v>
      </c>
      <c r="E74" t="s">
        <v>576</v>
      </c>
      <c r="F74" t="s">
        <v>742</v>
      </c>
      <c r="G74" t="s">
        <v>743</v>
      </c>
      <c r="H74" t="s">
        <v>106</v>
      </c>
      <c r="I74" s="77">
        <v>504765</v>
      </c>
      <c r="J74" s="77">
        <v>38</v>
      </c>
      <c r="K74" s="77">
        <v>0</v>
      </c>
      <c r="L74" s="77">
        <v>709.69958999999994</v>
      </c>
      <c r="M74" s="78">
        <v>2.0999999999999999E-3</v>
      </c>
      <c r="N74" s="78">
        <v>1.8499999999999999E-2</v>
      </c>
      <c r="O74" s="78">
        <v>2.5999999999999999E-3</v>
      </c>
    </row>
    <row r="75" spans="2:15">
      <c r="B75" t="s">
        <v>744</v>
      </c>
      <c r="C75" t="s">
        <v>745</v>
      </c>
      <c r="D75" t="s">
        <v>741</v>
      </c>
      <c r="E75" t="s">
        <v>576</v>
      </c>
      <c r="F75" t="s">
        <v>746</v>
      </c>
      <c r="G75" t="s">
        <v>743</v>
      </c>
      <c r="H75" t="s">
        <v>106</v>
      </c>
      <c r="I75" s="77">
        <v>512</v>
      </c>
      <c r="J75" s="77">
        <v>7824</v>
      </c>
      <c r="K75" s="77">
        <v>0</v>
      </c>
      <c r="L75" s="77">
        <v>148.21785600000001</v>
      </c>
      <c r="M75" s="78">
        <v>0</v>
      </c>
      <c r="N75" s="78">
        <v>3.8999999999999998E-3</v>
      </c>
      <c r="O75" s="78">
        <v>5.0000000000000001E-4</v>
      </c>
    </row>
    <row r="76" spans="2:15">
      <c r="B76" t="s">
        <v>747</v>
      </c>
      <c r="C76" t="s">
        <v>748</v>
      </c>
      <c r="D76" t="s">
        <v>741</v>
      </c>
      <c r="E76" t="s">
        <v>576</v>
      </c>
      <c r="F76" t="s">
        <v>749</v>
      </c>
      <c r="G76" t="s">
        <v>750</v>
      </c>
      <c r="H76" t="s">
        <v>106</v>
      </c>
      <c r="I76" s="77">
        <v>13964</v>
      </c>
      <c r="J76" s="77">
        <v>289</v>
      </c>
      <c r="K76" s="77">
        <v>0</v>
      </c>
      <c r="L76" s="77">
        <v>149.31705199999999</v>
      </c>
      <c r="M76" s="78">
        <v>2.0000000000000001E-4</v>
      </c>
      <c r="N76" s="78">
        <v>3.8999999999999998E-3</v>
      </c>
      <c r="O76" s="78">
        <v>5.0000000000000001E-4</v>
      </c>
    </row>
    <row r="77" spans="2:15">
      <c r="B77" t="s">
        <v>751</v>
      </c>
      <c r="C77" t="s">
        <v>752</v>
      </c>
      <c r="D77" t="s">
        <v>575</v>
      </c>
      <c r="E77" t="s">
        <v>576</v>
      </c>
      <c r="F77" t="s">
        <v>753</v>
      </c>
      <c r="G77" t="s">
        <v>750</v>
      </c>
      <c r="H77" t="s">
        <v>106</v>
      </c>
      <c r="I77" s="77">
        <v>522</v>
      </c>
      <c r="J77" s="77">
        <v>26905</v>
      </c>
      <c r="K77" s="77">
        <v>0</v>
      </c>
      <c r="L77" s="77">
        <v>519.64317000000005</v>
      </c>
      <c r="M77" s="78">
        <v>0</v>
      </c>
      <c r="N77" s="78">
        <v>1.3599999999999999E-2</v>
      </c>
      <c r="O77" s="78">
        <v>1.9E-3</v>
      </c>
    </row>
    <row r="78" spans="2:15">
      <c r="B78" s="79" t="s">
        <v>310</v>
      </c>
      <c r="E78" s="16"/>
      <c r="F78" s="16"/>
      <c r="G78" s="16"/>
      <c r="I78" s="81">
        <v>20650</v>
      </c>
      <c r="K78" s="81">
        <v>14.145693359999999</v>
      </c>
      <c r="L78" s="81">
        <v>6586.8053790000004</v>
      </c>
      <c r="N78" s="80">
        <v>0.17180000000000001</v>
      </c>
      <c r="O78" s="80">
        <v>2.4199999999999999E-2</v>
      </c>
    </row>
    <row r="79" spans="2:15">
      <c r="B79" t="s">
        <v>754</v>
      </c>
      <c r="C79" t="s">
        <v>755</v>
      </c>
      <c r="D79" t="s">
        <v>575</v>
      </c>
      <c r="E79" t="s">
        <v>576</v>
      </c>
      <c r="F79" t="s">
        <v>756</v>
      </c>
      <c r="G79" t="s">
        <v>757</v>
      </c>
      <c r="H79" t="s">
        <v>106</v>
      </c>
      <c r="I79" s="77">
        <v>1991</v>
      </c>
      <c r="J79" s="77">
        <v>10725</v>
      </c>
      <c r="K79" s="77">
        <v>0</v>
      </c>
      <c r="L79" s="77">
        <v>790.078575</v>
      </c>
      <c r="M79" s="78">
        <v>0</v>
      </c>
      <c r="N79" s="78">
        <v>2.06E-2</v>
      </c>
      <c r="O79" s="78">
        <v>2.8999999999999998E-3</v>
      </c>
    </row>
    <row r="80" spans="2:15">
      <c r="B80" t="s">
        <v>758</v>
      </c>
      <c r="C80" t="s">
        <v>759</v>
      </c>
      <c r="D80" t="s">
        <v>741</v>
      </c>
      <c r="E80" t="s">
        <v>576</v>
      </c>
      <c r="F80" t="s">
        <v>760</v>
      </c>
      <c r="G80" t="s">
        <v>757</v>
      </c>
      <c r="H80" t="s">
        <v>106</v>
      </c>
      <c r="I80" s="77">
        <v>1574</v>
      </c>
      <c r="J80" s="77">
        <v>795</v>
      </c>
      <c r="K80" s="77">
        <v>0</v>
      </c>
      <c r="L80" s="77">
        <v>46.299210000000002</v>
      </c>
      <c r="M80" s="78">
        <v>0</v>
      </c>
      <c r="N80" s="78">
        <v>1.1999999999999999E-3</v>
      </c>
      <c r="O80" s="78">
        <v>2.0000000000000001E-4</v>
      </c>
    </row>
    <row r="81" spans="2:15">
      <c r="B81" t="s">
        <v>761</v>
      </c>
      <c r="C81" t="s">
        <v>762</v>
      </c>
      <c r="D81" t="s">
        <v>575</v>
      </c>
      <c r="E81" t="s">
        <v>576</v>
      </c>
      <c r="F81" t="s">
        <v>763</v>
      </c>
      <c r="G81" t="s">
        <v>764</v>
      </c>
      <c r="H81" t="s">
        <v>106</v>
      </c>
      <c r="I81" s="77">
        <v>1352</v>
      </c>
      <c r="J81" s="77">
        <v>12097</v>
      </c>
      <c r="K81" s="77">
        <v>0</v>
      </c>
      <c r="L81" s="77">
        <v>605.14032799999995</v>
      </c>
      <c r="M81" s="78">
        <v>0</v>
      </c>
      <c r="N81" s="78">
        <v>1.5800000000000002E-2</v>
      </c>
      <c r="O81" s="78">
        <v>2.2000000000000001E-3</v>
      </c>
    </row>
    <row r="82" spans="2:15">
      <c r="B82" t="s">
        <v>765</v>
      </c>
      <c r="C82" t="s">
        <v>766</v>
      </c>
      <c r="D82" t="s">
        <v>100</v>
      </c>
      <c r="E82" t="s">
        <v>576</v>
      </c>
      <c r="F82" t="s">
        <v>767</v>
      </c>
      <c r="G82" t="s">
        <v>764</v>
      </c>
      <c r="H82" t="s">
        <v>106</v>
      </c>
      <c r="I82" s="77">
        <v>295</v>
      </c>
      <c r="J82" s="77">
        <v>28698</v>
      </c>
      <c r="K82" s="77">
        <v>0</v>
      </c>
      <c r="L82" s="77">
        <v>313.23867000000001</v>
      </c>
      <c r="M82" s="78">
        <v>0</v>
      </c>
      <c r="N82" s="78">
        <v>8.2000000000000007E-3</v>
      </c>
      <c r="O82" s="78">
        <v>1.1999999999999999E-3</v>
      </c>
    </row>
    <row r="83" spans="2:15">
      <c r="B83" t="s">
        <v>768</v>
      </c>
      <c r="C83" t="s">
        <v>769</v>
      </c>
      <c r="D83" t="s">
        <v>123</v>
      </c>
      <c r="E83" t="s">
        <v>576</v>
      </c>
      <c r="F83" t="s">
        <v>770</v>
      </c>
      <c r="G83" t="s">
        <v>771</v>
      </c>
      <c r="H83" t="s">
        <v>110</v>
      </c>
      <c r="I83" s="77">
        <v>2564</v>
      </c>
      <c r="J83" s="77">
        <v>116</v>
      </c>
      <c r="K83" s="77">
        <v>0</v>
      </c>
      <c r="L83" s="77">
        <v>11.951983439999999</v>
      </c>
      <c r="M83" s="78">
        <v>1E-4</v>
      </c>
      <c r="N83" s="78">
        <v>2.9999999999999997E-4</v>
      </c>
      <c r="O83" s="78">
        <v>0</v>
      </c>
    </row>
    <row r="84" spans="2:15">
      <c r="B84" t="s">
        <v>772</v>
      </c>
      <c r="C84" t="s">
        <v>773</v>
      </c>
      <c r="D84" t="s">
        <v>123</v>
      </c>
      <c r="E84" t="s">
        <v>576</v>
      </c>
      <c r="F84" t="s">
        <v>770</v>
      </c>
      <c r="G84" t="s">
        <v>771</v>
      </c>
      <c r="H84" t="s">
        <v>110</v>
      </c>
      <c r="I84" s="77">
        <v>2564</v>
      </c>
      <c r="J84" s="77">
        <v>0</v>
      </c>
      <c r="K84" s="77">
        <v>0</v>
      </c>
      <c r="L84" s="77">
        <v>0</v>
      </c>
      <c r="M84" s="78">
        <v>0</v>
      </c>
      <c r="N84" s="78">
        <v>0</v>
      </c>
      <c r="O84" s="78">
        <v>0</v>
      </c>
    </row>
    <row r="85" spans="2:15">
      <c r="B85" t="s">
        <v>774</v>
      </c>
      <c r="C85" t="s">
        <v>775</v>
      </c>
      <c r="D85" t="s">
        <v>575</v>
      </c>
      <c r="E85" t="s">
        <v>576</v>
      </c>
      <c r="F85" t="s">
        <v>776</v>
      </c>
      <c r="G85" t="s">
        <v>777</v>
      </c>
      <c r="H85" t="s">
        <v>106</v>
      </c>
      <c r="I85" s="77">
        <v>2331</v>
      </c>
      <c r="J85" s="77">
        <v>10092</v>
      </c>
      <c r="K85" s="77">
        <v>2.4174600000000002</v>
      </c>
      <c r="L85" s="77">
        <v>872.82218399999999</v>
      </c>
      <c r="M85" s="78">
        <v>0</v>
      </c>
      <c r="N85" s="78">
        <v>2.2800000000000001E-2</v>
      </c>
      <c r="O85" s="78">
        <v>3.2000000000000002E-3</v>
      </c>
    </row>
    <row r="86" spans="2:15">
      <c r="B86" t="s">
        <v>778</v>
      </c>
      <c r="C86" t="s">
        <v>779</v>
      </c>
      <c r="D86" t="s">
        <v>575</v>
      </c>
      <c r="E86" t="s">
        <v>576</v>
      </c>
      <c r="F86" t="s">
        <v>780</v>
      </c>
      <c r="G86" t="s">
        <v>743</v>
      </c>
      <c r="H86" t="s">
        <v>106</v>
      </c>
      <c r="I86" s="77">
        <v>1450</v>
      </c>
      <c r="J86" s="77">
        <v>34054</v>
      </c>
      <c r="K86" s="77">
        <v>0</v>
      </c>
      <c r="L86" s="77">
        <v>1826.9971</v>
      </c>
      <c r="M86" s="78">
        <v>0</v>
      </c>
      <c r="N86" s="78">
        <v>4.7699999999999999E-2</v>
      </c>
      <c r="O86" s="78">
        <v>6.7000000000000002E-3</v>
      </c>
    </row>
    <row r="87" spans="2:15">
      <c r="B87" t="s">
        <v>781</v>
      </c>
      <c r="C87" t="s">
        <v>782</v>
      </c>
      <c r="D87" t="s">
        <v>741</v>
      </c>
      <c r="E87" t="s">
        <v>576</v>
      </c>
      <c r="F87" t="s">
        <v>783</v>
      </c>
      <c r="G87" t="s">
        <v>743</v>
      </c>
      <c r="H87" t="s">
        <v>106</v>
      </c>
      <c r="I87" s="77">
        <v>1231</v>
      </c>
      <c r="J87" s="77">
        <v>6673</v>
      </c>
      <c r="K87" s="77">
        <v>0</v>
      </c>
      <c r="L87" s="77">
        <v>303.93513100000001</v>
      </c>
      <c r="M87" s="78">
        <v>0</v>
      </c>
      <c r="N87" s="78">
        <v>7.9000000000000008E-3</v>
      </c>
      <c r="O87" s="78">
        <v>1.1000000000000001E-3</v>
      </c>
    </row>
    <row r="88" spans="2:15">
      <c r="B88" t="s">
        <v>784</v>
      </c>
      <c r="C88" t="s">
        <v>785</v>
      </c>
      <c r="D88" t="s">
        <v>575</v>
      </c>
      <c r="E88" t="s">
        <v>576</v>
      </c>
      <c r="F88" t="s">
        <v>786</v>
      </c>
      <c r="G88" t="s">
        <v>750</v>
      </c>
      <c r="H88" t="s">
        <v>106</v>
      </c>
      <c r="I88" s="77">
        <v>1354</v>
      </c>
      <c r="J88" s="77">
        <v>19397</v>
      </c>
      <c r="K88" s="77">
        <v>0</v>
      </c>
      <c r="L88" s="77">
        <v>971.75090599999999</v>
      </c>
      <c r="M88" s="78">
        <v>0</v>
      </c>
      <c r="N88" s="78">
        <v>2.5399999999999999E-2</v>
      </c>
      <c r="O88" s="78">
        <v>3.5999999999999999E-3</v>
      </c>
    </row>
    <row r="89" spans="2:15">
      <c r="B89" t="s">
        <v>787</v>
      </c>
      <c r="C89" t="s">
        <v>788</v>
      </c>
      <c r="D89" t="s">
        <v>123</v>
      </c>
      <c r="E89" t="s">
        <v>576</v>
      </c>
      <c r="F89" t="s">
        <v>789</v>
      </c>
      <c r="G89" t="s">
        <v>335</v>
      </c>
      <c r="H89" t="s">
        <v>110</v>
      </c>
      <c r="I89" s="77">
        <v>3944</v>
      </c>
      <c r="J89" s="77">
        <v>5255</v>
      </c>
      <c r="K89" s="77">
        <v>11.728233360000001</v>
      </c>
      <c r="L89" s="77">
        <v>844.59129155999995</v>
      </c>
      <c r="M89" s="78">
        <v>0</v>
      </c>
      <c r="N89" s="78">
        <v>2.1999999999999999E-2</v>
      </c>
      <c r="O89" s="78">
        <v>3.0999999999999999E-3</v>
      </c>
    </row>
    <row r="90" spans="2:15">
      <c r="B90" t="s">
        <v>230</v>
      </c>
      <c r="E90" s="16"/>
      <c r="F90" s="16"/>
      <c r="G90" s="16"/>
    </row>
    <row r="91" spans="2:15">
      <c r="B91" t="s">
        <v>298</v>
      </c>
      <c r="E91" s="16"/>
      <c r="F91" s="16"/>
      <c r="G91" s="16"/>
    </row>
    <row r="92" spans="2:15">
      <c r="B92" t="s">
        <v>299</v>
      </c>
      <c r="E92" s="16"/>
      <c r="F92" s="16"/>
      <c r="G92" s="16"/>
    </row>
    <row r="93" spans="2:15">
      <c r="B93" t="s">
        <v>300</v>
      </c>
      <c r="E93" s="16"/>
      <c r="F93" s="16"/>
      <c r="G93" s="16"/>
    </row>
    <row r="94" spans="2:15">
      <c r="B94" t="s">
        <v>301</v>
      </c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K6" s="19"/>
    </row>
    <row r="7" spans="2:63" ht="26.25" customHeight="1">
      <c r="B7" s="98" t="s">
        <v>194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277697</v>
      </c>
      <c r="I11" s="7"/>
      <c r="J11" s="75">
        <v>11.13429</v>
      </c>
      <c r="K11" s="75">
        <v>40941.871254619997</v>
      </c>
      <c r="L11" s="7"/>
      <c r="M11" s="76">
        <v>1</v>
      </c>
      <c r="N11" s="76">
        <v>0.15060000000000001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197500</v>
      </c>
      <c r="J12" s="81">
        <v>0</v>
      </c>
      <c r="K12" s="81">
        <v>9953.6475699999992</v>
      </c>
      <c r="M12" s="80">
        <v>0.24310000000000001</v>
      </c>
      <c r="N12" s="80">
        <v>3.6600000000000001E-2</v>
      </c>
    </row>
    <row r="13" spans="2:63">
      <c r="B13" s="79" t="s">
        <v>790</v>
      </c>
      <c r="D13" s="16"/>
      <c r="E13" s="16"/>
      <c r="F13" s="16"/>
      <c r="G13" s="16"/>
      <c r="H13" s="81">
        <v>27759</v>
      </c>
      <c r="J13" s="81">
        <v>0</v>
      </c>
      <c r="K13" s="81">
        <v>612.05916000000002</v>
      </c>
      <c r="M13" s="80">
        <v>1.49E-2</v>
      </c>
      <c r="N13" s="80">
        <v>2.3E-3</v>
      </c>
    </row>
    <row r="14" spans="2:63">
      <c r="B14" t="s">
        <v>791</v>
      </c>
      <c r="C14" t="s">
        <v>792</v>
      </c>
      <c r="D14" t="s">
        <v>100</v>
      </c>
      <c r="E14" t="s">
        <v>793</v>
      </c>
      <c r="F14" t="s">
        <v>794</v>
      </c>
      <c r="G14" t="s">
        <v>102</v>
      </c>
      <c r="H14" s="77">
        <v>9596</v>
      </c>
      <c r="I14" s="77">
        <v>3100</v>
      </c>
      <c r="J14" s="77">
        <v>0</v>
      </c>
      <c r="K14" s="77">
        <v>297.476</v>
      </c>
      <c r="L14" s="78">
        <v>0</v>
      </c>
      <c r="M14" s="78">
        <v>7.3000000000000001E-3</v>
      </c>
      <c r="N14" s="78">
        <v>1.1000000000000001E-3</v>
      </c>
    </row>
    <row r="15" spans="2:63">
      <c r="B15" t="s">
        <v>795</v>
      </c>
      <c r="C15" t="s">
        <v>796</v>
      </c>
      <c r="D15" t="s">
        <v>100</v>
      </c>
      <c r="E15" t="s">
        <v>793</v>
      </c>
      <c r="F15" t="s">
        <v>794</v>
      </c>
      <c r="G15" t="s">
        <v>102</v>
      </c>
      <c r="H15" s="77">
        <v>18163</v>
      </c>
      <c r="I15" s="77">
        <v>1732</v>
      </c>
      <c r="J15" s="77">
        <v>0</v>
      </c>
      <c r="K15" s="77">
        <v>314.58316000000002</v>
      </c>
      <c r="L15" s="78">
        <v>1E-4</v>
      </c>
      <c r="M15" s="78">
        <v>7.7000000000000002E-3</v>
      </c>
      <c r="N15" s="78">
        <v>1.1999999999999999E-3</v>
      </c>
    </row>
    <row r="16" spans="2:63">
      <c r="B16" s="79" t="s">
        <v>797</v>
      </c>
      <c r="D16" s="16"/>
      <c r="E16" s="16"/>
      <c r="F16" s="16"/>
      <c r="G16" s="16"/>
      <c r="H16" s="81">
        <v>169741</v>
      </c>
      <c r="J16" s="81">
        <v>0</v>
      </c>
      <c r="K16" s="81">
        <v>9341.5884100000003</v>
      </c>
      <c r="M16" s="80">
        <v>0.22819999999999999</v>
      </c>
      <c r="N16" s="80">
        <v>3.44E-2</v>
      </c>
    </row>
    <row r="17" spans="2:14">
      <c r="B17" t="s">
        <v>798</v>
      </c>
      <c r="C17" t="s">
        <v>799</v>
      </c>
      <c r="D17" t="s">
        <v>100</v>
      </c>
      <c r="E17" t="s">
        <v>800</v>
      </c>
      <c r="F17" t="s">
        <v>794</v>
      </c>
      <c r="G17" t="s">
        <v>102</v>
      </c>
      <c r="H17" s="77">
        <v>3676</v>
      </c>
      <c r="I17" s="77">
        <v>14150</v>
      </c>
      <c r="J17" s="77">
        <v>0</v>
      </c>
      <c r="K17" s="77">
        <v>520.154</v>
      </c>
      <c r="L17" s="78">
        <v>2.0000000000000001E-4</v>
      </c>
      <c r="M17" s="78">
        <v>1.2699999999999999E-2</v>
      </c>
      <c r="N17" s="78">
        <v>1.9E-3</v>
      </c>
    </row>
    <row r="18" spans="2:14">
      <c r="B18" t="s">
        <v>801</v>
      </c>
      <c r="C18" t="s">
        <v>802</v>
      </c>
      <c r="D18" t="s">
        <v>100</v>
      </c>
      <c r="E18" t="s">
        <v>803</v>
      </c>
      <c r="F18" t="s">
        <v>794</v>
      </c>
      <c r="G18" t="s">
        <v>102</v>
      </c>
      <c r="H18" s="77">
        <v>7699</v>
      </c>
      <c r="I18" s="77">
        <v>5624</v>
      </c>
      <c r="J18" s="77">
        <v>0</v>
      </c>
      <c r="K18" s="77">
        <v>432.99176</v>
      </c>
      <c r="L18" s="78">
        <v>8.0000000000000004E-4</v>
      </c>
      <c r="M18" s="78">
        <v>1.06E-2</v>
      </c>
      <c r="N18" s="78">
        <v>1.6000000000000001E-3</v>
      </c>
    </row>
    <row r="19" spans="2:14">
      <c r="B19" t="s">
        <v>804</v>
      </c>
      <c r="C19" t="s">
        <v>805</v>
      </c>
      <c r="D19" t="s">
        <v>100</v>
      </c>
      <c r="E19" t="s">
        <v>803</v>
      </c>
      <c r="F19" t="s">
        <v>794</v>
      </c>
      <c r="G19" t="s">
        <v>102</v>
      </c>
      <c r="H19" s="77">
        <v>5977</v>
      </c>
      <c r="I19" s="77">
        <v>3917</v>
      </c>
      <c r="J19" s="77">
        <v>0</v>
      </c>
      <c r="K19" s="77">
        <v>234.11909</v>
      </c>
      <c r="L19" s="78">
        <v>1.6999999999999999E-3</v>
      </c>
      <c r="M19" s="78">
        <v>5.7000000000000002E-3</v>
      </c>
      <c r="N19" s="78">
        <v>8.9999999999999998E-4</v>
      </c>
    </row>
    <row r="20" spans="2:14">
      <c r="B20" t="s">
        <v>806</v>
      </c>
      <c r="C20" t="s">
        <v>807</v>
      </c>
      <c r="D20" t="s">
        <v>100</v>
      </c>
      <c r="E20" t="s">
        <v>803</v>
      </c>
      <c r="F20" t="s">
        <v>794</v>
      </c>
      <c r="G20" t="s">
        <v>102</v>
      </c>
      <c r="H20" s="77">
        <v>18475</v>
      </c>
      <c r="I20" s="77">
        <v>12940</v>
      </c>
      <c r="J20" s="77">
        <v>0</v>
      </c>
      <c r="K20" s="77">
        <v>2390.665</v>
      </c>
      <c r="L20" s="78">
        <v>2.3E-3</v>
      </c>
      <c r="M20" s="78">
        <v>5.8400000000000001E-2</v>
      </c>
      <c r="N20" s="78">
        <v>8.8000000000000005E-3</v>
      </c>
    </row>
    <row r="21" spans="2:14">
      <c r="B21" t="s">
        <v>808</v>
      </c>
      <c r="C21" t="s">
        <v>809</v>
      </c>
      <c r="D21" t="s">
        <v>100</v>
      </c>
      <c r="E21" t="s">
        <v>803</v>
      </c>
      <c r="F21" t="s">
        <v>794</v>
      </c>
      <c r="G21" t="s">
        <v>102</v>
      </c>
      <c r="H21" s="77">
        <v>133914</v>
      </c>
      <c r="I21" s="77">
        <v>4304</v>
      </c>
      <c r="J21" s="77">
        <v>0</v>
      </c>
      <c r="K21" s="77">
        <v>5763.6585599999999</v>
      </c>
      <c r="L21" s="78">
        <v>1.9E-3</v>
      </c>
      <c r="M21" s="78">
        <v>0.14080000000000001</v>
      </c>
      <c r="N21" s="78">
        <v>2.12E-2</v>
      </c>
    </row>
    <row r="22" spans="2:14">
      <c r="B22" s="79" t="s">
        <v>810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811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572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223</v>
      </c>
      <c r="C27" t="s">
        <v>223</v>
      </c>
      <c r="D27" s="16"/>
      <c r="E27" s="16"/>
      <c r="F27" t="s">
        <v>223</v>
      </c>
      <c r="G27" t="s">
        <v>223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812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223</v>
      </c>
      <c r="C29" t="s">
        <v>223</v>
      </c>
      <c r="D29" s="16"/>
      <c r="E29" s="16"/>
      <c r="F29" t="s">
        <v>223</v>
      </c>
      <c r="G29" t="s">
        <v>223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228</v>
      </c>
      <c r="D30" s="16"/>
      <c r="E30" s="16"/>
      <c r="F30" s="16"/>
      <c r="G30" s="16"/>
      <c r="H30" s="81">
        <v>80197</v>
      </c>
      <c r="J30" s="81">
        <v>11.13429</v>
      </c>
      <c r="K30" s="81">
        <v>30988.223684619999</v>
      </c>
      <c r="M30" s="80">
        <v>0.75690000000000002</v>
      </c>
      <c r="N30" s="80">
        <v>0.114</v>
      </c>
    </row>
    <row r="31" spans="2:14">
      <c r="B31" s="79" t="s">
        <v>813</v>
      </c>
      <c r="D31" s="16"/>
      <c r="E31" s="16"/>
      <c r="F31" s="16"/>
      <c r="G31" s="16"/>
      <c r="H31" s="81">
        <v>61282</v>
      </c>
      <c r="J31" s="81">
        <v>11.13429</v>
      </c>
      <c r="K31" s="81">
        <v>26206.10834612</v>
      </c>
      <c r="M31" s="80">
        <v>0.6401</v>
      </c>
      <c r="N31" s="80">
        <v>9.64E-2</v>
      </c>
    </row>
    <row r="32" spans="2:14">
      <c r="B32" t="s">
        <v>814</v>
      </c>
      <c r="C32" t="s">
        <v>815</v>
      </c>
      <c r="D32" t="s">
        <v>575</v>
      </c>
      <c r="E32" t="s">
        <v>816</v>
      </c>
      <c r="F32" t="s">
        <v>817</v>
      </c>
      <c r="G32" t="s">
        <v>106</v>
      </c>
      <c r="H32" s="77">
        <v>6022</v>
      </c>
      <c r="I32" s="77">
        <v>6544</v>
      </c>
      <c r="J32" s="77">
        <v>0</v>
      </c>
      <c r="K32" s="77">
        <v>1458.094816</v>
      </c>
      <c r="L32" s="78">
        <v>0</v>
      </c>
      <c r="M32" s="78">
        <v>3.56E-2</v>
      </c>
      <c r="N32" s="78">
        <v>5.4000000000000003E-3</v>
      </c>
    </row>
    <row r="33" spans="2:14">
      <c r="B33" t="s">
        <v>818</v>
      </c>
      <c r="C33" t="s">
        <v>819</v>
      </c>
      <c r="D33" t="s">
        <v>575</v>
      </c>
      <c r="E33" t="s">
        <v>820</v>
      </c>
      <c r="F33" t="s">
        <v>578</v>
      </c>
      <c r="G33" t="s">
        <v>106</v>
      </c>
      <c r="H33" s="77">
        <v>839</v>
      </c>
      <c r="I33" s="77">
        <v>8320</v>
      </c>
      <c r="J33" s="77">
        <v>0</v>
      </c>
      <c r="K33" s="77">
        <v>258.27776</v>
      </c>
      <c r="L33" s="78">
        <v>0</v>
      </c>
      <c r="M33" s="78">
        <v>6.3E-3</v>
      </c>
      <c r="N33" s="78">
        <v>8.9999999999999998E-4</v>
      </c>
    </row>
    <row r="34" spans="2:14">
      <c r="B34" t="s">
        <v>821</v>
      </c>
      <c r="C34" t="s">
        <v>822</v>
      </c>
      <c r="D34" t="s">
        <v>575</v>
      </c>
      <c r="E34" t="s">
        <v>823</v>
      </c>
      <c r="F34" t="s">
        <v>794</v>
      </c>
      <c r="G34" t="s">
        <v>106</v>
      </c>
      <c r="H34" s="77">
        <v>3419</v>
      </c>
      <c r="I34" s="77">
        <v>4414</v>
      </c>
      <c r="J34" s="77">
        <v>0</v>
      </c>
      <c r="K34" s="77">
        <v>558.38424199999997</v>
      </c>
      <c r="L34" s="78">
        <v>0</v>
      </c>
      <c r="M34" s="78">
        <v>1.3599999999999999E-2</v>
      </c>
      <c r="N34" s="78">
        <v>2.0999999999999999E-3</v>
      </c>
    </row>
    <row r="35" spans="2:14">
      <c r="B35" t="s">
        <v>824</v>
      </c>
      <c r="C35" t="s">
        <v>825</v>
      </c>
      <c r="D35" t="s">
        <v>575</v>
      </c>
      <c r="E35" t="s">
        <v>826</v>
      </c>
      <c r="F35" t="s">
        <v>794</v>
      </c>
      <c r="G35" t="s">
        <v>106</v>
      </c>
      <c r="H35" s="77">
        <v>9709</v>
      </c>
      <c r="I35" s="77">
        <v>14964</v>
      </c>
      <c r="J35" s="77">
        <v>0</v>
      </c>
      <c r="K35" s="77">
        <v>5375.5626119999997</v>
      </c>
      <c r="L35" s="78">
        <v>0</v>
      </c>
      <c r="M35" s="78">
        <v>0.1313</v>
      </c>
      <c r="N35" s="78">
        <v>1.9800000000000002E-2</v>
      </c>
    </row>
    <row r="36" spans="2:14">
      <c r="B36" t="s">
        <v>827</v>
      </c>
      <c r="C36" t="s">
        <v>828</v>
      </c>
      <c r="D36" t="s">
        <v>741</v>
      </c>
      <c r="E36" t="s">
        <v>829</v>
      </c>
      <c r="F36" t="s">
        <v>794</v>
      </c>
      <c r="G36" t="s">
        <v>106</v>
      </c>
      <c r="H36" s="77">
        <v>1887</v>
      </c>
      <c r="I36" s="77">
        <v>36942</v>
      </c>
      <c r="J36" s="77">
        <v>2.6481499999999998</v>
      </c>
      <c r="K36" s="77">
        <v>2581.901648</v>
      </c>
      <c r="L36" s="78">
        <v>0</v>
      </c>
      <c r="M36" s="78">
        <v>6.3100000000000003E-2</v>
      </c>
      <c r="N36" s="78">
        <v>9.4999999999999998E-3</v>
      </c>
    </row>
    <row r="37" spans="2:14">
      <c r="B37" t="s">
        <v>830</v>
      </c>
      <c r="C37" t="s">
        <v>831</v>
      </c>
      <c r="D37" t="s">
        <v>832</v>
      </c>
      <c r="E37" t="s">
        <v>833</v>
      </c>
      <c r="F37" t="s">
        <v>794</v>
      </c>
      <c r="G37" t="s">
        <v>110</v>
      </c>
      <c r="H37" s="77">
        <v>6107</v>
      </c>
      <c r="I37" s="77">
        <v>13536</v>
      </c>
      <c r="J37" s="77">
        <v>0</v>
      </c>
      <c r="K37" s="77">
        <v>3321.8669851200002</v>
      </c>
      <c r="L37" s="78">
        <v>0</v>
      </c>
      <c r="M37" s="78">
        <v>8.1100000000000005E-2</v>
      </c>
      <c r="N37" s="78">
        <v>1.2200000000000001E-2</v>
      </c>
    </row>
    <row r="38" spans="2:14">
      <c r="B38" t="s">
        <v>834</v>
      </c>
      <c r="C38" t="s">
        <v>835</v>
      </c>
      <c r="D38" t="s">
        <v>123</v>
      </c>
      <c r="E38" t="s">
        <v>833</v>
      </c>
      <c r="F38" t="s">
        <v>794</v>
      </c>
      <c r="G38" t="s">
        <v>106</v>
      </c>
      <c r="H38" s="77">
        <v>11388</v>
      </c>
      <c r="I38" s="77">
        <v>2719</v>
      </c>
      <c r="J38" s="77">
        <v>0</v>
      </c>
      <c r="K38" s="77">
        <v>1145.666964</v>
      </c>
      <c r="L38" s="78">
        <v>0</v>
      </c>
      <c r="M38" s="78">
        <v>2.8000000000000001E-2</v>
      </c>
      <c r="N38" s="78">
        <v>4.1999999999999997E-3</v>
      </c>
    </row>
    <row r="39" spans="2:14">
      <c r="B39" t="s">
        <v>836</v>
      </c>
      <c r="C39" t="s">
        <v>837</v>
      </c>
      <c r="D39" t="s">
        <v>575</v>
      </c>
      <c r="E39" t="s">
        <v>833</v>
      </c>
      <c r="F39" t="s">
        <v>794</v>
      </c>
      <c r="G39" t="s">
        <v>106</v>
      </c>
      <c r="H39" s="77">
        <v>694</v>
      </c>
      <c r="I39" s="77">
        <v>18727</v>
      </c>
      <c r="J39" s="77">
        <v>0</v>
      </c>
      <c r="K39" s="77">
        <v>480.87190600000002</v>
      </c>
      <c r="L39" s="78">
        <v>0</v>
      </c>
      <c r="M39" s="78">
        <v>1.17E-2</v>
      </c>
      <c r="N39" s="78">
        <v>1.8E-3</v>
      </c>
    </row>
    <row r="40" spans="2:14">
      <c r="B40" t="s">
        <v>838</v>
      </c>
      <c r="C40" t="s">
        <v>839</v>
      </c>
      <c r="D40" t="s">
        <v>575</v>
      </c>
      <c r="E40" t="s">
        <v>816</v>
      </c>
      <c r="F40" t="s">
        <v>794</v>
      </c>
      <c r="G40" t="s">
        <v>106</v>
      </c>
      <c r="H40" s="77">
        <v>2154</v>
      </c>
      <c r="I40" s="77">
        <v>13273</v>
      </c>
      <c r="J40" s="77">
        <v>0</v>
      </c>
      <c r="K40" s="77">
        <v>1057.8315540000001</v>
      </c>
      <c r="L40" s="78">
        <v>0</v>
      </c>
      <c r="M40" s="78">
        <v>2.58E-2</v>
      </c>
      <c r="N40" s="78">
        <v>3.8999999999999998E-3</v>
      </c>
    </row>
    <row r="41" spans="2:14">
      <c r="B41" t="s">
        <v>840</v>
      </c>
      <c r="C41" t="s">
        <v>841</v>
      </c>
      <c r="D41" t="s">
        <v>575</v>
      </c>
      <c r="E41" t="s">
        <v>816</v>
      </c>
      <c r="F41" t="s">
        <v>794</v>
      </c>
      <c r="G41" t="s">
        <v>106</v>
      </c>
      <c r="H41" s="77">
        <v>2766</v>
      </c>
      <c r="I41" s="77">
        <v>44328</v>
      </c>
      <c r="J41" s="77">
        <v>8.4861400000000007</v>
      </c>
      <c r="K41" s="77">
        <v>4545.1023160000004</v>
      </c>
      <c r="L41" s="78">
        <v>0</v>
      </c>
      <c r="M41" s="78">
        <v>0.111</v>
      </c>
      <c r="N41" s="78">
        <v>1.67E-2</v>
      </c>
    </row>
    <row r="42" spans="2:14">
      <c r="B42" t="s">
        <v>842</v>
      </c>
      <c r="C42" t="s">
        <v>843</v>
      </c>
      <c r="D42" t="s">
        <v>575</v>
      </c>
      <c r="E42" t="s">
        <v>816</v>
      </c>
      <c r="F42" t="s">
        <v>794</v>
      </c>
      <c r="G42" t="s">
        <v>106</v>
      </c>
      <c r="H42" s="77">
        <v>2012</v>
      </c>
      <c r="I42" s="77">
        <v>8287</v>
      </c>
      <c r="J42" s="77">
        <v>0</v>
      </c>
      <c r="K42" s="77">
        <v>616.91742799999997</v>
      </c>
      <c r="L42" s="78">
        <v>0</v>
      </c>
      <c r="M42" s="78">
        <v>1.5100000000000001E-2</v>
      </c>
      <c r="N42" s="78">
        <v>2.3E-3</v>
      </c>
    </row>
    <row r="43" spans="2:14">
      <c r="B43" t="s">
        <v>844</v>
      </c>
      <c r="C43" t="s">
        <v>845</v>
      </c>
      <c r="D43" t="s">
        <v>575</v>
      </c>
      <c r="E43" t="s">
        <v>816</v>
      </c>
      <c r="F43" t="s">
        <v>794</v>
      </c>
      <c r="G43" t="s">
        <v>106</v>
      </c>
      <c r="H43" s="77">
        <v>6103</v>
      </c>
      <c r="I43" s="77">
        <v>8117</v>
      </c>
      <c r="J43" s="77">
        <v>0</v>
      </c>
      <c r="K43" s="77">
        <v>1832.9078870000001</v>
      </c>
      <c r="L43" s="78">
        <v>0</v>
      </c>
      <c r="M43" s="78">
        <v>4.48E-2</v>
      </c>
      <c r="N43" s="78">
        <v>6.7000000000000002E-3</v>
      </c>
    </row>
    <row r="44" spans="2:14">
      <c r="B44" t="s">
        <v>846</v>
      </c>
      <c r="C44" t="s">
        <v>847</v>
      </c>
      <c r="D44" t="s">
        <v>575</v>
      </c>
      <c r="E44" t="s">
        <v>816</v>
      </c>
      <c r="F44" t="s">
        <v>794</v>
      </c>
      <c r="G44" t="s">
        <v>106</v>
      </c>
      <c r="H44" s="77">
        <v>5930</v>
      </c>
      <c r="I44" s="77">
        <v>10732</v>
      </c>
      <c r="J44" s="77">
        <v>0</v>
      </c>
      <c r="K44" s="77">
        <v>2354.7081199999998</v>
      </c>
      <c r="L44" s="78">
        <v>0</v>
      </c>
      <c r="M44" s="78">
        <v>5.7500000000000002E-2</v>
      </c>
      <c r="N44" s="78">
        <v>8.6999999999999994E-3</v>
      </c>
    </row>
    <row r="45" spans="2:14">
      <c r="B45" t="s">
        <v>848</v>
      </c>
      <c r="C45" t="s">
        <v>849</v>
      </c>
      <c r="D45" t="s">
        <v>575</v>
      </c>
      <c r="E45" t="s">
        <v>816</v>
      </c>
      <c r="F45" t="s">
        <v>794</v>
      </c>
      <c r="G45" t="s">
        <v>106</v>
      </c>
      <c r="H45" s="77">
        <v>2252</v>
      </c>
      <c r="I45" s="77">
        <v>7417</v>
      </c>
      <c r="J45" s="77">
        <v>0</v>
      </c>
      <c r="K45" s="77">
        <v>618.01410799999996</v>
      </c>
      <c r="L45" s="78">
        <v>0</v>
      </c>
      <c r="M45" s="78">
        <v>1.5100000000000001E-2</v>
      </c>
      <c r="N45" s="78">
        <v>2.3E-3</v>
      </c>
    </row>
    <row r="46" spans="2:14">
      <c r="B46" s="79" t="s">
        <v>850</v>
      </c>
      <c r="D46" s="16"/>
      <c r="E46" s="16"/>
      <c r="F46" s="16"/>
      <c r="G46" s="16"/>
      <c r="H46" s="81">
        <v>10404</v>
      </c>
      <c r="J46" s="81">
        <v>0</v>
      </c>
      <c r="K46" s="81">
        <v>4089.4773919999998</v>
      </c>
      <c r="M46" s="80">
        <v>9.9900000000000003E-2</v>
      </c>
      <c r="N46" s="80">
        <v>1.4999999999999999E-2</v>
      </c>
    </row>
    <row r="47" spans="2:14">
      <c r="B47" t="s">
        <v>851</v>
      </c>
      <c r="C47" t="s">
        <v>852</v>
      </c>
      <c r="D47" t="s">
        <v>575</v>
      </c>
      <c r="E47" t="s">
        <v>833</v>
      </c>
      <c r="F47" t="s">
        <v>853</v>
      </c>
      <c r="G47" t="s">
        <v>106</v>
      </c>
      <c r="H47" s="77">
        <v>8695</v>
      </c>
      <c r="I47" s="77">
        <v>10814</v>
      </c>
      <c r="J47" s="77">
        <v>0</v>
      </c>
      <c r="K47" s="77">
        <v>3479.02601</v>
      </c>
      <c r="L47" s="78">
        <v>0</v>
      </c>
      <c r="M47" s="78">
        <v>8.5000000000000006E-2</v>
      </c>
      <c r="N47" s="78">
        <v>1.2800000000000001E-2</v>
      </c>
    </row>
    <row r="48" spans="2:14">
      <c r="B48" t="s">
        <v>854</v>
      </c>
      <c r="C48" t="s">
        <v>855</v>
      </c>
      <c r="D48" t="s">
        <v>856</v>
      </c>
      <c r="E48" t="s">
        <v>833</v>
      </c>
      <c r="F48" t="s">
        <v>853</v>
      </c>
      <c r="G48" t="s">
        <v>106</v>
      </c>
      <c r="H48" s="77">
        <v>1709</v>
      </c>
      <c r="I48" s="77">
        <v>9654</v>
      </c>
      <c r="J48" s="77">
        <v>0</v>
      </c>
      <c r="K48" s="77">
        <v>610.45138199999997</v>
      </c>
      <c r="L48" s="78">
        <v>0</v>
      </c>
      <c r="M48" s="78">
        <v>1.49E-2</v>
      </c>
      <c r="N48" s="78">
        <v>2.2000000000000001E-3</v>
      </c>
    </row>
    <row r="49" spans="2:14">
      <c r="B49" s="79" t="s">
        <v>572</v>
      </c>
      <c r="D49" s="16"/>
      <c r="E49" s="16"/>
      <c r="F49" s="16"/>
      <c r="G49" s="16"/>
      <c r="H49" s="81">
        <v>8511</v>
      </c>
      <c r="J49" s="81">
        <v>0</v>
      </c>
      <c r="K49" s="81">
        <v>692.6379465</v>
      </c>
      <c r="M49" s="80">
        <v>1.6899999999999998E-2</v>
      </c>
      <c r="N49" s="80">
        <v>2.5000000000000001E-3</v>
      </c>
    </row>
    <row r="50" spans="2:14">
      <c r="B50" t="s">
        <v>857</v>
      </c>
      <c r="C50" t="s">
        <v>858</v>
      </c>
      <c r="D50" t="s">
        <v>856</v>
      </c>
      <c r="E50" t="s">
        <v>829</v>
      </c>
      <c r="F50" t="s">
        <v>794</v>
      </c>
      <c r="G50" t="s">
        <v>106</v>
      </c>
      <c r="H50" s="77">
        <v>8511</v>
      </c>
      <c r="I50" s="77">
        <v>2199.5</v>
      </c>
      <c r="J50" s="77">
        <v>0</v>
      </c>
      <c r="K50" s="77">
        <v>692.6379465</v>
      </c>
      <c r="L50" s="78">
        <v>0</v>
      </c>
      <c r="M50" s="78">
        <v>1.6899999999999998E-2</v>
      </c>
      <c r="N50" s="78">
        <v>2.5000000000000001E-3</v>
      </c>
    </row>
    <row r="51" spans="2:14">
      <c r="B51" s="79" t="s">
        <v>812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223</v>
      </c>
      <c r="C52" t="s">
        <v>223</v>
      </c>
      <c r="D52" s="16"/>
      <c r="E52" s="16"/>
      <c r="F52" t="s">
        <v>223</v>
      </c>
      <c r="G52" t="s">
        <v>223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t="s">
        <v>230</v>
      </c>
      <c r="D53" s="16"/>
      <c r="E53" s="16"/>
      <c r="F53" s="16"/>
      <c r="G53" s="16"/>
    </row>
    <row r="54" spans="2:14">
      <c r="B54" t="s">
        <v>298</v>
      </c>
      <c r="D54" s="16"/>
      <c r="E54" s="16"/>
      <c r="F54" s="16"/>
      <c r="G54" s="16"/>
    </row>
    <row r="55" spans="2:14">
      <c r="B55" t="s">
        <v>299</v>
      </c>
      <c r="D55" s="16"/>
      <c r="E55" s="16"/>
      <c r="F55" s="16"/>
      <c r="G55" s="16"/>
    </row>
    <row r="56" spans="2:14">
      <c r="B56" t="s">
        <v>300</v>
      </c>
      <c r="D56" s="16"/>
      <c r="E56" s="16"/>
      <c r="F56" s="16"/>
      <c r="G56" s="16"/>
    </row>
    <row r="57" spans="2:14">
      <c r="B57" t="s">
        <v>301</v>
      </c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2:65" ht="26.25" customHeight="1">
      <c r="B7" s="98" t="s">
        <v>93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1005415.84</v>
      </c>
      <c r="K11" s="7"/>
      <c r="L11" s="75">
        <v>4238.5665121047996</v>
      </c>
      <c r="M11" s="7"/>
      <c r="N11" s="76">
        <v>1</v>
      </c>
      <c r="O11" s="76">
        <v>1.5599999999999999E-2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964685.55</v>
      </c>
      <c r="L12" s="81">
        <v>598.10504100000003</v>
      </c>
      <c r="N12" s="80">
        <v>0.1411</v>
      </c>
      <c r="O12" s="80">
        <v>2.2000000000000001E-3</v>
      </c>
    </row>
    <row r="13" spans="2:65">
      <c r="B13" s="79" t="s">
        <v>859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I14" t="s">
        <v>223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860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I16" t="s">
        <v>223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964685.55</v>
      </c>
      <c r="L17" s="81">
        <v>598.10504100000003</v>
      </c>
      <c r="N17" s="80">
        <v>0.1411</v>
      </c>
      <c r="O17" s="80">
        <v>2.2000000000000001E-3</v>
      </c>
    </row>
    <row r="18" spans="2:15">
      <c r="B18" t="s">
        <v>861</v>
      </c>
      <c r="C18" t="s">
        <v>862</v>
      </c>
      <c r="D18" t="s">
        <v>100</v>
      </c>
      <c r="E18" t="s">
        <v>863</v>
      </c>
      <c r="F18" t="s">
        <v>794</v>
      </c>
      <c r="G18" t="s">
        <v>347</v>
      </c>
      <c r="H18" t="s">
        <v>208</v>
      </c>
      <c r="I18" t="s">
        <v>102</v>
      </c>
      <c r="J18" s="77">
        <v>964685.55</v>
      </c>
      <c r="K18" s="77">
        <v>62</v>
      </c>
      <c r="L18" s="77">
        <v>598.10504100000003</v>
      </c>
      <c r="M18" s="78">
        <v>2.8E-3</v>
      </c>
      <c r="N18" s="78">
        <v>0.1411</v>
      </c>
      <c r="O18" s="78">
        <v>2.2000000000000001E-3</v>
      </c>
    </row>
    <row r="19" spans="2:15">
      <c r="B19" s="79" t="s">
        <v>572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I20" t="s">
        <v>223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C21" s="16"/>
      <c r="D21" s="16"/>
      <c r="E21" s="16"/>
      <c r="J21" s="81">
        <v>40730.29</v>
      </c>
      <c r="L21" s="81">
        <v>3640.4614711047998</v>
      </c>
      <c r="N21" s="80">
        <v>0.8589</v>
      </c>
      <c r="O21" s="80">
        <v>1.34E-2</v>
      </c>
    </row>
    <row r="22" spans="2:15">
      <c r="B22" s="79" t="s">
        <v>859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I23" t="s">
        <v>223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860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I25" t="s">
        <v>223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40730.29</v>
      </c>
      <c r="L26" s="81">
        <v>3640.4614711047998</v>
      </c>
      <c r="N26" s="80">
        <v>0.8589</v>
      </c>
      <c r="O26" s="80">
        <v>1.34E-2</v>
      </c>
    </row>
    <row r="27" spans="2:15">
      <c r="B27" t="s">
        <v>864</v>
      </c>
      <c r="C27" t="s">
        <v>865</v>
      </c>
      <c r="D27" t="s">
        <v>123</v>
      </c>
      <c r="E27" t="s">
        <v>866</v>
      </c>
      <c r="F27" t="s">
        <v>794</v>
      </c>
      <c r="G27" t="s">
        <v>223</v>
      </c>
      <c r="H27" t="s">
        <v>543</v>
      </c>
      <c r="I27" t="s">
        <v>106</v>
      </c>
      <c r="J27" s="77">
        <v>2246</v>
      </c>
      <c r="K27" s="77">
        <v>19790</v>
      </c>
      <c r="L27" s="77">
        <v>1644.5885800000001</v>
      </c>
      <c r="M27" s="78">
        <v>0</v>
      </c>
      <c r="N27" s="78">
        <v>0.38800000000000001</v>
      </c>
      <c r="O27" s="78">
        <v>6.0000000000000001E-3</v>
      </c>
    </row>
    <row r="28" spans="2:15">
      <c r="B28" t="s">
        <v>867</v>
      </c>
      <c r="C28" t="s">
        <v>868</v>
      </c>
      <c r="D28" t="s">
        <v>123</v>
      </c>
      <c r="E28" t="s">
        <v>869</v>
      </c>
      <c r="F28" t="s">
        <v>794</v>
      </c>
      <c r="G28" t="s">
        <v>223</v>
      </c>
      <c r="H28" t="s">
        <v>543</v>
      </c>
      <c r="I28" t="s">
        <v>106</v>
      </c>
      <c r="J28" s="77">
        <v>687</v>
      </c>
      <c r="K28" s="77">
        <v>18122.5</v>
      </c>
      <c r="L28" s="77">
        <v>460.65582749999999</v>
      </c>
      <c r="M28" s="78">
        <v>0</v>
      </c>
      <c r="N28" s="78">
        <v>0.1087</v>
      </c>
      <c r="O28" s="78">
        <v>1.6999999999999999E-3</v>
      </c>
    </row>
    <row r="29" spans="2:15">
      <c r="B29" t="s">
        <v>870</v>
      </c>
      <c r="C29" t="s">
        <v>871</v>
      </c>
      <c r="D29" t="s">
        <v>123</v>
      </c>
      <c r="E29" t="s">
        <v>872</v>
      </c>
      <c r="F29" t="s">
        <v>794</v>
      </c>
      <c r="G29" t="s">
        <v>223</v>
      </c>
      <c r="H29" t="s">
        <v>543</v>
      </c>
      <c r="I29" t="s">
        <v>106</v>
      </c>
      <c r="J29" s="77">
        <v>37797.29</v>
      </c>
      <c r="K29" s="77">
        <v>1097.76</v>
      </c>
      <c r="L29" s="77">
        <v>1535.2170636047999</v>
      </c>
      <c r="M29" s="78">
        <v>0</v>
      </c>
      <c r="N29" s="78">
        <v>0.36220000000000002</v>
      </c>
      <c r="O29" s="78">
        <v>5.5999999999999999E-3</v>
      </c>
    </row>
    <row r="30" spans="2:15">
      <c r="B30" s="79" t="s">
        <v>572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223</v>
      </c>
      <c r="C31" t="s">
        <v>223</v>
      </c>
      <c r="D31" s="16"/>
      <c r="E31" s="16"/>
      <c r="F31" t="s">
        <v>223</v>
      </c>
      <c r="G31" t="s">
        <v>223</v>
      </c>
      <c r="I31" t="s">
        <v>223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230</v>
      </c>
      <c r="C32" s="16"/>
      <c r="D32" s="16"/>
      <c r="E32" s="16"/>
    </row>
    <row r="33" spans="2:5">
      <c r="B33" t="s">
        <v>298</v>
      </c>
      <c r="C33" s="16"/>
      <c r="D33" s="16"/>
      <c r="E33" s="16"/>
    </row>
    <row r="34" spans="2:5">
      <c r="B34" t="s">
        <v>299</v>
      </c>
      <c r="C34" s="16"/>
      <c r="D34" s="16"/>
      <c r="E34" s="16"/>
    </row>
    <row r="35" spans="2:5">
      <c r="B35" t="s">
        <v>300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0" ht="26.25" customHeight="1">
      <c r="B7" s="98" t="s">
        <v>95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64745</v>
      </c>
      <c r="H11" s="7"/>
      <c r="I11" s="75">
        <v>128.77374</v>
      </c>
      <c r="J11" s="25"/>
      <c r="K11" s="76">
        <v>1</v>
      </c>
      <c r="L11" s="76">
        <v>5.0000000000000001E-4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64745</v>
      </c>
      <c r="I12" s="81">
        <v>128.77374</v>
      </c>
      <c r="K12" s="80">
        <v>1</v>
      </c>
      <c r="L12" s="80">
        <v>5.0000000000000001E-4</v>
      </c>
    </row>
    <row r="13" spans="2:60">
      <c r="B13" s="79" t="s">
        <v>873</v>
      </c>
      <c r="D13" s="16"/>
      <c r="E13" s="16"/>
      <c r="G13" s="81">
        <v>64745</v>
      </c>
      <c r="I13" s="81">
        <v>128.77374</v>
      </c>
      <c r="K13" s="80">
        <v>1</v>
      </c>
      <c r="L13" s="80">
        <v>5.0000000000000001E-4</v>
      </c>
    </row>
    <row r="14" spans="2:60">
      <c r="B14" t="s">
        <v>874</v>
      </c>
      <c r="C14" t="s">
        <v>875</v>
      </c>
      <c r="D14" t="s">
        <v>100</v>
      </c>
      <c r="E14" t="s">
        <v>477</v>
      </c>
      <c r="F14" t="s">
        <v>102</v>
      </c>
      <c r="G14" s="77">
        <v>8500</v>
      </c>
      <c r="H14" s="77">
        <v>1500</v>
      </c>
      <c r="I14" s="77">
        <v>127.5</v>
      </c>
      <c r="J14" s="78">
        <v>4.3E-3</v>
      </c>
      <c r="K14" s="78">
        <v>0.99009999999999998</v>
      </c>
      <c r="L14" s="78">
        <v>5.0000000000000001E-4</v>
      </c>
    </row>
    <row r="15" spans="2:60">
      <c r="B15" t="s">
        <v>876</v>
      </c>
      <c r="C15" t="s">
        <v>877</v>
      </c>
      <c r="D15" t="s">
        <v>100</v>
      </c>
      <c r="E15" t="s">
        <v>724</v>
      </c>
      <c r="F15" t="s">
        <v>106</v>
      </c>
      <c r="G15" s="77">
        <v>36350</v>
      </c>
      <c r="H15" s="77">
        <v>2.2999999999999998</v>
      </c>
      <c r="I15" s="77">
        <v>0.83604999999999996</v>
      </c>
      <c r="J15" s="78">
        <v>1.0500000000000001E-2</v>
      </c>
      <c r="K15" s="78">
        <v>6.4999999999999997E-3</v>
      </c>
      <c r="L15" s="78">
        <v>0</v>
      </c>
    </row>
    <row r="16" spans="2:60">
      <c r="B16" t="s">
        <v>878</v>
      </c>
      <c r="C16" t="s">
        <v>879</v>
      </c>
      <c r="D16" t="s">
        <v>100</v>
      </c>
      <c r="E16" t="s">
        <v>880</v>
      </c>
      <c r="F16" t="s">
        <v>102</v>
      </c>
      <c r="G16" s="77">
        <v>19895</v>
      </c>
      <c r="H16" s="77">
        <v>2.2000000000000002</v>
      </c>
      <c r="I16" s="77">
        <v>0.43769000000000002</v>
      </c>
      <c r="J16" s="78">
        <v>2.0299999999999999E-2</v>
      </c>
      <c r="K16" s="78">
        <v>3.3999999999999998E-3</v>
      </c>
      <c r="L16" s="78">
        <v>0</v>
      </c>
    </row>
    <row r="17" spans="2:12">
      <c r="B17" s="79" t="s">
        <v>228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881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223</v>
      </c>
      <c r="C19" t="s">
        <v>223</v>
      </c>
      <c r="D19" s="16"/>
      <c r="E19" t="s">
        <v>223</v>
      </c>
      <c r="F19" t="s">
        <v>223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230</v>
      </c>
      <c r="D20" s="16"/>
      <c r="E20" s="16"/>
    </row>
    <row r="21" spans="2:12">
      <c r="B21" t="s">
        <v>298</v>
      </c>
      <c r="D21" s="16"/>
      <c r="E21" s="16"/>
    </row>
    <row r="22" spans="2:12">
      <c r="B22" t="s">
        <v>299</v>
      </c>
      <c r="D22" s="16"/>
      <c r="E22" s="16"/>
    </row>
    <row r="23" spans="2:12">
      <c r="B23" t="s">
        <v>300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1" ht="26.25" customHeight="1"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3700</v>
      </c>
      <c r="H11" s="7"/>
      <c r="I11" s="75">
        <v>2.0535000000000001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882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223</v>
      </c>
      <c r="C14" t="s">
        <v>223</v>
      </c>
      <c r="D14" s="16"/>
      <c r="E14" t="s">
        <v>223</v>
      </c>
      <c r="F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883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223</v>
      </c>
      <c r="C16" t="s">
        <v>223</v>
      </c>
      <c r="D16" s="16"/>
      <c r="E16" t="s">
        <v>223</v>
      </c>
      <c r="F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884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s="16"/>
      <c r="E18" t="s">
        <v>223</v>
      </c>
      <c r="F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572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s="16"/>
      <c r="E20" t="s">
        <v>223</v>
      </c>
      <c r="F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228</v>
      </c>
      <c r="C21" s="16"/>
      <c r="D21" s="16"/>
      <c r="E21" s="16"/>
      <c r="G21" s="81">
        <v>3700</v>
      </c>
      <c r="I21" s="81">
        <v>2.0535000000000001</v>
      </c>
      <c r="K21" s="80">
        <v>1</v>
      </c>
      <c r="L21" s="80">
        <v>0</v>
      </c>
    </row>
    <row r="22" spans="2:12">
      <c r="B22" s="79" t="s">
        <v>882</v>
      </c>
      <c r="C22" s="16"/>
      <c r="D22" s="16"/>
      <c r="E22" s="16"/>
      <c r="G22" s="81">
        <v>3700</v>
      </c>
      <c r="I22" s="81">
        <v>2.0535000000000001</v>
      </c>
      <c r="K22" s="80">
        <v>1</v>
      </c>
      <c r="L22" s="80">
        <v>0</v>
      </c>
    </row>
    <row r="23" spans="2:12">
      <c r="B23" t="s">
        <v>885</v>
      </c>
      <c r="C23" t="s">
        <v>886</v>
      </c>
      <c r="D23" t="s">
        <v>123</v>
      </c>
      <c r="E23" t="s">
        <v>817</v>
      </c>
      <c r="F23" t="s">
        <v>106</v>
      </c>
      <c r="G23" s="77">
        <v>3700</v>
      </c>
      <c r="H23" s="77">
        <v>15</v>
      </c>
      <c r="I23" s="77">
        <v>2.0535000000000001</v>
      </c>
      <c r="J23" s="78">
        <v>0</v>
      </c>
      <c r="K23" s="78">
        <v>1</v>
      </c>
      <c r="L23" s="78">
        <v>0</v>
      </c>
    </row>
    <row r="24" spans="2:12">
      <c r="B24" s="79" t="s">
        <v>887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s="16"/>
      <c r="E25" t="s">
        <v>223</v>
      </c>
      <c r="F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884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s="16"/>
      <c r="E27" t="s">
        <v>223</v>
      </c>
      <c r="F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888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s="16"/>
      <c r="E29" t="s">
        <v>223</v>
      </c>
      <c r="F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572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s="16"/>
      <c r="E31" t="s">
        <v>223</v>
      </c>
      <c r="F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298</v>
      </c>
      <c r="C33" s="16"/>
      <c r="D33" s="16"/>
      <c r="E33" s="16"/>
    </row>
    <row r="34" spans="2:5">
      <c r="B34" t="s">
        <v>299</v>
      </c>
      <c r="C34" s="16"/>
      <c r="D34" s="16"/>
      <c r="E34" s="16"/>
    </row>
    <row r="35" spans="2:5">
      <c r="B35" t="s">
        <v>300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100"/>
      <c r="BD6" s="16" t="s">
        <v>100</v>
      </c>
      <c r="BF6" s="16" t="s">
        <v>101</v>
      </c>
      <c r="BH6" s="19" t="s">
        <v>102</v>
      </c>
    </row>
    <row r="7" spans="1:60" ht="26.25" customHeight="1"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10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164343</v>
      </c>
      <c r="H11" s="25"/>
      <c r="I11" s="75">
        <v>605.14482593705986</v>
      </c>
      <c r="J11" s="76">
        <v>1</v>
      </c>
      <c r="K11" s="76">
        <v>2.2000000000000001E-3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223</v>
      </c>
      <c r="C13" t="s">
        <v>223</v>
      </c>
      <c r="D13" s="19"/>
      <c r="E13" t="s">
        <v>223</v>
      </c>
      <c r="F13" t="s">
        <v>223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228</v>
      </c>
      <c r="C14" s="19"/>
      <c r="D14" s="19"/>
      <c r="E14" s="19"/>
      <c r="F14" s="19"/>
      <c r="G14" s="81">
        <v>164343</v>
      </c>
      <c r="H14" s="19"/>
      <c r="I14" s="81">
        <v>605.14482593705986</v>
      </c>
      <c r="J14" s="80">
        <v>1</v>
      </c>
      <c r="K14" s="80">
        <v>2.2000000000000001E-3</v>
      </c>
      <c r="BF14" s="16" t="s">
        <v>126</v>
      </c>
    </row>
    <row r="15" spans="1:60">
      <c r="B15" t="s">
        <v>889</v>
      </c>
      <c r="C15" t="s">
        <v>890</v>
      </c>
      <c r="D15" t="s">
        <v>123</v>
      </c>
      <c r="E15" t="s">
        <v>817</v>
      </c>
      <c r="F15" t="s">
        <v>110</v>
      </c>
      <c r="G15" s="77">
        <v>4</v>
      </c>
      <c r="H15" s="77">
        <v>1.6271999999999998E-2</v>
      </c>
      <c r="I15" s="77">
        <v>2.6155612800000001E-6</v>
      </c>
      <c r="J15" s="78">
        <v>0</v>
      </c>
      <c r="K15" s="78">
        <v>0</v>
      </c>
      <c r="BF15" s="16" t="s">
        <v>127</v>
      </c>
    </row>
    <row r="16" spans="1:60">
      <c r="B16" t="s">
        <v>891</v>
      </c>
      <c r="C16" t="s">
        <v>892</v>
      </c>
      <c r="D16" t="s">
        <v>123</v>
      </c>
      <c r="E16" t="s">
        <v>817</v>
      </c>
      <c r="F16" t="s">
        <v>113</v>
      </c>
      <c r="G16" s="77">
        <v>4</v>
      </c>
      <c r="H16" s="77">
        <v>7.5414999999999996E-3</v>
      </c>
      <c r="I16" s="77">
        <v>1.4089633620000001E-6</v>
      </c>
      <c r="J16" s="78">
        <v>0</v>
      </c>
      <c r="K16" s="78">
        <v>0</v>
      </c>
      <c r="BF16" s="16" t="s">
        <v>128</v>
      </c>
    </row>
    <row r="17" spans="2:58">
      <c r="B17" t="s">
        <v>893</v>
      </c>
      <c r="C17" t="s">
        <v>894</v>
      </c>
      <c r="D17" t="s">
        <v>123</v>
      </c>
      <c r="E17" t="s">
        <v>817</v>
      </c>
      <c r="F17" t="s">
        <v>110</v>
      </c>
      <c r="G17" s="77">
        <v>4060.86</v>
      </c>
      <c r="H17" s="77">
        <v>100</v>
      </c>
      <c r="I17" s="77">
        <v>16.31856591</v>
      </c>
      <c r="J17" s="78">
        <v>2.7E-2</v>
      </c>
      <c r="K17" s="78">
        <v>1E-4</v>
      </c>
      <c r="BF17" s="16" t="s">
        <v>129</v>
      </c>
    </row>
    <row r="18" spans="2:58">
      <c r="B18" t="s">
        <v>895</v>
      </c>
      <c r="C18" t="s">
        <v>896</v>
      </c>
      <c r="D18" t="s">
        <v>123</v>
      </c>
      <c r="E18" t="s">
        <v>817</v>
      </c>
      <c r="F18" t="s">
        <v>113</v>
      </c>
      <c r="G18" s="77">
        <v>-3960</v>
      </c>
      <c r="H18" s="77">
        <v>100</v>
      </c>
      <c r="I18" s="77">
        <v>-18.495971999999998</v>
      </c>
      <c r="J18" s="78">
        <v>-3.0599999999999999E-2</v>
      </c>
      <c r="K18" s="78">
        <v>-1E-4</v>
      </c>
      <c r="BF18" s="16" t="s">
        <v>130</v>
      </c>
    </row>
    <row r="19" spans="2:58">
      <c r="B19" t="s">
        <v>897</v>
      </c>
      <c r="C19" t="s">
        <v>898</v>
      </c>
      <c r="D19" t="s">
        <v>123</v>
      </c>
      <c r="E19" t="s">
        <v>817</v>
      </c>
      <c r="F19" t="s">
        <v>106</v>
      </c>
      <c r="G19" s="77">
        <v>164141.14000000001</v>
      </c>
      <c r="H19" s="77">
        <v>100</v>
      </c>
      <c r="I19" s="77">
        <v>607.32221800000002</v>
      </c>
      <c r="J19" s="78">
        <v>1.0036</v>
      </c>
      <c r="K19" s="78">
        <v>2.2000000000000001E-3</v>
      </c>
      <c r="BF19" s="16" t="s">
        <v>131</v>
      </c>
    </row>
    <row r="20" spans="2:58">
      <c r="B20" t="s">
        <v>899</v>
      </c>
      <c r="C20" t="s">
        <v>900</v>
      </c>
      <c r="D20" t="s">
        <v>123</v>
      </c>
      <c r="E20" t="s">
        <v>817</v>
      </c>
      <c r="F20" t="s">
        <v>106</v>
      </c>
      <c r="G20" s="77">
        <v>3</v>
      </c>
      <c r="H20" s="77">
        <v>1.5337E-2</v>
      </c>
      <c r="I20" s="77">
        <v>1.702407E-6</v>
      </c>
      <c r="J20" s="78">
        <v>0</v>
      </c>
      <c r="K20" s="78">
        <v>0</v>
      </c>
      <c r="BF20" s="16" t="s">
        <v>132</v>
      </c>
    </row>
    <row r="21" spans="2:58">
      <c r="B21" t="s">
        <v>901</v>
      </c>
      <c r="C21" t="s">
        <v>902</v>
      </c>
      <c r="D21" t="s">
        <v>123</v>
      </c>
      <c r="E21" t="s">
        <v>817</v>
      </c>
      <c r="F21" t="s">
        <v>106</v>
      </c>
      <c r="G21" s="77">
        <v>4</v>
      </c>
      <c r="H21" s="77">
        <v>1.9036999999999999E-3</v>
      </c>
      <c r="I21" s="77">
        <v>2.8174760000000002E-7</v>
      </c>
      <c r="J21" s="78">
        <v>0</v>
      </c>
      <c r="K21" s="78">
        <v>0</v>
      </c>
      <c r="BF21" s="16" t="s">
        <v>123</v>
      </c>
    </row>
    <row r="22" spans="2:58">
      <c r="B22" t="s">
        <v>903</v>
      </c>
      <c r="C22" t="s">
        <v>904</v>
      </c>
      <c r="D22" t="s">
        <v>123</v>
      </c>
      <c r="E22" t="s">
        <v>817</v>
      </c>
      <c r="F22" t="s">
        <v>106</v>
      </c>
      <c r="G22" s="77">
        <v>44</v>
      </c>
      <c r="H22" s="77">
        <v>4.4882500000000001E-3</v>
      </c>
      <c r="I22" s="77">
        <v>7.3068710000000001E-6</v>
      </c>
      <c r="J22" s="78">
        <v>0</v>
      </c>
      <c r="K22" s="78">
        <v>0</v>
      </c>
    </row>
    <row r="23" spans="2:58">
      <c r="B23" t="s">
        <v>905</v>
      </c>
      <c r="C23" t="s">
        <v>906</v>
      </c>
      <c r="D23" t="s">
        <v>123</v>
      </c>
      <c r="E23" t="s">
        <v>817</v>
      </c>
      <c r="F23" t="s">
        <v>110</v>
      </c>
      <c r="G23" s="77">
        <v>37</v>
      </c>
      <c r="H23" s="77">
        <v>4.638E-4</v>
      </c>
      <c r="I23" s="77">
        <v>6.8959871100000002E-7</v>
      </c>
      <c r="J23" s="78">
        <v>0</v>
      </c>
      <c r="K23" s="78">
        <v>0</v>
      </c>
    </row>
    <row r="24" spans="2:58">
      <c r="B24" t="s">
        <v>907</v>
      </c>
      <c r="C24" t="s">
        <v>908</v>
      </c>
      <c r="D24" t="s">
        <v>123</v>
      </c>
      <c r="E24" t="s">
        <v>817</v>
      </c>
      <c r="F24" t="s">
        <v>106</v>
      </c>
      <c r="G24" s="77">
        <v>5</v>
      </c>
      <c r="H24" s="77">
        <v>1.184375E-4</v>
      </c>
      <c r="I24" s="77">
        <v>2.1910937499999998E-8</v>
      </c>
      <c r="J24" s="78">
        <v>0</v>
      </c>
      <c r="K24" s="78">
        <v>0</v>
      </c>
    </row>
    <row r="25" spans="2:58">
      <c r="B25" t="s">
        <v>230</v>
      </c>
      <c r="C25" s="19"/>
      <c r="D25" s="19"/>
      <c r="E25" s="19"/>
      <c r="F25" s="19"/>
      <c r="G25" s="19"/>
      <c r="H25" s="19"/>
    </row>
    <row r="26" spans="2:58">
      <c r="B26" t="s">
        <v>298</v>
      </c>
      <c r="C26" s="19"/>
      <c r="D26" s="19"/>
      <c r="E26" s="19"/>
      <c r="F26" s="19"/>
      <c r="G26" s="19"/>
      <c r="H26" s="19"/>
    </row>
    <row r="27" spans="2:58">
      <c r="B27" t="s">
        <v>299</v>
      </c>
      <c r="C27" s="19"/>
      <c r="D27" s="19"/>
      <c r="E27" s="19"/>
      <c r="F27" s="19"/>
      <c r="G27" s="19"/>
      <c r="H27" s="19"/>
    </row>
    <row r="28" spans="2:58">
      <c r="B28" t="s">
        <v>300</v>
      </c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81" ht="26.25" customHeight="1"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909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223</v>
      </c>
      <c r="C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910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223</v>
      </c>
      <c r="C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911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912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223</v>
      </c>
      <c r="C19" t="s">
        <v>223</v>
      </c>
      <c r="E19" t="s">
        <v>223</v>
      </c>
      <c r="H19" s="77">
        <v>0</v>
      </c>
      <c r="I19" t="s">
        <v>223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913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223</v>
      </c>
      <c r="C21" t="s">
        <v>223</v>
      </c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914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223</v>
      </c>
      <c r="C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915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223</v>
      </c>
      <c r="C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909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910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223</v>
      </c>
      <c r="C30" t="s">
        <v>223</v>
      </c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911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912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223</v>
      </c>
      <c r="C33" t="s">
        <v>223</v>
      </c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913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223</v>
      </c>
      <c r="C35" t="s">
        <v>223</v>
      </c>
      <c r="E35" t="s">
        <v>223</v>
      </c>
      <c r="H35" s="77">
        <v>0</v>
      </c>
      <c r="I35" t="s">
        <v>223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914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223</v>
      </c>
      <c r="C37" t="s">
        <v>223</v>
      </c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915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223</v>
      </c>
      <c r="C39" t="s">
        <v>223</v>
      </c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</row>
    <row r="41" spans="2:17">
      <c r="B41" t="s">
        <v>298</v>
      </c>
    </row>
    <row r="42" spans="2:17">
      <c r="B42" t="s">
        <v>299</v>
      </c>
    </row>
    <row r="43" spans="2:17">
      <c r="B43" t="s">
        <v>300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2:72" ht="26.2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916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223</v>
      </c>
      <c r="C14" t="s">
        <v>223</v>
      </c>
      <c r="D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917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223</v>
      </c>
      <c r="C16" t="s">
        <v>223</v>
      </c>
      <c r="D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918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G18" s="77">
        <v>0</v>
      </c>
      <c r="H18" t="s">
        <v>223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919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G20" s="77">
        <v>0</v>
      </c>
      <c r="H20" t="s">
        <v>223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572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223</v>
      </c>
      <c r="C22" t="s">
        <v>223</v>
      </c>
      <c r="D22" t="s">
        <v>223</v>
      </c>
      <c r="G22" s="77">
        <v>0</v>
      </c>
      <c r="H22" t="s">
        <v>223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G25" s="77">
        <v>0</v>
      </c>
      <c r="H25" t="s">
        <v>223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920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223</v>
      </c>
      <c r="C27" t="s">
        <v>223</v>
      </c>
      <c r="D27" t="s">
        <v>223</v>
      </c>
      <c r="G27" s="77">
        <v>0</v>
      </c>
      <c r="H27" t="s">
        <v>223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298</v>
      </c>
    </row>
    <row r="29" spans="2:16">
      <c r="B29" t="s">
        <v>299</v>
      </c>
    </row>
    <row r="30" spans="2:16">
      <c r="B30" t="s">
        <v>300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65" ht="26.25" customHeight="1">
      <c r="B7" s="98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921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J14" s="77">
        <v>0</v>
      </c>
      <c r="K14" t="s">
        <v>223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922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J16" s="77">
        <v>0</v>
      </c>
      <c r="K16" t="s">
        <v>223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J18" s="77">
        <v>0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572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J20" s="77">
        <v>0</v>
      </c>
      <c r="K20" t="s">
        <v>223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923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J23" s="77">
        <v>0</v>
      </c>
      <c r="K23" t="s">
        <v>223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924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J25" s="77">
        <v>0</v>
      </c>
      <c r="K25" t="s">
        <v>223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298</v>
      </c>
      <c r="D27" s="16"/>
      <c r="E27" s="16"/>
      <c r="F27" s="16"/>
    </row>
    <row r="28" spans="2:19">
      <c r="B28" t="s">
        <v>299</v>
      </c>
      <c r="D28" s="16"/>
      <c r="E28" s="16"/>
      <c r="F28" s="16"/>
    </row>
    <row r="29" spans="2:19">
      <c r="B29" t="s">
        <v>300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81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3.01</v>
      </c>
      <c r="K11" s="7"/>
      <c r="L11" s="7"/>
      <c r="M11" s="76">
        <v>7.0000000000000007E-2</v>
      </c>
      <c r="N11" s="75">
        <v>1746653.13</v>
      </c>
      <c r="O11" s="7"/>
      <c r="P11" s="75">
        <v>1696.0506240940001</v>
      </c>
      <c r="Q11" s="7"/>
      <c r="R11" s="76">
        <v>1</v>
      </c>
      <c r="S11" s="76">
        <v>6.1999999999999998E-3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3.01</v>
      </c>
      <c r="M12" s="80">
        <v>7.0000000000000007E-2</v>
      </c>
      <c r="N12" s="81">
        <v>1746653.13</v>
      </c>
      <c r="P12" s="81">
        <v>1696.0506240940001</v>
      </c>
      <c r="R12" s="80">
        <v>1</v>
      </c>
      <c r="S12" s="80">
        <v>6.1999999999999998E-3</v>
      </c>
    </row>
    <row r="13" spans="2:81">
      <c r="B13" s="79" t="s">
        <v>921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J14" s="77">
        <v>0</v>
      </c>
      <c r="K14" t="s">
        <v>223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922</v>
      </c>
      <c r="C15" s="16"/>
      <c r="D15" s="16"/>
      <c r="E15" s="16"/>
      <c r="J15" s="81">
        <v>3.01</v>
      </c>
      <c r="M15" s="80">
        <v>7.0000000000000007E-2</v>
      </c>
      <c r="N15" s="81">
        <v>1746653.13</v>
      </c>
      <c r="P15" s="81">
        <v>1696.0506240940001</v>
      </c>
      <c r="R15" s="80">
        <v>1</v>
      </c>
      <c r="S15" s="80">
        <v>6.1999999999999998E-3</v>
      </c>
    </row>
    <row r="16" spans="2:81">
      <c r="B16" t="s">
        <v>925</v>
      </c>
      <c r="C16" t="s">
        <v>926</v>
      </c>
      <c r="D16" t="s">
        <v>123</v>
      </c>
      <c r="E16" t="s">
        <v>927</v>
      </c>
      <c r="F16" t="s">
        <v>477</v>
      </c>
      <c r="G16" t="s">
        <v>410</v>
      </c>
      <c r="H16" t="s">
        <v>150</v>
      </c>
      <c r="I16" t="s">
        <v>928</v>
      </c>
      <c r="J16" s="77">
        <v>2.94</v>
      </c>
      <c r="K16" t="s">
        <v>102</v>
      </c>
      <c r="L16" s="78">
        <v>4.4699999999999997E-2</v>
      </c>
      <c r="M16" s="78">
        <v>6.5799999999999997E-2</v>
      </c>
      <c r="N16" s="77">
        <v>780653.13</v>
      </c>
      <c r="O16" s="77">
        <v>94.38</v>
      </c>
      <c r="P16" s="77">
        <v>736.78042409399995</v>
      </c>
      <c r="Q16" s="78">
        <v>1.5E-3</v>
      </c>
      <c r="R16" s="78">
        <v>0.43440000000000001</v>
      </c>
      <c r="S16" s="78">
        <v>2.7000000000000001E-3</v>
      </c>
    </row>
    <row r="17" spans="2:19">
      <c r="B17" t="s">
        <v>929</v>
      </c>
      <c r="C17" t="s">
        <v>930</v>
      </c>
      <c r="D17" t="s">
        <v>123</v>
      </c>
      <c r="E17" t="s">
        <v>931</v>
      </c>
      <c r="F17" t="s">
        <v>932</v>
      </c>
      <c r="G17" t="s">
        <v>440</v>
      </c>
      <c r="H17" t="s">
        <v>150</v>
      </c>
      <c r="I17" t="s">
        <v>933</v>
      </c>
      <c r="J17" s="77">
        <v>2.3199999999999998</v>
      </c>
      <c r="K17" t="s">
        <v>102</v>
      </c>
      <c r="L17" s="78">
        <v>4.2999999999999997E-2</v>
      </c>
      <c r="M17" s="78">
        <v>5.9200000000000003E-2</v>
      </c>
      <c r="N17" s="77">
        <v>392000</v>
      </c>
      <c r="O17" s="77">
        <v>96.57</v>
      </c>
      <c r="P17" s="77">
        <v>378.55439999999999</v>
      </c>
      <c r="Q17" s="78">
        <v>2.3999999999999998E-3</v>
      </c>
      <c r="R17" s="78">
        <v>0.22320000000000001</v>
      </c>
      <c r="S17" s="78">
        <v>1.4E-3</v>
      </c>
    </row>
    <row r="18" spans="2:19">
      <c r="B18" t="s">
        <v>934</v>
      </c>
      <c r="C18" t="s">
        <v>935</v>
      </c>
      <c r="D18" t="s">
        <v>123</v>
      </c>
      <c r="E18" t="s">
        <v>936</v>
      </c>
      <c r="F18" t="s">
        <v>335</v>
      </c>
      <c r="G18" t="s">
        <v>440</v>
      </c>
      <c r="H18" t="s">
        <v>150</v>
      </c>
      <c r="I18" t="s">
        <v>937</v>
      </c>
      <c r="J18" s="77">
        <v>3.56</v>
      </c>
      <c r="K18" t="s">
        <v>102</v>
      </c>
      <c r="L18" s="78">
        <v>7.4999999999999997E-2</v>
      </c>
      <c r="M18" s="78">
        <v>8.2400000000000001E-2</v>
      </c>
      <c r="N18" s="77">
        <v>574000</v>
      </c>
      <c r="O18" s="77">
        <v>101.17</v>
      </c>
      <c r="P18" s="77">
        <v>580.71579999999994</v>
      </c>
      <c r="Q18" s="78">
        <v>1E-3</v>
      </c>
      <c r="R18" s="78">
        <v>0.34239999999999998</v>
      </c>
      <c r="S18" s="78">
        <v>2.0999999999999999E-3</v>
      </c>
    </row>
    <row r="19" spans="2:19">
      <c r="B19" s="79" t="s">
        <v>308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J20" s="77">
        <v>0</v>
      </c>
      <c r="K20" t="s">
        <v>223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572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223</v>
      </c>
      <c r="C22" t="s">
        <v>223</v>
      </c>
      <c r="D22" s="16"/>
      <c r="E22" s="16"/>
      <c r="F22" t="s">
        <v>223</v>
      </c>
      <c r="G22" t="s">
        <v>223</v>
      </c>
      <c r="J22" s="77">
        <v>0</v>
      </c>
      <c r="K22" t="s">
        <v>223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228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309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J25" s="77">
        <v>0</v>
      </c>
      <c r="K25" t="s">
        <v>223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310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223</v>
      </c>
      <c r="C27" t="s">
        <v>223</v>
      </c>
      <c r="D27" s="16"/>
      <c r="E27" s="16"/>
      <c r="F27" t="s">
        <v>223</v>
      </c>
      <c r="G27" t="s">
        <v>223</v>
      </c>
      <c r="J27" s="77">
        <v>0</v>
      </c>
      <c r="K27" t="s">
        <v>223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230</v>
      </c>
      <c r="C28" s="16"/>
      <c r="D28" s="16"/>
      <c r="E28" s="16"/>
    </row>
    <row r="29" spans="2:19">
      <c r="B29" t="s">
        <v>298</v>
      </c>
      <c r="C29" s="16"/>
      <c r="D29" s="16"/>
      <c r="E29" s="16"/>
    </row>
    <row r="30" spans="2:19">
      <c r="B30" t="s">
        <v>299</v>
      </c>
      <c r="C30" s="16"/>
      <c r="D30" s="16"/>
      <c r="E30" s="16"/>
    </row>
    <row r="31" spans="2:19">
      <c r="B31" t="s">
        <v>300</v>
      </c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10" workbookViewId="0">
      <selection activeCell="K26" sqref="K26:K2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98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2788671.07</v>
      </c>
      <c r="I11" s="7"/>
      <c r="J11" s="75">
        <v>16798.250577440554</v>
      </c>
      <c r="K11" s="7"/>
      <c r="L11" s="76">
        <v>1</v>
      </c>
      <c r="M11" s="76">
        <v>6.1800000000000001E-2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1869708.54</v>
      </c>
      <c r="J12" s="81">
        <v>13190.836892824485</v>
      </c>
      <c r="L12" s="80">
        <v>0.7853</v>
      </c>
      <c r="M12" s="80">
        <v>4.8500000000000001E-2</v>
      </c>
    </row>
    <row r="13" spans="2:98">
      <c r="B13" t="s">
        <v>938</v>
      </c>
      <c r="C13" t="s">
        <v>939</v>
      </c>
      <c r="D13" t="s">
        <v>123</v>
      </c>
      <c r="E13" t="s">
        <v>940</v>
      </c>
      <c r="F13" t="s">
        <v>456</v>
      </c>
      <c r="G13" t="s">
        <v>106</v>
      </c>
      <c r="H13" s="77">
        <v>96380.08</v>
      </c>
      <c r="I13" s="77">
        <v>344.99169999999941</v>
      </c>
      <c r="J13" s="77">
        <v>1230.2621228774301</v>
      </c>
      <c r="K13" s="84">
        <f>26.5018854349775%/100</f>
        <v>2.6501885434977502E-3</v>
      </c>
      <c r="L13" s="78">
        <v>7.3200000000000001E-2</v>
      </c>
      <c r="M13" s="78">
        <v>4.4999999999999997E-3</v>
      </c>
    </row>
    <row r="14" spans="2:98">
      <c r="B14" t="s">
        <v>941</v>
      </c>
      <c r="C14" t="s">
        <v>942</v>
      </c>
      <c r="D14" t="s">
        <v>123</v>
      </c>
      <c r="E14" t="s">
        <v>723</v>
      </c>
      <c r="F14" t="s">
        <v>724</v>
      </c>
      <c r="G14" t="s">
        <v>102</v>
      </c>
      <c r="H14" s="77">
        <v>1476</v>
      </c>
      <c r="I14" s="77">
        <v>9.9999999999999992E-25</v>
      </c>
      <c r="J14" s="77">
        <v>1.4800000000000001E-26</v>
      </c>
      <c r="K14" s="84">
        <v>8.6E-3</v>
      </c>
      <c r="L14" s="78">
        <v>0</v>
      </c>
      <c r="M14" s="78">
        <v>0</v>
      </c>
    </row>
    <row r="15" spans="2:98">
      <c r="B15" t="s">
        <v>943</v>
      </c>
      <c r="C15" t="s">
        <v>944</v>
      </c>
      <c r="D15" t="s">
        <v>123</v>
      </c>
      <c r="E15" t="s">
        <v>945</v>
      </c>
      <c r="F15" t="s">
        <v>946</v>
      </c>
      <c r="G15" t="s">
        <v>102</v>
      </c>
      <c r="H15" s="77">
        <v>9</v>
      </c>
      <c r="I15" s="77">
        <v>36663758.620690003</v>
      </c>
      <c r="J15" s="77">
        <v>3299.7382758621002</v>
      </c>
      <c r="K15" s="84">
        <v>8.5344827586206901E-3</v>
      </c>
      <c r="L15" s="78">
        <v>0.19639999999999999</v>
      </c>
      <c r="M15" s="78">
        <v>1.21E-2</v>
      </c>
    </row>
    <row r="16" spans="2:98">
      <c r="B16" t="s">
        <v>947</v>
      </c>
      <c r="C16" t="s">
        <v>948</v>
      </c>
      <c r="D16" t="s">
        <v>123</v>
      </c>
      <c r="E16" t="s">
        <v>949</v>
      </c>
      <c r="F16" t="s">
        <v>932</v>
      </c>
      <c r="G16" t="s">
        <v>106</v>
      </c>
      <c r="H16" s="77">
        <v>648</v>
      </c>
      <c r="I16" s="77">
        <v>66219.251000000004</v>
      </c>
      <c r="J16" s="77">
        <v>1587.6727619759999</v>
      </c>
      <c r="K16" s="84">
        <f>13.8877173582937%/100</f>
        <v>1.3887717358293699E-3</v>
      </c>
      <c r="L16" s="78">
        <v>9.4500000000000001E-2</v>
      </c>
      <c r="M16" s="78">
        <v>5.7999999999999996E-3</v>
      </c>
    </row>
    <row r="17" spans="2:13">
      <c r="B17" t="s">
        <v>950</v>
      </c>
      <c r="C17" t="s">
        <v>951</v>
      </c>
      <c r="D17" t="s">
        <v>123</v>
      </c>
      <c r="E17" t="s">
        <v>949</v>
      </c>
      <c r="F17" t="s">
        <v>932</v>
      </c>
      <c r="G17" t="s">
        <v>106</v>
      </c>
      <c r="H17" s="77">
        <v>283</v>
      </c>
      <c r="I17" s="77">
        <v>68343.650676000005</v>
      </c>
      <c r="J17" s="77">
        <v>715.62636622839602</v>
      </c>
      <c r="K17" s="84">
        <f>15.4448567914415%/100</f>
        <v>1.5444856791441499E-3</v>
      </c>
      <c r="L17" s="78">
        <v>4.2599999999999999E-2</v>
      </c>
      <c r="M17" s="78">
        <v>2.5999999999999999E-3</v>
      </c>
    </row>
    <row r="18" spans="2:13">
      <c r="B18" t="s">
        <v>952</v>
      </c>
      <c r="C18" t="s">
        <v>953</v>
      </c>
      <c r="D18" t="s">
        <v>123</v>
      </c>
      <c r="E18" t="s">
        <v>954</v>
      </c>
      <c r="F18" t="s">
        <v>346</v>
      </c>
      <c r="G18" t="s">
        <v>102</v>
      </c>
      <c r="H18" s="77">
        <v>1603951</v>
      </c>
      <c r="I18" s="77">
        <v>100</v>
      </c>
      <c r="J18" s="77">
        <v>1603.951</v>
      </c>
      <c r="K18" s="78">
        <v>0</v>
      </c>
      <c r="L18" s="78">
        <v>9.5500000000000002E-2</v>
      </c>
      <c r="M18" s="78">
        <v>5.8999999999999999E-3</v>
      </c>
    </row>
    <row r="19" spans="2:13">
      <c r="B19" t="s">
        <v>955</v>
      </c>
      <c r="C19" t="s">
        <v>956</v>
      </c>
      <c r="D19" t="s">
        <v>123</v>
      </c>
      <c r="E19" t="s">
        <v>957</v>
      </c>
      <c r="F19" t="s">
        <v>346</v>
      </c>
      <c r="G19" t="s">
        <v>102</v>
      </c>
      <c r="H19" s="77">
        <v>37.46</v>
      </c>
      <c r="I19" s="77">
        <v>5657400</v>
      </c>
      <c r="J19" s="77">
        <v>2119.2620400000001</v>
      </c>
      <c r="K19" s="84">
        <v>1.8700000000000001E-2</v>
      </c>
      <c r="L19" s="78">
        <v>0.12620000000000001</v>
      </c>
      <c r="M19" s="78">
        <v>7.7999999999999996E-3</v>
      </c>
    </row>
    <row r="20" spans="2:13">
      <c r="B20" t="s">
        <v>958</v>
      </c>
      <c r="C20" t="s">
        <v>959</v>
      </c>
      <c r="D20" t="s">
        <v>123</v>
      </c>
      <c r="E20" t="s">
        <v>960</v>
      </c>
      <c r="F20" t="s">
        <v>346</v>
      </c>
      <c r="G20" t="s">
        <v>102</v>
      </c>
      <c r="H20" s="77">
        <v>20289</v>
      </c>
      <c r="I20" s="77">
        <v>5066.5894609999996</v>
      </c>
      <c r="J20" s="77">
        <v>1027.96033574229</v>
      </c>
      <c r="K20" s="78">
        <v>3.7000000000000002E-3</v>
      </c>
      <c r="L20" s="78">
        <v>6.1199999999999997E-2</v>
      </c>
      <c r="M20" s="78">
        <v>3.8E-3</v>
      </c>
    </row>
    <row r="21" spans="2:13">
      <c r="B21" t="s">
        <v>961</v>
      </c>
      <c r="C21" t="s">
        <v>962</v>
      </c>
      <c r="D21" t="s">
        <v>123</v>
      </c>
      <c r="E21" t="s">
        <v>963</v>
      </c>
      <c r="F21" t="s">
        <v>464</v>
      </c>
      <c r="G21" t="s">
        <v>106</v>
      </c>
      <c r="H21" s="77">
        <v>146635</v>
      </c>
      <c r="I21" s="77">
        <v>296.07694600000002</v>
      </c>
      <c r="J21" s="77">
        <v>1606.3639901382701</v>
      </c>
      <c r="K21" s="84">
        <v>1.2063537394051216E-3</v>
      </c>
      <c r="L21" s="78">
        <v>9.5600000000000004E-2</v>
      </c>
      <c r="M21" s="78">
        <v>5.8999999999999999E-3</v>
      </c>
    </row>
    <row r="22" spans="2:13">
      <c r="B22" s="79" t="s">
        <v>228</v>
      </c>
      <c r="C22" s="16"/>
      <c r="D22" s="16"/>
      <c r="E22" s="16"/>
      <c r="H22" s="81">
        <v>918962.53</v>
      </c>
      <c r="J22" s="81">
        <v>3607.4136846160691</v>
      </c>
      <c r="L22" s="80">
        <v>0.2147</v>
      </c>
      <c r="M22" s="80">
        <v>1.3299999999999999E-2</v>
      </c>
    </row>
    <row r="23" spans="2:13">
      <c r="B23" s="79" t="s">
        <v>309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t="s">
        <v>223</v>
      </c>
      <c r="C24" t="s">
        <v>223</v>
      </c>
      <c r="D24" s="16"/>
      <c r="E24" s="16"/>
      <c r="F24" t="s">
        <v>223</v>
      </c>
      <c r="G24" t="s">
        <v>223</v>
      </c>
      <c r="H24" s="77">
        <v>0</v>
      </c>
      <c r="I24" s="77">
        <v>0</v>
      </c>
      <c r="J24" s="77">
        <v>0</v>
      </c>
      <c r="K24" s="78">
        <v>0</v>
      </c>
      <c r="L24" s="78">
        <v>0</v>
      </c>
      <c r="M24" s="78">
        <v>0</v>
      </c>
    </row>
    <row r="25" spans="2:13">
      <c r="B25" s="79" t="s">
        <v>310</v>
      </c>
      <c r="C25" s="16"/>
      <c r="D25" s="16"/>
      <c r="E25" s="16"/>
      <c r="H25" s="81">
        <v>918962.53</v>
      </c>
      <c r="J25" s="81">
        <v>3607.4136846160691</v>
      </c>
      <c r="L25" s="80">
        <v>0.2147</v>
      </c>
      <c r="M25" s="80">
        <v>1.3299999999999999E-2</v>
      </c>
    </row>
    <row r="26" spans="2:13">
      <c r="B26" t="s">
        <v>964</v>
      </c>
      <c r="C26" t="s">
        <v>965</v>
      </c>
      <c r="D26" t="s">
        <v>123</v>
      </c>
      <c r="E26" t="s">
        <v>966</v>
      </c>
      <c r="F26" t="s">
        <v>771</v>
      </c>
      <c r="G26" t="s">
        <v>110</v>
      </c>
      <c r="H26" s="77">
        <v>379614</v>
      </c>
      <c r="I26" s="77">
        <v>100</v>
      </c>
      <c r="J26" s="77">
        <v>1525.4788590000001</v>
      </c>
      <c r="K26" s="84">
        <v>2.7597937828915593E-3</v>
      </c>
      <c r="L26" s="78">
        <v>9.0800000000000006E-2</v>
      </c>
      <c r="M26" s="78">
        <v>5.5999999999999999E-3</v>
      </c>
    </row>
    <row r="27" spans="2:13">
      <c r="B27" t="s">
        <v>967</v>
      </c>
      <c r="C27" t="s">
        <v>968</v>
      </c>
      <c r="D27" t="s">
        <v>123</v>
      </c>
      <c r="E27" t="s">
        <v>969</v>
      </c>
      <c r="F27" t="s">
        <v>771</v>
      </c>
      <c r="G27" t="s">
        <v>110</v>
      </c>
      <c r="H27" s="77">
        <v>459076</v>
      </c>
      <c r="I27" s="77">
        <v>101.80551899999989</v>
      </c>
      <c r="J27" s="77">
        <v>1878.1050646492399</v>
      </c>
      <c r="K27" s="84">
        <v>3.3340398624624552E-3</v>
      </c>
      <c r="L27" s="78">
        <v>0.1118</v>
      </c>
      <c r="M27" s="78">
        <v>6.8999999999999999E-3</v>
      </c>
    </row>
    <row r="28" spans="2:13">
      <c r="B28" t="s">
        <v>970</v>
      </c>
      <c r="C28" t="s">
        <v>971</v>
      </c>
      <c r="D28" t="s">
        <v>123</v>
      </c>
      <c r="E28" t="s">
        <v>945</v>
      </c>
      <c r="F28" t="s">
        <v>771</v>
      </c>
      <c r="G28" t="s">
        <v>110</v>
      </c>
      <c r="H28" s="77">
        <v>80272.53</v>
      </c>
      <c r="I28" s="77">
        <v>63.188300000000055</v>
      </c>
      <c r="J28" s="77">
        <v>203.82976096682901</v>
      </c>
      <c r="K28" s="84">
        <v>7.4851037788605393E-3</v>
      </c>
      <c r="L28" s="78">
        <v>1.21E-2</v>
      </c>
      <c r="M28" s="78">
        <v>6.9999999999999999E-4</v>
      </c>
    </row>
    <row r="29" spans="2:13">
      <c r="B29" t="s">
        <v>230</v>
      </c>
      <c r="C29" s="16"/>
      <c r="D29" s="16"/>
      <c r="E29" s="16"/>
    </row>
    <row r="30" spans="2:13">
      <c r="B30" t="s">
        <v>298</v>
      </c>
      <c r="C30" s="16"/>
      <c r="D30" s="16"/>
      <c r="E30" s="16"/>
    </row>
    <row r="31" spans="2:13">
      <c r="B31" t="s">
        <v>299</v>
      </c>
      <c r="C31" s="16"/>
      <c r="D31" s="16"/>
      <c r="E31" s="16"/>
    </row>
    <row r="32" spans="2:13">
      <c r="B32" t="s">
        <v>300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7" workbookViewId="0">
      <selection activeCell="I30" sqref="I3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6" width="7.7109375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55" ht="26.25" customHeight="1">
      <c r="B7" s="98" t="s">
        <v>139</v>
      </c>
      <c r="C7" s="99"/>
      <c r="D7" s="99"/>
      <c r="E7" s="99"/>
      <c r="F7" s="99"/>
      <c r="G7" s="99"/>
      <c r="H7" s="99"/>
      <c r="I7" s="99"/>
      <c r="J7" s="99"/>
      <c r="K7" s="10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25125516.129999999</v>
      </c>
      <c r="G11" s="7"/>
      <c r="H11" s="75">
        <v>62714.552619237642</v>
      </c>
      <c r="I11" s="7"/>
      <c r="J11" s="76">
        <v>1</v>
      </c>
      <c r="K11" s="76">
        <v>0.2306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18647529.989999998</v>
      </c>
      <c r="H12" s="81">
        <v>31895.421815991849</v>
      </c>
      <c r="J12" s="80">
        <v>0.50860000000000005</v>
      </c>
      <c r="K12" s="80">
        <v>0.1173</v>
      </c>
    </row>
    <row r="13" spans="2:55">
      <c r="B13" s="79" t="s">
        <v>972</v>
      </c>
      <c r="C13" s="16"/>
      <c r="F13" s="81">
        <v>1361149.26</v>
      </c>
      <c r="H13" s="81">
        <v>4561.8579081741727</v>
      </c>
      <c r="J13" s="80">
        <v>7.2700000000000001E-2</v>
      </c>
      <c r="K13" s="80">
        <v>1.6799999999999999E-2</v>
      </c>
    </row>
    <row r="14" spans="2:55">
      <c r="B14" t="s">
        <v>973</v>
      </c>
      <c r="C14">
        <v>74221</v>
      </c>
      <c r="D14" t="s">
        <v>106</v>
      </c>
      <c r="E14" t="s">
        <v>974</v>
      </c>
      <c r="F14" s="77">
        <v>208075.23</v>
      </c>
      <c r="G14" s="77">
        <v>95.053537999999946</v>
      </c>
      <c r="H14" s="77">
        <v>731.796610921558</v>
      </c>
      <c r="I14" s="78">
        <v>7.5700000000000003E-2</v>
      </c>
      <c r="J14" s="78">
        <v>1.17E-2</v>
      </c>
      <c r="K14" s="78">
        <v>2.7000000000000001E-3</v>
      </c>
    </row>
    <row r="15" spans="2:55">
      <c r="B15" t="s">
        <v>975</v>
      </c>
      <c r="C15">
        <v>74173</v>
      </c>
      <c r="D15" t="s">
        <v>106</v>
      </c>
      <c r="E15" t="s">
        <v>976</v>
      </c>
      <c r="F15" s="77">
        <v>300405.78000000003</v>
      </c>
      <c r="G15" s="77">
        <v>67.921779000000001</v>
      </c>
      <c r="H15" s="77">
        <v>754.95151498085704</v>
      </c>
      <c r="I15" s="78">
        <v>0.10349999999999999</v>
      </c>
      <c r="J15" s="78">
        <v>1.2E-2</v>
      </c>
      <c r="K15" s="78">
        <v>2.8E-3</v>
      </c>
    </row>
    <row r="16" spans="2:55">
      <c r="B16" t="s">
        <v>977</v>
      </c>
      <c r="C16">
        <v>74243</v>
      </c>
      <c r="D16" t="s">
        <v>106</v>
      </c>
      <c r="E16" t="s">
        <v>978</v>
      </c>
      <c r="F16" s="77">
        <v>118860.37</v>
      </c>
      <c r="G16" s="77">
        <v>94.668418999999972</v>
      </c>
      <c r="H16" s="77">
        <v>416.33596245723601</v>
      </c>
      <c r="I16" s="78">
        <v>0.14199999999999999</v>
      </c>
      <c r="J16" s="78">
        <v>6.6E-3</v>
      </c>
      <c r="K16" s="78">
        <v>1.5E-3</v>
      </c>
    </row>
    <row r="17" spans="2:11">
      <c r="B17" t="s">
        <v>979</v>
      </c>
      <c r="C17">
        <v>74183</v>
      </c>
      <c r="D17" t="s">
        <v>106</v>
      </c>
      <c r="E17" t="s">
        <v>980</v>
      </c>
      <c r="F17" s="77">
        <v>224745.54</v>
      </c>
      <c r="G17" s="77">
        <v>103.58533499999996</v>
      </c>
      <c r="H17" s="77">
        <v>861.37265587426805</v>
      </c>
      <c r="I17" s="78">
        <v>5.1999999999999998E-2</v>
      </c>
      <c r="J17" s="78">
        <v>1.37E-2</v>
      </c>
      <c r="K17" s="78">
        <v>3.2000000000000002E-3</v>
      </c>
    </row>
    <row r="18" spans="2:11">
      <c r="B18" t="s">
        <v>981</v>
      </c>
      <c r="C18">
        <v>74216</v>
      </c>
      <c r="D18" t="s">
        <v>106</v>
      </c>
      <c r="E18" t="s">
        <v>982</v>
      </c>
      <c r="F18" s="77">
        <v>242743.16</v>
      </c>
      <c r="G18" s="77">
        <v>76.31325200000002</v>
      </c>
      <c r="H18" s="77">
        <v>685.40723779318398</v>
      </c>
      <c r="I18" s="78">
        <v>1.6E-2</v>
      </c>
      <c r="J18" s="78">
        <v>1.09E-2</v>
      </c>
      <c r="K18" s="78">
        <v>2.5000000000000001E-3</v>
      </c>
    </row>
    <row r="19" spans="2:11">
      <c r="B19" t="s">
        <v>983</v>
      </c>
      <c r="C19">
        <v>74228</v>
      </c>
      <c r="D19" t="s">
        <v>106</v>
      </c>
      <c r="E19" t="s">
        <v>984</v>
      </c>
      <c r="F19" s="77">
        <v>266319.18</v>
      </c>
      <c r="G19" s="77">
        <v>112.84913799999968</v>
      </c>
      <c r="H19" s="77">
        <v>1111.9939261470699</v>
      </c>
      <c r="I19" s="78">
        <v>6.7400000000000002E-2</v>
      </c>
      <c r="J19" s="78">
        <v>1.77E-2</v>
      </c>
      <c r="K19" s="78">
        <v>4.1000000000000003E-3</v>
      </c>
    </row>
    <row r="20" spans="2:11">
      <c r="B20" s="79" t="s">
        <v>985</v>
      </c>
      <c r="C20" s="16"/>
      <c r="F20" s="81">
        <v>2317766.08</v>
      </c>
      <c r="H20" s="81">
        <v>3006.9057648753878</v>
      </c>
      <c r="J20" s="80">
        <v>4.7899999999999998E-2</v>
      </c>
      <c r="K20" s="80">
        <v>1.11E-2</v>
      </c>
    </row>
    <row r="21" spans="2:11">
      <c r="B21" t="s">
        <v>986</v>
      </c>
      <c r="C21">
        <v>74233</v>
      </c>
      <c r="D21" t="s">
        <v>102</v>
      </c>
      <c r="E21" t="s">
        <v>987</v>
      </c>
      <c r="F21" s="77">
        <v>1058239.68</v>
      </c>
      <c r="G21" s="77">
        <v>96.485089999999815</v>
      </c>
      <c r="H21" s="77">
        <v>1021.04350766371</v>
      </c>
      <c r="I21" s="78">
        <v>8.3900000000000002E-2</v>
      </c>
      <c r="J21" s="78">
        <v>1.6299999999999999E-2</v>
      </c>
      <c r="K21" s="78">
        <v>3.8E-3</v>
      </c>
    </row>
    <row r="22" spans="2:11">
      <c r="B22" t="s">
        <v>988</v>
      </c>
      <c r="C22">
        <v>74176</v>
      </c>
      <c r="D22" t="s">
        <v>102</v>
      </c>
      <c r="E22" t="s">
        <v>989</v>
      </c>
      <c r="F22" s="77">
        <v>814120.1</v>
      </c>
      <c r="G22" s="77">
        <v>169.56425999999999</v>
      </c>
      <c r="H22" s="77">
        <v>1380.45672307626</v>
      </c>
      <c r="I22" s="78">
        <v>1.8799999999999997E-2</v>
      </c>
      <c r="J22" s="78">
        <v>2.1999999999999999E-2</v>
      </c>
      <c r="K22" s="78">
        <v>5.1000000000000004E-3</v>
      </c>
    </row>
    <row r="23" spans="2:11">
      <c r="B23" t="s">
        <v>990</v>
      </c>
      <c r="C23">
        <v>74177</v>
      </c>
      <c r="D23" t="s">
        <v>102</v>
      </c>
      <c r="E23" t="s">
        <v>991</v>
      </c>
      <c r="F23" s="77">
        <v>445406.3</v>
      </c>
      <c r="G23" s="77">
        <v>135.92208600000001</v>
      </c>
      <c r="H23" s="77">
        <v>605.40553413541795</v>
      </c>
      <c r="I23" s="78">
        <v>2.7000000000000003E-2</v>
      </c>
      <c r="J23" s="78">
        <v>9.7000000000000003E-3</v>
      </c>
      <c r="K23" s="78">
        <v>2.2000000000000001E-3</v>
      </c>
    </row>
    <row r="24" spans="2:11">
      <c r="B24" s="79" t="s">
        <v>992</v>
      </c>
      <c r="C24" s="16"/>
      <c r="F24" s="81">
        <v>5862310.5800000001</v>
      </c>
      <c r="H24" s="81">
        <v>6309.9051808915028</v>
      </c>
      <c r="J24" s="80">
        <v>0.10059999999999999</v>
      </c>
      <c r="K24" s="80">
        <v>2.3199999999999998E-2</v>
      </c>
    </row>
    <row r="25" spans="2:11">
      <c r="B25" t="s">
        <v>993</v>
      </c>
      <c r="C25">
        <v>74204</v>
      </c>
      <c r="D25" t="s">
        <v>102</v>
      </c>
      <c r="E25" t="s">
        <v>423</v>
      </c>
      <c r="F25" s="77">
        <v>1012686.97</v>
      </c>
      <c r="G25" s="77">
        <v>165.46996299999989</v>
      </c>
      <c r="H25" s="77">
        <v>1675.69275456482</v>
      </c>
      <c r="I25" s="78">
        <v>7.8700000000000006E-2</v>
      </c>
      <c r="J25" s="78">
        <v>2.6700000000000002E-2</v>
      </c>
      <c r="K25" s="78">
        <v>6.1999999999999998E-3</v>
      </c>
    </row>
    <row r="26" spans="2:11">
      <c r="B26" t="s">
        <v>994</v>
      </c>
      <c r="C26">
        <v>74186</v>
      </c>
      <c r="D26" t="s">
        <v>102</v>
      </c>
      <c r="E26" t="s">
        <v>554</v>
      </c>
      <c r="F26" s="77">
        <v>4262143.76</v>
      </c>
      <c r="G26" s="77">
        <v>97.808022999999892</v>
      </c>
      <c r="H26" s="77">
        <v>4168.7185490738602</v>
      </c>
      <c r="I26" s="78">
        <v>7.8700000000000006E-2</v>
      </c>
      <c r="J26" s="78">
        <v>6.6500000000000004E-2</v>
      </c>
      <c r="K26" s="78">
        <v>1.5299999999999999E-2</v>
      </c>
    </row>
    <row r="27" spans="2:11">
      <c r="B27" t="s">
        <v>995</v>
      </c>
      <c r="C27">
        <v>74238</v>
      </c>
      <c r="D27" t="s">
        <v>102</v>
      </c>
      <c r="E27" t="s">
        <v>937</v>
      </c>
      <c r="F27" s="77">
        <v>587479.85</v>
      </c>
      <c r="G27" s="77">
        <v>79.235718000000006</v>
      </c>
      <c r="H27" s="77">
        <v>465.49387725282298</v>
      </c>
      <c r="I27" s="78">
        <v>1.89E-2</v>
      </c>
      <c r="J27" s="78">
        <v>7.4000000000000003E-3</v>
      </c>
      <c r="K27" s="78">
        <v>1.6999999999999999E-3</v>
      </c>
    </row>
    <row r="28" spans="2:11">
      <c r="B28" s="79" t="s">
        <v>996</v>
      </c>
      <c r="C28" s="16"/>
      <c r="F28" s="81">
        <v>9106304.0700000003</v>
      </c>
      <c r="H28" s="81">
        <v>18016.752962050785</v>
      </c>
      <c r="J28" s="80">
        <v>0.2873</v>
      </c>
      <c r="K28" s="80">
        <v>6.6299999999999998E-2</v>
      </c>
    </row>
    <row r="29" spans="2:11">
      <c r="B29" t="s">
        <v>997</v>
      </c>
      <c r="C29">
        <v>74252</v>
      </c>
      <c r="D29" t="s">
        <v>102</v>
      </c>
      <c r="E29" t="s">
        <v>998</v>
      </c>
      <c r="F29" s="77">
        <v>181856</v>
      </c>
      <c r="G29" s="77">
        <v>100</v>
      </c>
      <c r="H29" s="77">
        <v>181.85599999999999</v>
      </c>
      <c r="I29" s="78">
        <v>2.07E-2</v>
      </c>
      <c r="J29" s="78">
        <v>2.8999999999999998E-3</v>
      </c>
      <c r="K29" s="78">
        <v>6.9999999999999999E-4</v>
      </c>
    </row>
    <row r="30" spans="2:11">
      <c r="B30" t="s">
        <v>999</v>
      </c>
      <c r="C30">
        <v>74241</v>
      </c>
      <c r="D30" t="s">
        <v>102</v>
      </c>
      <c r="E30" t="s">
        <v>974</v>
      </c>
      <c r="F30" s="77">
        <v>624069.56000000006</v>
      </c>
      <c r="G30" s="77">
        <v>103.09852600000006</v>
      </c>
      <c r="H30" s="77">
        <v>643.40651757468595</v>
      </c>
      <c r="I30" s="78">
        <v>5.8299999999999998E-2</v>
      </c>
      <c r="J30" s="78">
        <v>1.03E-2</v>
      </c>
      <c r="K30" s="78">
        <v>2.3999999999999998E-3</v>
      </c>
    </row>
    <row r="31" spans="2:11">
      <c r="B31" t="s">
        <v>1000</v>
      </c>
      <c r="C31">
        <v>74217</v>
      </c>
      <c r="D31" t="s">
        <v>102</v>
      </c>
      <c r="E31" t="s">
        <v>1001</v>
      </c>
      <c r="F31" s="77">
        <v>1408650.43</v>
      </c>
      <c r="G31" s="77">
        <v>93.411888999999803</v>
      </c>
      <c r="H31" s="77">
        <v>1315.84697606962</v>
      </c>
      <c r="I31" s="78">
        <v>0.15770000000000001</v>
      </c>
      <c r="J31" s="78">
        <v>2.1000000000000001E-2</v>
      </c>
      <c r="K31" s="78">
        <v>4.7999999999999996E-3</v>
      </c>
    </row>
    <row r="32" spans="2:11">
      <c r="B32" t="s">
        <v>1002</v>
      </c>
      <c r="C32">
        <v>74231</v>
      </c>
      <c r="D32" t="s">
        <v>102</v>
      </c>
      <c r="E32" t="s">
        <v>1003</v>
      </c>
      <c r="F32" s="77">
        <v>934353.63</v>
      </c>
      <c r="G32" s="77">
        <v>69.802786999999995</v>
      </c>
      <c r="H32" s="77">
        <v>652.20487417566801</v>
      </c>
      <c r="I32" s="78">
        <v>5.2600000000000001E-2</v>
      </c>
      <c r="J32" s="78">
        <v>1.04E-2</v>
      </c>
      <c r="K32" s="78">
        <v>2.3999999999999998E-3</v>
      </c>
    </row>
    <row r="33" spans="2:11">
      <c r="B33" t="s">
        <v>1004</v>
      </c>
      <c r="C33">
        <v>74239</v>
      </c>
      <c r="D33" t="s">
        <v>102</v>
      </c>
      <c r="E33" t="s">
        <v>253</v>
      </c>
      <c r="F33" s="77">
        <v>813430.67</v>
      </c>
      <c r="G33" s="77">
        <v>17.529108000000051</v>
      </c>
      <c r="H33" s="77">
        <v>142.58714064942399</v>
      </c>
      <c r="I33" s="78">
        <v>3.4099999999999998E-2</v>
      </c>
      <c r="J33" s="78">
        <v>2.3E-3</v>
      </c>
      <c r="K33" s="78">
        <v>5.0000000000000001E-4</v>
      </c>
    </row>
    <row r="34" spans="2:11">
      <c r="B34" t="s">
        <v>1005</v>
      </c>
      <c r="C34">
        <v>74249</v>
      </c>
      <c r="D34" t="s">
        <v>102</v>
      </c>
      <c r="E34" t="s">
        <v>1006</v>
      </c>
      <c r="F34" s="77">
        <v>609502</v>
      </c>
      <c r="G34" s="77">
        <v>100</v>
      </c>
      <c r="H34" s="77">
        <v>609.50199999999995</v>
      </c>
      <c r="I34" s="78">
        <v>0.08</v>
      </c>
      <c r="J34" s="78">
        <v>9.7000000000000003E-3</v>
      </c>
      <c r="K34" s="78">
        <v>2.2000000000000001E-3</v>
      </c>
    </row>
    <row r="35" spans="2:11">
      <c r="B35" t="s">
        <v>1007</v>
      </c>
      <c r="C35">
        <v>74196</v>
      </c>
      <c r="D35" t="s">
        <v>102</v>
      </c>
      <c r="E35" t="s">
        <v>1008</v>
      </c>
      <c r="F35" s="77">
        <v>8759</v>
      </c>
      <c r="G35" s="77">
        <v>103219.292285</v>
      </c>
      <c r="H35" s="77">
        <v>9040.9778112431504</v>
      </c>
      <c r="I35" s="78">
        <v>5.6399999999999999E-2</v>
      </c>
      <c r="J35" s="78">
        <v>0.14419999999999999</v>
      </c>
      <c r="K35" s="78">
        <v>3.32E-2</v>
      </c>
    </row>
    <row r="36" spans="2:11">
      <c r="B36" t="s">
        <v>1009</v>
      </c>
      <c r="C36">
        <v>74185</v>
      </c>
      <c r="D36" t="s">
        <v>102</v>
      </c>
      <c r="E36" t="s">
        <v>1010</v>
      </c>
      <c r="F36" s="77">
        <v>2616656</v>
      </c>
      <c r="G36" s="77">
        <v>126.07696199999999</v>
      </c>
      <c r="H36" s="77">
        <v>3299.0003907907198</v>
      </c>
      <c r="I36" s="78">
        <v>0.1265</v>
      </c>
      <c r="J36" s="78">
        <v>5.2600000000000001E-2</v>
      </c>
      <c r="K36" s="78">
        <v>1.21E-2</v>
      </c>
    </row>
    <row r="37" spans="2:11">
      <c r="B37" t="s">
        <v>1011</v>
      </c>
      <c r="C37">
        <v>74202</v>
      </c>
      <c r="D37" t="s">
        <v>102</v>
      </c>
      <c r="E37" t="s">
        <v>1012</v>
      </c>
      <c r="F37" s="77">
        <v>975144</v>
      </c>
      <c r="G37" s="77">
        <v>172.52358599999999</v>
      </c>
      <c r="H37" s="77">
        <v>1682.3533974638401</v>
      </c>
      <c r="I37" s="78">
        <v>0.10299999999999999</v>
      </c>
      <c r="J37" s="78">
        <v>2.6800000000000001E-2</v>
      </c>
      <c r="K37" s="78">
        <v>6.1999999999999998E-3</v>
      </c>
    </row>
    <row r="38" spans="2:11">
      <c r="B38" t="s">
        <v>1013</v>
      </c>
      <c r="C38">
        <v>74179</v>
      </c>
      <c r="D38" t="s">
        <v>102</v>
      </c>
      <c r="E38" t="s">
        <v>264</v>
      </c>
      <c r="F38" s="77">
        <v>933882.78</v>
      </c>
      <c r="G38" s="77">
        <v>48.080751000000021</v>
      </c>
      <c r="H38" s="77">
        <v>449.017854083678</v>
      </c>
      <c r="I38" s="78">
        <v>0.11990000000000001</v>
      </c>
      <c r="J38" s="78">
        <v>7.1999999999999998E-3</v>
      </c>
      <c r="K38" s="78">
        <v>1.6999999999999999E-3</v>
      </c>
    </row>
    <row r="39" spans="2:11">
      <c r="B39" s="79" t="s">
        <v>228</v>
      </c>
      <c r="C39" s="16"/>
      <c r="F39" s="81">
        <v>6477986.1399999997</v>
      </c>
      <c r="H39" s="81">
        <v>30819.130803245789</v>
      </c>
      <c r="J39" s="80">
        <v>0.4914</v>
      </c>
      <c r="K39" s="80">
        <v>0.1133</v>
      </c>
    </row>
    <row r="40" spans="2:11">
      <c r="B40" s="79" t="s">
        <v>1014</v>
      </c>
      <c r="C40" s="16"/>
      <c r="F40" s="81">
        <v>807805.49</v>
      </c>
      <c r="H40" s="81">
        <v>7971.3085249449396</v>
      </c>
      <c r="J40" s="80">
        <v>0.12709999999999999</v>
      </c>
      <c r="K40" s="80">
        <v>2.93E-2</v>
      </c>
    </row>
    <row r="41" spans="2:11">
      <c r="B41" t="s">
        <v>1015</v>
      </c>
      <c r="C41">
        <v>74180</v>
      </c>
      <c r="D41" t="s">
        <v>106</v>
      </c>
      <c r="E41" t="s">
        <v>1016</v>
      </c>
      <c r="F41" s="77">
        <v>151879.13</v>
      </c>
      <c r="G41" s="77">
        <v>560.12188300000071</v>
      </c>
      <c r="H41" s="77">
        <v>3147.6204985080699</v>
      </c>
      <c r="I41" s="78">
        <v>5.8900000000000001E-2</v>
      </c>
      <c r="J41" s="78">
        <v>5.0200000000000002E-2</v>
      </c>
      <c r="K41" s="78">
        <v>1.1599999999999999E-2</v>
      </c>
    </row>
    <row r="42" spans="2:11">
      <c r="B42" t="s">
        <v>1017</v>
      </c>
      <c r="C42">
        <v>74200</v>
      </c>
      <c r="D42" t="s">
        <v>106</v>
      </c>
      <c r="E42" t="s">
        <v>1018</v>
      </c>
      <c r="F42" s="77">
        <v>343993.1</v>
      </c>
      <c r="G42" s="77">
        <v>271.7000080000002</v>
      </c>
      <c r="H42" s="77">
        <v>3458.1283368119598</v>
      </c>
      <c r="I42" s="78">
        <v>2.6499999999999999E-2</v>
      </c>
      <c r="J42" s="78">
        <v>5.5100000000000003E-2</v>
      </c>
      <c r="K42" s="78">
        <v>1.2699999999999999E-2</v>
      </c>
    </row>
    <row r="43" spans="2:11">
      <c r="B43" t="s">
        <v>1019</v>
      </c>
      <c r="C43">
        <v>74215</v>
      </c>
      <c r="D43" t="s">
        <v>106</v>
      </c>
      <c r="E43" t="s">
        <v>1020</v>
      </c>
      <c r="F43" s="77">
        <v>237358.1</v>
      </c>
      <c r="G43" s="77">
        <v>116.69622399999969</v>
      </c>
      <c r="H43" s="77">
        <v>1024.85537821513</v>
      </c>
      <c r="I43" s="78">
        <v>3.5400000000000001E-2</v>
      </c>
      <c r="J43" s="78">
        <v>1.6299999999999999E-2</v>
      </c>
      <c r="K43" s="78">
        <v>3.8E-3</v>
      </c>
    </row>
    <row r="44" spans="2:11">
      <c r="B44" t="s">
        <v>1021</v>
      </c>
      <c r="C44">
        <v>74235</v>
      </c>
      <c r="D44" t="s">
        <v>106</v>
      </c>
      <c r="E44" t="s">
        <v>1022</v>
      </c>
      <c r="F44" s="77">
        <v>74575.16</v>
      </c>
      <c r="G44" s="77">
        <v>123.47576099999996</v>
      </c>
      <c r="H44" s="77">
        <v>340.70431140978002</v>
      </c>
      <c r="I44" s="78">
        <v>9.8100000000000007E-2</v>
      </c>
      <c r="J44" s="78">
        <v>5.4000000000000003E-3</v>
      </c>
      <c r="K44" s="78">
        <v>1.2999999999999999E-3</v>
      </c>
    </row>
    <row r="45" spans="2:11">
      <c r="B45" s="79" t="s">
        <v>1023</v>
      </c>
      <c r="C45" s="16"/>
      <c r="F45" s="81">
        <v>330226.63</v>
      </c>
      <c r="H45" s="81">
        <v>2983.2031048060298</v>
      </c>
      <c r="J45" s="80">
        <v>4.7600000000000003E-2</v>
      </c>
      <c r="K45" s="80">
        <v>1.0999999999999999E-2</v>
      </c>
    </row>
    <row r="46" spans="2:11">
      <c r="B46" t="s">
        <v>1024</v>
      </c>
      <c r="C46">
        <v>74188</v>
      </c>
      <c r="D46" t="s">
        <v>106</v>
      </c>
      <c r="E46" t="s">
        <v>1025</v>
      </c>
      <c r="F46" s="77">
        <v>36601.089999999997</v>
      </c>
      <c r="G46" s="77">
        <v>1098.8681100000028</v>
      </c>
      <c r="H46" s="77">
        <v>1488.1315119128799</v>
      </c>
      <c r="I46" s="78">
        <v>1.6E-2</v>
      </c>
      <c r="J46" s="78">
        <v>2.3699999999999999E-2</v>
      </c>
      <c r="K46" s="78">
        <v>5.4999999999999997E-3</v>
      </c>
    </row>
    <row r="47" spans="2:11">
      <c r="B47" t="s">
        <v>1026</v>
      </c>
      <c r="C47">
        <v>74189</v>
      </c>
      <c r="D47" t="s">
        <v>106</v>
      </c>
      <c r="E47" t="s">
        <v>1027</v>
      </c>
      <c r="F47" s="77">
        <v>293625.53999999998</v>
      </c>
      <c r="G47" s="77">
        <v>137.61521000000039</v>
      </c>
      <c r="H47" s="77">
        <v>1495.07159289315</v>
      </c>
      <c r="I47" s="78">
        <v>3.1099999999999999E-2</v>
      </c>
      <c r="J47" s="78">
        <v>2.3800000000000002E-2</v>
      </c>
      <c r="K47" s="78">
        <v>5.4999999999999997E-3</v>
      </c>
    </row>
    <row r="48" spans="2:11">
      <c r="B48" s="79" t="s">
        <v>1028</v>
      </c>
      <c r="C48" s="16"/>
      <c r="F48" s="81">
        <v>2392433.36</v>
      </c>
      <c r="H48" s="81">
        <v>8641.200838427616</v>
      </c>
      <c r="J48" s="80">
        <v>0.13780000000000001</v>
      </c>
      <c r="K48" s="80">
        <v>3.1800000000000002E-2</v>
      </c>
    </row>
    <row r="49" spans="2:11">
      <c r="B49" t="s">
        <v>1029</v>
      </c>
      <c r="C49">
        <v>74242</v>
      </c>
      <c r="D49" t="s">
        <v>110</v>
      </c>
      <c r="E49" t="s">
        <v>1030</v>
      </c>
      <c r="F49" s="77">
        <v>98691</v>
      </c>
      <c r="G49" s="77">
        <v>100</v>
      </c>
      <c r="H49" s="77">
        <v>396.58978350000001</v>
      </c>
      <c r="I49" s="78">
        <v>0.127</v>
      </c>
      <c r="J49" s="78">
        <v>6.3E-3</v>
      </c>
      <c r="K49" s="78">
        <v>1.5E-3</v>
      </c>
    </row>
    <row r="50" spans="2:11">
      <c r="B50" t="s">
        <v>1031</v>
      </c>
      <c r="C50">
        <v>74192</v>
      </c>
      <c r="D50" t="s">
        <v>106</v>
      </c>
      <c r="E50" t="s">
        <v>1032</v>
      </c>
      <c r="F50" s="77">
        <v>283273</v>
      </c>
      <c r="G50" s="77">
        <v>82.454120000000003</v>
      </c>
      <c r="H50" s="77">
        <v>864.20995958612002</v>
      </c>
      <c r="I50" s="78">
        <v>3.5400000000000001E-2</v>
      </c>
      <c r="J50" s="78">
        <v>1.38E-2</v>
      </c>
      <c r="K50" s="78">
        <v>3.2000000000000002E-3</v>
      </c>
    </row>
    <row r="51" spans="2:11">
      <c r="B51" t="s">
        <v>1033</v>
      </c>
      <c r="C51">
        <v>74178</v>
      </c>
      <c r="D51" t="s">
        <v>106</v>
      </c>
      <c r="E51" t="s">
        <v>1034</v>
      </c>
      <c r="F51" s="77">
        <v>614757.96</v>
      </c>
      <c r="G51" s="77">
        <v>113.6618079000001</v>
      </c>
      <c r="H51" s="77">
        <v>2585.3565427170902</v>
      </c>
      <c r="I51" s="78">
        <v>3.4599999999999999E-2</v>
      </c>
      <c r="J51" s="78">
        <v>4.1200000000000001E-2</v>
      </c>
      <c r="K51" s="78">
        <v>9.4999999999999998E-3</v>
      </c>
    </row>
    <row r="52" spans="2:11">
      <c r="B52" t="s">
        <v>1035</v>
      </c>
      <c r="C52">
        <v>74208</v>
      </c>
      <c r="D52" t="s">
        <v>106</v>
      </c>
      <c r="E52" t="s">
        <v>1036</v>
      </c>
      <c r="F52" s="77">
        <v>225157.86</v>
      </c>
      <c r="G52" s="77">
        <v>124.43445800000053</v>
      </c>
      <c r="H52" s="77">
        <v>1036.64366212098</v>
      </c>
      <c r="I52" s="78">
        <v>4.7000000000000002E-3</v>
      </c>
      <c r="J52" s="78">
        <v>1.6500000000000001E-2</v>
      </c>
      <c r="K52" s="78">
        <v>3.8E-3</v>
      </c>
    </row>
    <row r="53" spans="2:11">
      <c r="B53" t="s">
        <v>1037</v>
      </c>
      <c r="C53">
        <v>74244</v>
      </c>
      <c r="D53" t="s">
        <v>106</v>
      </c>
      <c r="E53" t="s">
        <v>337</v>
      </c>
      <c r="F53" s="77">
        <v>362852</v>
      </c>
      <c r="G53" s="77">
        <v>96.676065999999707</v>
      </c>
      <c r="H53" s="77">
        <v>1297.92684430858</v>
      </c>
      <c r="I53" s="78">
        <v>2.4199999999999999E-2</v>
      </c>
      <c r="J53" s="78">
        <v>2.07E-2</v>
      </c>
      <c r="K53" s="78">
        <v>4.7999999999999996E-3</v>
      </c>
    </row>
    <row r="54" spans="2:11">
      <c r="B54" t="s">
        <v>1038</v>
      </c>
      <c r="C54">
        <v>74237</v>
      </c>
      <c r="D54" t="s">
        <v>113</v>
      </c>
      <c r="E54" t="s">
        <v>1039</v>
      </c>
      <c r="F54" s="77">
        <v>260893.54</v>
      </c>
      <c r="G54" s="77">
        <v>90.282112000000325</v>
      </c>
      <c r="H54" s="77">
        <v>1100.13760272184</v>
      </c>
      <c r="I54" s="78">
        <v>4.5400000000000003E-2</v>
      </c>
      <c r="J54" s="78">
        <v>1.7500000000000002E-2</v>
      </c>
      <c r="K54" s="78">
        <v>4.0000000000000001E-3</v>
      </c>
    </row>
    <row r="55" spans="2:11">
      <c r="B55" t="s">
        <v>1040</v>
      </c>
      <c r="C55">
        <v>74247</v>
      </c>
      <c r="D55" t="s">
        <v>113</v>
      </c>
      <c r="E55" t="s">
        <v>285</v>
      </c>
      <c r="F55" s="77">
        <v>18314</v>
      </c>
      <c r="G55" s="77">
        <v>96.364718000000039</v>
      </c>
      <c r="H55" s="77">
        <v>82.429608666726594</v>
      </c>
      <c r="I55" s="78">
        <v>2.8900000000000002E-2</v>
      </c>
      <c r="J55" s="78">
        <v>1.2999999999999999E-3</v>
      </c>
      <c r="K55" s="78">
        <v>2.9999999999999997E-4</v>
      </c>
    </row>
    <row r="56" spans="2:11">
      <c r="B56" t="s">
        <v>1041</v>
      </c>
      <c r="C56">
        <v>74181</v>
      </c>
      <c r="D56" t="s">
        <v>106</v>
      </c>
      <c r="E56" t="s">
        <v>1042</v>
      </c>
      <c r="F56" s="77">
        <v>528494</v>
      </c>
      <c r="G56" s="77">
        <v>65.351777999999797</v>
      </c>
      <c r="H56" s="77">
        <v>1277.9068348062799</v>
      </c>
      <c r="I56" s="78">
        <v>0.19900000000000001</v>
      </c>
      <c r="J56" s="78">
        <v>2.0400000000000001E-2</v>
      </c>
      <c r="K56" s="78">
        <v>4.7000000000000002E-3</v>
      </c>
    </row>
    <row r="57" spans="2:11">
      <c r="B57" s="79" t="s">
        <v>1043</v>
      </c>
      <c r="C57" s="16"/>
      <c r="F57" s="81">
        <v>2947520.66</v>
      </c>
      <c r="H57" s="81">
        <v>11223.418335067205</v>
      </c>
      <c r="J57" s="80">
        <v>0.17899999999999999</v>
      </c>
      <c r="K57" s="80">
        <v>4.1300000000000003E-2</v>
      </c>
    </row>
    <row r="58" spans="2:11">
      <c r="B58" t="s">
        <v>1044</v>
      </c>
      <c r="C58">
        <v>74187</v>
      </c>
      <c r="D58" t="s">
        <v>106</v>
      </c>
      <c r="E58" t="s">
        <v>1045</v>
      </c>
      <c r="F58" s="77">
        <v>168550.08</v>
      </c>
      <c r="G58" s="77">
        <v>45.262914000000087</v>
      </c>
      <c r="H58" s="77">
        <v>282.27550770212599</v>
      </c>
      <c r="I58" s="78">
        <v>3.3300000000000003E-2</v>
      </c>
      <c r="J58" s="78">
        <v>4.4999999999999997E-3</v>
      </c>
      <c r="K58" s="78">
        <v>1E-3</v>
      </c>
    </row>
    <row r="59" spans="2:11">
      <c r="B59" t="s">
        <v>1046</v>
      </c>
      <c r="C59">
        <v>74205</v>
      </c>
      <c r="D59" t="s">
        <v>110</v>
      </c>
      <c r="E59" t="s">
        <v>1047</v>
      </c>
      <c r="F59" s="77">
        <v>237633</v>
      </c>
      <c r="G59" s="77">
        <v>223.97339900000054</v>
      </c>
      <c r="H59" s="77">
        <v>2138.7851710667301</v>
      </c>
      <c r="I59" s="78">
        <v>0.19639999999999999</v>
      </c>
      <c r="J59" s="78">
        <v>3.4099999999999998E-2</v>
      </c>
      <c r="K59" s="78">
        <v>7.9000000000000008E-3</v>
      </c>
    </row>
    <row r="60" spans="2:11">
      <c r="B60" t="s">
        <v>1048</v>
      </c>
      <c r="C60">
        <v>74199</v>
      </c>
      <c r="D60" t="s">
        <v>106</v>
      </c>
      <c r="E60" t="s">
        <v>987</v>
      </c>
      <c r="F60" s="77">
        <v>536272.1</v>
      </c>
      <c r="G60" s="77">
        <v>62.071323999999755</v>
      </c>
      <c r="H60" s="77">
        <v>1231.6234130366299</v>
      </c>
      <c r="I60" s="78">
        <v>2.63E-2</v>
      </c>
      <c r="J60" s="78">
        <v>1.9599999999999999E-2</v>
      </c>
      <c r="K60" s="78">
        <v>4.4999999999999997E-3</v>
      </c>
    </row>
    <row r="61" spans="2:11">
      <c r="B61" t="s">
        <v>1049</v>
      </c>
      <c r="C61">
        <v>74203</v>
      </c>
      <c r="D61" t="s">
        <v>106</v>
      </c>
      <c r="E61" t="s">
        <v>340</v>
      </c>
      <c r="F61" s="77">
        <v>499931</v>
      </c>
      <c r="G61" s="77">
        <v>100</v>
      </c>
      <c r="H61" s="77">
        <v>1849.7447</v>
      </c>
      <c r="I61" s="78">
        <v>6.5000000000000002E-2</v>
      </c>
      <c r="J61" s="78">
        <v>2.9499999999999998E-2</v>
      </c>
      <c r="K61" s="78">
        <v>6.7999999999999996E-3</v>
      </c>
    </row>
    <row r="62" spans="2:11">
      <c r="B62" t="s">
        <v>1050</v>
      </c>
      <c r="C62">
        <v>74193</v>
      </c>
      <c r="D62" t="s">
        <v>106</v>
      </c>
      <c r="E62" t="s">
        <v>581</v>
      </c>
      <c r="F62" s="77">
        <v>111467.67</v>
      </c>
      <c r="G62" s="77">
        <v>30.218746999999968</v>
      </c>
      <c r="H62" s="77">
        <v>124.631292781151</v>
      </c>
      <c r="I62" s="78">
        <v>1.0200000000000001E-2</v>
      </c>
      <c r="J62" s="78">
        <v>2E-3</v>
      </c>
      <c r="K62" s="78">
        <v>5.0000000000000001E-4</v>
      </c>
    </row>
    <row r="63" spans="2:11">
      <c r="B63" t="s">
        <v>1051</v>
      </c>
      <c r="C63">
        <v>74190</v>
      </c>
      <c r="D63" t="s">
        <v>106</v>
      </c>
      <c r="E63" t="s">
        <v>1052</v>
      </c>
      <c r="F63" s="77">
        <v>495194.89</v>
      </c>
      <c r="G63" s="77">
        <v>131.57879300000013</v>
      </c>
      <c r="H63" s="77">
        <v>2410.8143992608102</v>
      </c>
      <c r="I63" s="78">
        <v>0.19869999999999999</v>
      </c>
      <c r="J63" s="78">
        <v>3.8399999999999997E-2</v>
      </c>
      <c r="K63" s="78">
        <v>8.8999999999999999E-3</v>
      </c>
    </row>
    <row r="64" spans="2:11">
      <c r="B64" t="s">
        <v>1053</v>
      </c>
      <c r="C64">
        <v>74207</v>
      </c>
      <c r="D64" t="s">
        <v>106</v>
      </c>
      <c r="E64" t="s">
        <v>1054</v>
      </c>
      <c r="F64" s="77">
        <v>254467.14</v>
      </c>
      <c r="G64" s="77">
        <v>158.82581000000044</v>
      </c>
      <c r="H64" s="77">
        <v>1495.39013626869</v>
      </c>
      <c r="I64" s="78">
        <v>1.1000000000000001E-3</v>
      </c>
      <c r="J64" s="78">
        <v>2.3800000000000002E-2</v>
      </c>
      <c r="K64" s="78">
        <v>5.4999999999999997E-3</v>
      </c>
    </row>
    <row r="65" spans="2:11">
      <c r="B65" t="s">
        <v>1055</v>
      </c>
      <c r="C65">
        <v>74197</v>
      </c>
      <c r="D65" t="s">
        <v>106</v>
      </c>
      <c r="E65" t="s">
        <v>250</v>
      </c>
      <c r="F65" s="77">
        <v>427868.86</v>
      </c>
      <c r="G65" s="77">
        <v>45.020602000000025</v>
      </c>
      <c r="H65" s="77">
        <v>712.72780520738797</v>
      </c>
      <c r="I65" s="78">
        <v>2.53E-2</v>
      </c>
      <c r="J65" s="78">
        <v>1.14E-2</v>
      </c>
      <c r="K65" s="78">
        <v>2.5999999999999999E-3</v>
      </c>
    </row>
    <row r="66" spans="2:11">
      <c r="B66" t="s">
        <v>1056</v>
      </c>
      <c r="C66">
        <v>74240</v>
      </c>
      <c r="D66" t="s">
        <v>110</v>
      </c>
      <c r="E66" t="s">
        <v>1003</v>
      </c>
      <c r="F66" s="77">
        <v>216135.92</v>
      </c>
      <c r="G66" s="77">
        <v>112.53637600000005</v>
      </c>
      <c r="H66" s="77">
        <v>977.42590974367897</v>
      </c>
      <c r="I66" s="78">
        <v>2.6200000000000001E-2</v>
      </c>
      <c r="J66" s="78">
        <v>1.5599999999999999E-2</v>
      </c>
      <c r="K66" s="78">
        <v>3.5999999999999999E-3</v>
      </c>
    </row>
    <row r="67" spans="2:11">
      <c r="B67" t="s">
        <v>230</v>
      </c>
      <c r="C67" s="16"/>
    </row>
    <row r="68" spans="2:11">
      <c r="B68" t="s">
        <v>298</v>
      </c>
      <c r="C68" s="16"/>
    </row>
    <row r="69" spans="2:11">
      <c r="B69" t="s">
        <v>299</v>
      </c>
      <c r="C69" s="16"/>
    </row>
    <row r="70" spans="2:11">
      <c r="B70" t="s">
        <v>300</v>
      </c>
      <c r="C70" s="16"/>
    </row>
    <row r="71" spans="2:11"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9" ht="26.25" customHeight="1">
      <c r="B7" s="98" t="s">
        <v>141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44556.53</v>
      </c>
      <c r="H11" s="7"/>
      <c r="I11" s="75">
        <v>214.123364644986</v>
      </c>
      <c r="J11" s="7"/>
      <c r="K11" s="76">
        <v>1</v>
      </c>
      <c r="L11" s="76">
        <v>8.0000000000000004E-4</v>
      </c>
      <c r="M11" s="16"/>
      <c r="N11" s="16"/>
      <c r="O11" s="16"/>
      <c r="P11" s="16"/>
      <c r="BG11" s="16"/>
    </row>
    <row r="12" spans="2:59">
      <c r="B12" s="79" t="s">
        <v>1057</v>
      </c>
      <c r="C12" s="16"/>
      <c r="D12" s="16"/>
      <c r="G12" s="81">
        <v>44556.53</v>
      </c>
      <c r="I12" s="81">
        <v>214.123364644986</v>
      </c>
      <c r="K12" s="80">
        <v>1</v>
      </c>
      <c r="L12" s="80">
        <v>8.0000000000000004E-4</v>
      </c>
    </row>
    <row r="13" spans="2:59">
      <c r="B13" t="s">
        <v>1058</v>
      </c>
      <c r="C13" t="s">
        <v>1059</v>
      </c>
      <c r="D13" t="s">
        <v>456</v>
      </c>
      <c r="E13" t="s">
        <v>106</v>
      </c>
      <c r="F13" t="s">
        <v>1060</v>
      </c>
      <c r="G13" s="77">
        <v>44556.53</v>
      </c>
      <c r="H13" s="77">
        <v>129.8826</v>
      </c>
      <c r="I13" s="77">
        <v>214.123364644986</v>
      </c>
      <c r="J13" s="78">
        <v>0</v>
      </c>
      <c r="K13" s="78">
        <v>1</v>
      </c>
      <c r="L13" s="78">
        <v>8.0000000000000004E-4</v>
      </c>
    </row>
    <row r="14" spans="2:59">
      <c r="B14" s="79" t="s">
        <v>881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223</v>
      </c>
      <c r="C15" t="s">
        <v>223</v>
      </c>
      <c r="D15" t="s">
        <v>223</v>
      </c>
      <c r="E15" t="s">
        <v>223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230</v>
      </c>
      <c r="C16" s="16"/>
      <c r="D16" s="16"/>
    </row>
    <row r="17" spans="2:4">
      <c r="B17" t="s">
        <v>298</v>
      </c>
      <c r="C17" s="16"/>
      <c r="D17" s="16"/>
    </row>
    <row r="18" spans="2:4">
      <c r="B18" t="s">
        <v>299</v>
      </c>
      <c r="C18" s="16"/>
      <c r="D18" s="16"/>
    </row>
    <row r="19" spans="2:4">
      <c r="B19" t="s">
        <v>300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2" ht="26.25" customHeight="1">
      <c r="B7" s="98" t="s">
        <v>142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882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883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223</v>
      </c>
      <c r="C16" t="s">
        <v>223</v>
      </c>
      <c r="D16" t="s">
        <v>223</v>
      </c>
      <c r="E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1061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t="s">
        <v>223</v>
      </c>
      <c r="E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884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t="s">
        <v>223</v>
      </c>
      <c r="E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572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223</v>
      </c>
      <c r="C22" t="s">
        <v>223</v>
      </c>
      <c r="D22" t="s">
        <v>223</v>
      </c>
      <c r="E22" t="s">
        <v>223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882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t="s">
        <v>223</v>
      </c>
      <c r="E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887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t="s">
        <v>223</v>
      </c>
      <c r="E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884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t="s">
        <v>223</v>
      </c>
      <c r="E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888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t="s">
        <v>223</v>
      </c>
      <c r="E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572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223</v>
      </c>
      <c r="C33" t="s">
        <v>223</v>
      </c>
      <c r="D33" t="s">
        <v>223</v>
      </c>
      <c r="E33" t="s">
        <v>223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230</v>
      </c>
      <c r="C34" s="16"/>
      <c r="D34" s="16"/>
    </row>
    <row r="35" spans="2:12">
      <c r="B35" t="s">
        <v>298</v>
      </c>
      <c r="C35" s="16"/>
      <c r="D35" s="16"/>
    </row>
    <row r="36" spans="2:12">
      <c r="B36" t="s">
        <v>299</v>
      </c>
      <c r="C36" s="16"/>
      <c r="D36" s="16"/>
    </row>
    <row r="37" spans="2:12">
      <c r="B37" t="s">
        <v>300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143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-13736723</v>
      </c>
      <c r="H11" s="7"/>
      <c r="I11" s="75">
        <v>-150.94243223206226</v>
      </c>
      <c r="J11" s="76">
        <v>1</v>
      </c>
      <c r="K11" s="76">
        <v>-5.9999999999999995E-4</v>
      </c>
      <c r="AW11" s="16"/>
    </row>
    <row r="12" spans="2:49">
      <c r="B12" s="79" t="s">
        <v>202</v>
      </c>
      <c r="C12" s="16"/>
      <c r="D12" s="16"/>
      <c r="G12" s="81">
        <v>-13736723</v>
      </c>
      <c r="I12" s="81">
        <v>-150.94243223206226</v>
      </c>
      <c r="J12" s="80">
        <v>1</v>
      </c>
      <c r="K12" s="80">
        <v>-5.9999999999999995E-4</v>
      </c>
    </row>
    <row r="13" spans="2:49">
      <c r="B13" s="79" t="s">
        <v>882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883</v>
      </c>
      <c r="C15" s="16"/>
      <c r="D15" s="16"/>
      <c r="G15" s="81">
        <v>-13595489</v>
      </c>
      <c r="I15" s="81">
        <v>-141.22913494718048</v>
      </c>
      <c r="J15" s="80">
        <v>0.93559999999999999</v>
      </c>
      <c r="K15" s="80">
        <v>-5.0000000000000001E-4</v>
      </c>
    </row>
    <row r="16" spans="2:49">
      <c r="B16" t="s">
        <v>1062</v>
      </c>
      <c r="C16" t="s">
        <v>1063</v>
      </c>
      <c r="D16" t="s">
        <v>123</v>
      </c>
      <c r="E16" t="s">
        <v>110</v>
      </c>
      <c r="F16" t="s">
        <v>245</v>
      </c>
      <c r="G16" s="77">
        <v>-3038489</v>
      </c>
      <c r="H16" s="77">
        <v>3.0641925220245425</v>
      </c>
      <c r="I16" s="77">
        <v>-93.1051527205383</v>
      </c>
      <c r="J16" s="78">
        <v>0.61680000000000001</v>
      </c>
      <c r="K16" s="78">
        <v>-2.9999999999999997E-4</v>
      </c>
    </row>
    <row r="17" spans="2:11">
      <c r="B17" t="s">
        <v>1064</v>
      </c>
      <c r="C17" t="s">
        <v>1065</v>
      </c>
      <c r="D17" t="s">
        <v>123</v>
      </c>
      <c r="E17" t="s">
        <v>106</v>
      </c>
      <c r="F17" t="s">
        <v>245</v>
      </c>
      <c r="G17" s="77">
        <v>-9424000</v>
      </c>
      <c r="H17" s="77">
        <v>0.67628325887219654</v>
      </c>
      <c r="I17" s="77">
        <v>-63.732934316115802</v>
      </c>
      <c r="J17" s="78">
        <v>0.42220000000000002</v>
      </c>
      <c r="K17" s="78">
        <v>-2.0000000000000001E-4</v>
      </c>
    </row>
    <row r="18" spans="2:11">
      <c r="B18" t="s">
        <v>1066</v>
      </c>
      <c r="C18" t="s">
        <v>1067</v>
      </c>
      <c r="D18" t="s">
        <v>123</v>
      </c>
      <c r="E18" t="s">
        <v>106</v>
      </c>
      <c r="F18" t="s">
        <v>245</v>
      </c>
      <c r="G18" s="77">
        <v>-1083000</v>
      </c>
      <c r="H18" s="77">
        <v>-1.7878838516577471</v>
      </c>
      <c r="I18" s="77">
        <v>19.362782113453399</v>
      </c>
      <c r="J18" s="78">
        <v>-0.1283</v>
      </c>
      <c r="K18" s="78">
        <v>1E-4</v>
      </c>
    </row>
    <row r="19" spans="2:11">
      <c r="B19" t="s">
        <v>1068</v>
      </c>
      <c r="C19" t="s">
        <v>1069</v>
      </c>
      <c r="D19" t="s">
        <v>123</v>
      </c>
      <c r="E19" t="s">
        <v>113</v>
      </c>
      <c r="F19" t="s">
        <v>245</v>
      </c>
      <c r="G19" s="77">
        <v>-50000</v>
      </c>
      <c r="H19" s="77">
        <v>7.5076600479595399</v>
      </c>
      <c r="I19" s="77">
        <v>-3.7538300239797699</v>
      </c>
      <c r="J19" s="78">
        <v>2.4899999999999999E-2</v>
      </c>
      <c r="K19" s="78">
        <v>0</v>
      </c>
    </row>
    <row r="20" spans="2:11">
      <c r="B20" s="79" t="s">
        <v>1061</v>
      </c>
      <c r="C20" s="16"/>
      <c r="D20" s="16"/>
      <c r="G20" s="81">
        <v>-141234</v>
      </c>
      <c r="I20" s="81">
        <v>-9.7132972848817793</v>
      </c>
      <c r="J20" s="80">
        <v>6.4399999999999999E-2</v>
      </c>
      <c r="K20" s="80">
        <v>0</v>
      </c>
    </row>
    <row r="21" spans="2:11">
      <c r="B21" t="s">
        <v>1070</v>
      </c>
      <c r="C21" t="s">
        <v>1071</v>
      </c>
      <c r="D21" t="s">
        <v>123</v>
      </c>
      <c r="E21" t="s">
        <v>113</v>
      </c>
      <c r="F21" t="s">
        <v>245</v>
      </c>
      <c r="G21" s="77">
        <v>-141234</v>
      </c>
      <c r="H21" s="77">
        <v>6.8774496827122222</v>
      </c>
      <c r="I21" s="77">
        <v>-9.7132972848817793</v>
      </c>
      <c r="J21" s="78">
        <v>6.4399999999999999E-2</v>
      </c>
      <c r="K21" s="78">
        <v>0</v>
      </c>
    </row>
    <row r="22" spans="2:11">
      <c r="B22" s="79" t="s">
        <v>884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223</v>
      </c>
      <c r="C23" t="s">
        <v>223</v>
      </c>
      <c r="D23" t="s">
        <v>223</v>
      </c>
      <c r="E23" t="s">
        <v>223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572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223</v>
      </c>
      <c r="C25" t="s">
        <v>223</v>
      </c>
      <c r="D25" t="s">
        <v>223</v>
      </c>
      <c r="E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228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882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223</v>
      </c>
      <c r="C28" t="s">
        <v>223</v>
      </c>
      <c r="D28" t="s">
        <v>223</v>
      </c>
      <c r="E28" t="s">
        <v>223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887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223</v>
      </c>
      <c r="C30" t="s">
        <v>223</v>
      </c>
      <c r="D30" t="s">
        <v>223</v>
      </c>
      <c r="E30" t="s">
        <v>223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884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223</v>
      </c>
      <c r="C32" t="s">
        <v>223</v>
      </c>
      <c r="D32" t="s">
        <v>223</v>
      </c>
      <c r="E32" t="s">
        <v>223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572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223</v>
      </c>
      <c r="C34" t="s">
        <v>223</v>
      </c>
      <c r="D34" t="s">
        <v>223</v>
      </c>
      <c r="E34" t="s">
        <v>223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230</v>
      </c>
      <c r="C35" s="16"/>
      <c r="D35" s="16"/>
    </row>
    <row r="36" spans="2:11">
      <c r="B36" t="s">
        <v>298</v>
      </c>
      <c r="C36" s="16"/>
      <c r="D36" s="16"/>
    </row>
    <row r="37" spans="2:11">
      <c r="B37" t="s">
        <v>299</v>
      </c>
      <c r="C37" s="16"/>
      <c r="D37" s="16"/>
    </row>
    <row r="38" spans="2:11">
      <c r="B38" t="s">
        <v>300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78" ht="26.25" customHeight="1">
      <c r="B7" s="98" t="s">
        <v>145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909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223</v>
      </c>
      <c r="C14" t="s">
        <v>223</v>
      </c>
      <c r="D14" s="16"/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910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223</v>
      </c>
      <c r="C16" t="s">
        <v>223</v>
      </c>
      <c r="D16" s="16"/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911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912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223</v>
      </c>
      <c r="C19" t="s">
        <v>223</v>
      </c>
      <c r="D19" s="16"/>
      <c r="E19" t="s">
        <v>223</v>
      </c>
      <c r="H19" s="77">
        <v>0</v>
      </c>
      <c r="I19" t="s">
        <v>223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913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223</v>
      </c>
      <c r="C21" t="s">
        <v>223</v>
      </c>
      <c r="D21" s="16"/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914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223</v>
      </c>
      <c r="C23" t="s">
        <v>223</v>
      </c>
      <c r="D23" s="16"/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915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223</v>
      </c>
      <c r="C25" t="s">
        <v>223</v>
      </c>
      <c r="D25" s="16"/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909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D28" s="16"/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910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223</v>
      </c>
      <c r="C30" t="s">
        <v>223</v>
      </c>
      <c r="D30" s="16"/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911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912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223</v>
      </c>
      <c r="C33" t="s">
        <v>223</v>
      </c>
      <c r="D33" s="16"/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913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223</v>
      </c>
      <c r="C35" t="s">
        <v>223</v>
      </c>
      <c r="D35" s="16"/>
      <c r="E35" t="s">
        <v>223</v>
      </c>
      <c r="H35" s="77">
        <v>0</v>
      </c>
      <c r="I35" t="s">
        <v>223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914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223</v>
      </c>
      <c r="C37" t="s">
        <v>223</v>
      </c>
      <c r="D37" s="16"/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915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223</v>
      </c>
      <c r="C39" t="s">
        <v>223</v>
      </c>
      <c r="D39" s="16"/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  <c r="D40" s="16"/>
    </row>
    <row r="41" spans="2:17">
      <c r="B41" t="s">
        <v>298</v>
      </c>
      <c r="D41" s="16"/>
    </row>
    <row r="42" spans="2:17">
      <c r="B42" t="s">
        <v>299</v>
      </c>
      <c r="D42" s="16"/>
    </row>
    <row r="43" spans="2:17">
      <c r="B43" t="s">
        <v>300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8" t="s">
        <v>146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0.28000000000000003</v>
      </c>
      <c r="J11" s="18"/>
      <c r="K11" s="18"/>
      <c r="L11" s="18"/>
      <c r="M11" s="76">
        <v>0.12720000000000001</v>
      </c>
      <c r="N11" s="75">
        <v>2456972.31</v>
      </c>
      <c r="O11" s="7"/>
      <c r="P11" s="75">
        <v>3051.968286359855</v>
      </c>
      <c r="Q11" s="76">
        <v>1</v>
      </c>
      <c r="R11" s="76">
        <v>1.12E-2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0.31</v>
      </c>
      <c r="M12" s="80">
        <v>0.1391</v>
      </c>
      <c r="N12" s="81">
        <v>2386423.31</v>
      </c>
      <c r="P12" s="81">
        <v>2790.9369863598549</v>
      </c>
      <c r="Q12" s="80">
        <v>0.91449999999999998</v>
      </c>
      <c r="R12" s="80">
        <v>1.03E-2</v>
      </c>
    </row>
    <row r="13" spans="2:60">
      <c r="B13" s="79" t="s">
        <v>1072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223</v>
      </c>
      <c r="D14" t="s">
        <v>223</v>
      </c>
      <c r="F14" t="s">
        <v>223</v>
      </c>
      <c r="I14" s="77">
        <v>0</v>
      </c>
      <c r="J14" t="s">
        <v>223</v>
      </c>
      <c r="K14" t="s">
        <v>223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1073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223</v>
      </c>
      <c r="D16" t="s">
        <v>223</v>
      </c>
      <c r="F16" t="s">
        <v>223</v>
      </c>
      <c r="I16" s="77">
        <v>0</v>
      </c>
      <c r="J16" t="s">
        <v>223</v>
      </c>
      <c r="K16" t="s">
        <v>223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1074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223</v>
      </c>
      <c r="D18" t="s">
        <v>223</v>
      </c>
      <c r="F18" t="s">
        <v>223</v>
      </c>
      <c r="I18" s="77">
        <v>0</v>
      </c>
      <c r="J18" t="s">
        <v>223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1075</v>
      </c>
      <c r="I19" s="81">
        <v>0</v>
      </c>
      <c r="M19" s="80">
        <v>0</v>
      </c>
      <c r="N19" s="81">
        <v>1045423.31</v>
      </c>
      <c r="P19" s="81">
        <v>1639.822586359855</v>
      </c>
      <c r="Q19" s="80">
        <v>0.5373</v>
      </c>
      <c r="R19" s="80">
        <v>6.0000000000000001E-3</v>
      </c>
    </row>
    <row r="20" spans="2:18">
      <c r="B20" t="s">
        <v>1076</v>
      </c>
      <c r="C20" t="s">
        <v>1077</v>
      </c>
      <c r="D20" t="s">
        <v>1078</v>
      </c>
      <c r="E20" t="s">
        <v>945</v>
      </c>
      <c r="F20" t="s">
        <v>1079</v>
      </c>
      <c r="G20" t="s">
        <v>1080</v>
      </c>
      <c r="H20" t="s">
        <v>1081</v>
      </c>
      <c r="J20" t="s">
        <v>946</v>
      </c>
      <c r="K20" t="s">
        <v>102</v>
      </c>
      <c r="L20" s="78">
        <v>0</v>
      </c>
      <c r="M20" s="78">
        <v>0</v>
      </c>
      <c r="N20" s="77">
        <v>136335.79999999999</v>
      </c>
      <c r="O20" s="77">
        <v>543.13725499999998</v>
      </c>
      <c r="P20" s="77">
        <v>740.49052170229004</v>
      </c>
      <c r="Q20" s="78">
        <v>0.24260000000000001</v>
      </c>
      <c r="R20" s="78">
        <v>2.7000000000000001E-3</v>
      </c>
    </row>
    <row r="21" spans="2:18">
      <c r="B21" t="s">
        <v>1082</v>
      </c>
      <c r="C21" t="s">
        <v>1077</v>
      </c>
      <c r="D21" t="s">
        <v>1083</v>
      </c>
      <c r="E21" t="s">
        <v>945</v>
      </c>
      <c r="F21" t="s">
        <v>1079</v>
      </c>
      <c r="G21" t="s">
        <v>1084</v>
      </c>
      <c r="H21" t="s">
        <v>1081</v>
      </c>
      <c r="I21" s="77">
        <v>0</v>
      </c>
      <c r="J21" t="s">
        <v>946</v>
      </c>
      <c r="K21" t="s">
        <v>102</v>
      </c>
      <c r="L21" s="78">
        <v>7.0000000000000007E-2</v>
      </c>
      <c r="M21" s="78">
        <v>0</v>
      </c>
      <c r="N21" s="77">
        <v>909087.51</v>
      </c>
      <c r="O21" s="77">
        <v>98.926897000000039</v>
      </c>
      <c r="P21" s="77">
        <v>899.33206465756496</v>
      </c>
      <c r="Q21" s="78">
        <v>0.29470000000000002</v>
      </c>
      <c r="R21" s="78">
        <v>3.3E-3</v>
      </c>
    </row>
    <row r="22" spans="2:18">
      <c r="B22" s="79" t="s">
        <v>1085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223</v>
      </c>
      <c r="D23" t="s">
        <v>223</v>
      </c>
      <c r="F23" t="s">
        <v>223</v>
      </c>
      <c r="I23" s="77">
        <v>0</v>
      </c>
      <c r="J23" t="s">
        <v>223</v>
      </c>
      <c r="K23" t="s">
        <v>223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1086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1087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223</v>
      </c>
      <c r="D26" t="s">
        <v>223</v>
      </c>
      <c r="F26" t="s">
        <v>223</v>
      </c>
      <c r="I26" s="77">
        <v>0</v>
      </c>
      <c r="J26" t="s">
        <v>223</v>
      </c>
      <c r="K26" t="s">
        <v>223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1088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223</v>
      </c>
      <c r="D28" t="s">
        <v>223</v>
      </c>
      <c r="F28" t="s">
        <v>223</v>
      </c>
      <c r="I28" s="77">
        <v>0</v>
      </c>
      <c r="J28" t="s">
        <v>223</v>
      </c>
      <c r="K28" t="s">
        <v>223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1089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223</v>
      </c>
      <c r="D30" t="s">
        <v>223</v>
      </c>
      <c r="F30" t="s">
        <v>223</v>
      </c>
      <c r="I30" s="77">
        <v>0</v>
      </c>
      <c r="J30" t="s">
        <v>223</v>
      </c>
      <c r="K30" t="s">
        <v>223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1090</v>
      </c>
      <c r="I31" s="81">
        <v>0.74</v>
      </c>
      <c r="M31" s="80">
        <v>0.33729999999999999</v>
      </c>
      <c r="N31" s="81">
        <v>1341000</v>
      </c>
      <c r="P31" s="81">
        <v>1151.1143999999999</v>
      </c>
      <c r="Q31" s="80">
        <v>0.37719999999999998</v>
      </c>
      <c r="R31" s="80">
        <v>4.1999999999999997E-3</v>
      </c>
    </row>
    <row r="32" spans="2:18">
      <c r="B32" t="s">
        <v>1091</v>
      </c>
      <c r="C32" t="s">
        <v>1077</v>
      </c>
      <c r="D32" t="s">
        <v>1092</v>
      </c>
      <c r="E32" t="s">
        <v>1093</v>
      </c>
      <c r="F32" t="s">
        <v>397</v>
      </c>
      <c r="G32" t="s">
        <v>1094</v>
      </c>
      <c r="H32" t="s">
        <v>150</v>
      </c>
      <c r="I32" s="77">
        <v>0.74</v>
      </c>
      <c r="J32" t="s">
        <v>464</v>
      </c>
      <c r="K32" t="s">
        <v>102</v>
      </c>
      <c r="L32" s="78">
        <v>5.1799999999999999E-2</v>
      </c>
      <c r="M32" s="78">
        <v>0.33729999999999999</v>
      </c>
      <c r="N32" s="77">
        <v>1341000</v>
      </c>
      <c r="O32" s="77">
        <v>85.84</v>
      </c>
      <c r="P32" s="77">
        <v>1151.1143999999999</v>
      </c>
      <c r="Q32" s="78">
        <v>0.37719999999999998</v>
      </c>
      <c r="R32" s="78">
        <v>4.1999999999999997E-3</v>
      </c>
    </row>
    <row r="33" spans="2:18">
      <c r="B33" s="79" t="s">
        <v>228</v>
      </c>
      <c r="I33" s="81">
        <v>0</v>
      </c>
      <c r="M33" s="80">
        <v>0</v>
      </c>
      <c r="N33" s="81">
        <v>70549</v>
      </c>
      <c r="P33" s="81">
        <v>261.03129999999999</v>
      </c>
      <c r="Q33" s="80">
        <v>8.5500000000000007E-2</v>
      </c>
      <c r="R33" s="80">
        <v>1E-3</v>
      </c>
    </row>
    <row r="34" spans="2:18">
      <c r="B34" s="79" t="s">
        <v>1095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223</v>
      </c>
      <c r="D35" t="s">
        <v>223</v>
      </c>
      <c r="F35" t="s">
        <v>223</v>
      </c>
      <c r="I35" s="77">
        <v>0</v>
      </c>
      <c r="J35" t="s">
        <v>223</v>
      </c>
      <c r="K35" t="s">
        <v>223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1074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223</v>
      </c>
      <c r="D37" t="s">
        <v>223</v>
      </c>
      <c r="F37" t="s">
        <v>223</v>
      </c>
      <c r="I37" s="77">
        <v>0</v>
      </c>
      <c r="J37" t="s">
        <v>223</v>
      </c>
      <c r="K37" t="s">
        <v>223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1075</v>
      </c>
      <c r="I38" s="81">
        <v>0</v>
      </c>
      <c r="M38" s="80">
        <v>0</v>
      </c>
      <c r="N38" s="81">
        <v>70549</v>
      </c>
      <c r="P38" s="81">
        <v>261.03129999999999</v>
      </c>
      <c r="Q38" s="80">
        <v>8.5500000000000007E-2</v>
      </c>
      <c r="R38" s="80">
        <v>1E-3</v>
      </c>
    </row>
    <row r="39" spans="2:18">
      <c r="B39" t="s">
        <v>1096</v>
      </c>
      <c r="C39" t="s">
        <v>1077</v>
      </c>
      <c r="D39" t="s">
        <v>1097</v>
      </c>
      <c r="E39" t="s">
        <v>1098</v>
      </c>
      <c r="F39" t="s">
        <v>445</v>
      </c>
      <c r="G39" t="s">
        <v>1099</v>
      </c>
      <c r="H39" t="s">
        <v>208</v>
      </c>
      <c r="J39" t="s">
        <v>553</v>
      </c>
      <c r="K39" t="s">
        <v>106</v>
      </c>
      <c r="L39" s="78">
        <v>0.10009999999999999</v>
      </c>
      <c r="M39" s="78">
        <v>0</v>
      </c>
      <c r="N39" s="77">
        <v>70549</v>
      </c>
      <c r="O39" s="77">
        <v>100</v>
      </c>
      <c r="P39" s="77">
        <v>261.03129999999999</v>
      </c>
      <c r="Q39" s="78">
        <v>8.5500000000000007E-2</v>
      </c>
      <c r="R39" s="78">
        <v>1E-3</v>
      </c>
    </row>
    <row r="40" spans="2:18">
      <c r="B40" s="79" t="s">
        <v>1090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223</v>
      </c>
      <c r="D41" t="s">
        <v>223</v>
      </c>
      <c r="F41" t="s">
        <v>223</v>
      </c>
      <c r="I41" s="77">
        <v>0</v>
      </c>
      <c r="J41" t="s">
        <v>223</v>
      </c>
      <c r="K41" t="s">
        <v>223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230</v>
      </c>
    </row>
    <row r="43" spans="2:18">
      <c r="B43" t="s">
        <v>298</v>
      </c>
    </row>
    <row r="44" spans="2:18">
      <c r="B44" t="s">
        <v>299</v>
      </c>
    </row>
    <row r="45" spans="2:18">
      <c r="B45" t="s">
        <v>300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0.19</v>
      </c>
      <c r="H11" s="7"/>
      <c r="I11" s="7"/>
      <c r="J11" s="76">
        <v>3.4700000000000002E-2</v>
      </c>
      <c r="K11" s="75">
        <v>2019861</v>
      </c>
      <c r="L11" s="7"/>
      <c r="M11" s="75">
        <v>2398.3962390337661</v>
      </c>
      <c r="N11" s="76">
        <v>1</v>
      </c>
      <c r="O11" s="76">
        <v>8.8000000000000005E-3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0.19</v>
      </c>
      <c r="J12" s="80">
        <v>3.4700000000000002E-2</v>
      </c>
      <c r="K12" s="81">
        <v>2019861</v>
      </c>
      <c r="M12" s="81">
        <v>2398.3962390337661</v>
      </c>
      <c r="N12" s="80">
        <v>1</v>
      </c>
      <c r="O12" s="80">
        <v>8.8000000000000005E-3</v>
      </c>
    </row>
    <row r="13" spans="2:64">
      <c r="B13" s="79" t="s">
        <v>921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223</v>
      </c>
      <c r="C14" t="s">
        <v>223</v>
      </c>
      <c r="E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922</v>
      </c>
      <c r="G15" s="81">
        <v>0.16</v>
      </c>
      <c r="J15" s="80">
        <v>2.9499999999999998E-2</v>
      </c>
      <c r="K15" s="81">
        <v>1904000</v>
      </c>
      <c r="M15" s="81">
        <v>1953.6448438356199</v>
      </c>
      <c r="N15" s="80">
        <v>0.81459999999999999</v>
      </c>
      <c r="O15" s="80">
        <v>7.1999999999999998E-3</v>
      </c>
    </row>
    <row r="16" spans="2:64">
      <c r="B16" t="s">
        <v>1100</v>
      </c>
      <c r="C16" t="s">
        <v>1101</v>
      </c>
      <c r="D16" t="s">
        <v>211</v>
      </c>
      <c r="E16" t="s">
        <v>207</v>
      </c>
      <c r="F16" t="s">
        <v>208</v>
      </c>
      <c r="G16" s="77">
        <v>0.16</v>
      </c>
      <c r="H16" t="s">
        <v>102</v>
      </c>
      <c r="I16" s="78">
        <v>3.1E-2</v>
      </c>
      <c r="J16" s="78">
        <v>2.9499999999999998E-2</v>
      </c>
      <c r="K16" s="77">
        <v>1904000</v>
      </c>
      <c r="L16" s="77">
        <v>102.60739726027415</v>
      </c>
      <c r="M16" s="77">
        <v>1953.6448438356199</v>
      </c>
      <c r="N16" s="78">
        <v>0.81459999999999999</v>
      </c>
      <c r="O16" s="78">
        <v>7.1999999999999998E-3</v>
      </c>
    </row>
    <row r="17" spans="2:15">
      <c r="B17" s="79" t="s">
        <v>1102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223</v>
      </c>
      <c r="C18" t="s">
        <v>223</v>
      </c>
      <c r="E18" t="s">
        <v>223</v>
      </c>
      <c r="G18" s="77">
        <v>0</v>
      </c>
      <c r="H18" t="s">
        <v>223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1103</v>
      </c>
      <c r="G19" s="81">
        <v>0.32</v>
      </c>
      <c r="J19" s="80">
        <v>5.7599999999999998E-2</v>
      </c>
      <c r="K19" s="81">
        <v>115861</v>
      </c>
      <c r="M19" s="81">
        <v>444.75139519814599</v>
      </c>
      <c r="N19" s="80">
        <v>0.18540000000000001</v>
      </c>
      <c r="O19" s="80">
        <v>1.6000000000000001E-3</v>
      </c>
    </row>
    <row r="20" spans="2:15">
      <c r="B20" t="s">
        <v>1104</v>
      </c>
      <c r="C20" t="s">
        <v>1105</v>
      </c>
      <c r="D20" t="s">
        <v>211</v>
      </c>
      <c r="E20" t="s">
        <v>1106</v>
      </c>
      <c r="F20" t="s">
        <v>208</v>
      </c>
      <c r="G20" s="77">
        <v>0.32</v>
      </c>
      <c r="H20" t="s">
        <v>106</v>
      </c>
      <c r="I20" s="78">
        <v>5.1999999999999998E-2</v>
      </c>
      <c r="J20" s="78">
        <v>5.7599999999999998E-2</v>
      </c>
      <c r="K20" s="77">
        <v>115861</v>
      </c>
      <c r="L20" s="77">
        <v>103.74766296103323</v>
      </c>
      <c r="M20" s="77">
        <v>444.75139519814599</v>
      </c>
      <c r="N20" s="78">
        <v>0.18540000000000001</v>
      </c>
      <c r="O20" s="78">
        <v>1.6000000000000001E-3</v>
      </c>
    </row>
    <row r="21" spans="2:15">
      <c r="B21" s="79" t="s">
        <v>572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223</v>
      </c>
      <c r="C22" t="s">
        <v>223</v>
      </c>
      <c r="E22" t="s">
        <v>223</v>
      </c>
      <c r="G22" s="77">
        <v>0</v>
      </c>
      <c r="H22" t="s">
        <v>223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223</v>
      </c>
      <c r="C24" t="s">
        <v>223</v>
      </c>
      <c r="E24" t="s">
        <v>223</v>
      </c>
      <c r="G24" s="77">
        <v>0</v>
      </c>
      <c r="H24" t="s">
        <v>223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230</v>
      </c>
    </row>
    <row r="26" spans="2:15">
      <c r="B26" t="s">
        <v>298</v>
      </c>
    </row>
    <row r="27" spans="2:15">
      <c r="B27" t="s">
        <v>299</v>
      </c>
    </row>
    <row r="28" spans="2:15">
      <c r="B28" t="s">
        <v>300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1107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223</v>
      </c>
      <c r="E14" s="78">
        <v>0</v>
      </c>
      <c r="F14" t="s">
        <v>223</v>
      </c>
      <c r="G14" s="77">
        <v>0</v>
      </c>
      <c r="H14" s="78">
        <v>0</v>
      </c>
      <c r="I14" s="78">
        <v>0</v>
      </c>
    </row>
    <row r="15" spans="2:55">
      <c r="B15" s="79" t="s">
        <v>1108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223</v>
      </c>
      <c r="E16" s="78">
        <v>0</v>
      </c>
      <c r="F16" t="s">
        <v>223</v>
      </c>
      <c r="G16" s="77">
        <v>0</v>
      </c>
      <c r="H16" s="78">
        <v>0</v>
      </c>
      <c r="I16" s="78">
        <v>0</v>
      </c>
    </row>
    <row r="17" spans="2:9">
      <c r="B17" s="79" t="s">
        <v>228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1107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223</v>
      </c>
      <c r="E19" s="78">
        <v>0</v>
      </c>
      <c r="F19" t="s">
        <v>223</v>
      </c>
      <c r="G19" s="77">
        <v>0</v>
      </c>
      <c r="H19" s="78">
        <v>0</v>
      </c>
      <c r="I19" s="78">
        <v>0</v>
      </c>
    </row>
    <row r="20" spans="2:9">
      <c r="B20" s="79" t="s">
        <v>1108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223</v>
      </c>
      <c r="E21" s="78">
        <v>0</v>
      </c>
      <c r="F21" t="s">
        <v>223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223</v>
      </c>
      <c r="D13" t="s">
        <v>223</v>
      </c>
      <c r="E13" s="19"/>
      <c r="F13" s="78">
        <v>0</v>
      </c>
      <c r="G13" t="s">
        <v>223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223</v>
      </c>
      <c r="D15" t="s">
        <v>223</v>
      </c>
      <c r="E15" s="19"/>
      <c r="F15" s="78">
        <v>0</v>
      </c>
      <c r="G15" t="s">
        <v>223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4512.3570391470003</v>
      </c>
      <c r="J11" s="76">
        <v>1</v>
      </c>
      <c r="K11" s="76">
        <v>1.66E-2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223</v>
      </c>
      <c r="C13" t="s">
        <v>223</v>
      </c>
      <c r="D13" t="s">
        <v>223</v>
      </c>
      <c r="E13" s="19"/>
      <c r="F13" s="78">
        <v>0</v>
      </c>
      <c r="G13" t="s">
        <v>223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4512.3570391470003</v>
      </c>
      <c r="J14" s="80">
        <v>1</v>
      </c>
      <c r="K14" s="80">
        <v>1.66E-2</v>
      </c>
    </row>
    <row r="15" spans="2:60">
      <c r="B15" t="s">
        <v>1109</v>
      </c>
      <c r="C15" t="s">
        <v>1110</v>
      </c>
      <c r="D15" t="s">
        <v>223</v>
      </c>
      <c r="E15" t="s">
        <v>543</v>
      </c>
      <c r="F15" s="78">
        <v>0</v>
      </c>
      <c r="G15" t="s">
        <v>106</v>
      </c>
      <c r="H15" s="78">
        <v>0</v>
      </c>
      <c r="I15" s="77">
        <v>-111</v>
      </c>
      <c r="J15" s="78">
        <v>-2.46E-2</v>
      </c>
      <c r="K15" s="78">
        <v>-4.0000000000000002E-4</v>
      </c>
    </row>
    <row r="16" spans="2:60">
      <c r="B16" t="s">
        <v>1111</v>
      </c>
      <c r="C16" t="s">
        <v>1112</v>
      </c>
      <c r="D16" t="s">
        <v>223</v>
      </c>
      <c r="E16" t="s">
        <v>543</v>
      </c>
      <c r="F16" s="78">
        <v>0</v>
      </c>
      <c r="G16" t="s">
        <v>200</v>
      </c>
      <c r="H16" s="78">
        <v>0</v>
      </c>
      <c r="I16" s="77">
        <v>197.26998472599999</v>
      </c>
      <c r="J16" s="78">
        <v>4.3700000000000003E-2</v>
      </c>
      <c r="K16" s="78">
        <v>6.9999999999999999E-4</v>
      </c>
    </row>
    <row r="17" spans="2:11">
      <c r="B17" t="s">
        <v>1113</v>
      </c>
      <c r="C17" t="s">
        <v>1114</v>
      </c>
      <c r="D17" t="s">
        <v>223</v>
      </c>
      <c r="E17" t="s">
        <v>543</v>
      </c>
      <c r="F17" s="78">
        <v>0</v>
      </c>
      <c r="G17" t="s">
        <v>113</v>
      </c>
      <c r="H17" s="78">
        <v>0</v>
      </c>
      <c r="I17" s="77">
        <v>563.95629179399998</v>
      </c>
      <c r="J17" s="78">
        <v>0.125</v>
      </c>
      <c r="K17" s="78">
        <v>2.0999999999999999E-3</v>
      </c>
    </row>
    <row r="18" spans="2:11">
      <c r="B18" t="s">
        <v>1115</v>
      </c>
      <c r="C18" t="s">
        <v>1116</v>
      </c>
      <c r="D18" t="s">
        <v>223</v>
      </c>
      <c r="E18" t="s">
        <v>543</v>
      </c>
      <c r="F18" s="78">
        <v>0</v>
      </c>
      <c r="G18" t="s">
        <v>201</v>
      </c>
      <c r="H18" s="78">
        <v>0</v>
      </c>
      <c r="I18" s="77">
        <v>7.5863652000000004E-2</v>
      </c>
      <c r="J18" s="78">
        <v>0</v>
      </c>
      <c r="K18" s="78">
        <v>0</v>
      </c>
    </row>
    <row r="19" spans="2:11">
      <c r="B19" t="s">
        <v>1117</v>
      </c>
      <c r="C19" t="s">
        <v>1118</v>
      </c>
      <c r="D19" t="s">
        <v>223</v>
      </c>
      <c r="E19" t="s">
        <v>543</v>
      </c>
      <c r="F19" s="78">
        <v>0</v>
      </c>
      <c r="G19" t="s">
        <v>110</v>
      </c>
      <c r="H19" s="78">
        <v>0</v>
      </c>
      <c r="I19" s="77">
        <v>294.75436297499999</v>
      </c>
      <c r="J19" s="78">
        <v>6.5299999999999997E-2</v>
      </c>
      <c r="K19" s="78">
        <v>1.1000000000000001E-3</v>
      </c>
    </row>
    <row r="20" spans="2:11">
      <c r="B20" t="s">
        <v>1119</v>
      </c>
      <c r="C20" t="s">
        <v>1120</v>
      </c>
      <c r="D20" t="s">
        <v>223</v>
      </c>
      <c r="E20" t="s">
        <v>543</v>
      </c>
      <c r="F20" s="78">
        <v>0</v>
      </c>
      <c r="G20" t="s">
        <v>106</v>
      </c>
      <c r="H20" s="78">
        <v>0</v>
      </c>
      <c r="I20" s="77">
        <v>3567.3005360000002</v>
      </c>
      <c r="J20" s="78">
        <v>0.79059999999999997</v>
      </c>
      <c r="K20" s="78">
        <v>1.3100000000000001E-2</v>
      </c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9"/>
  <sheetViews>
    <sheetView rightToLeft="1" workbookViewId="0">
      <selection activeCell="F17" sqref="F1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8" t="s">
        <v>169</v>
      </c>
      <c r="C7" s="99"/>
      <c r="D7" s="99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C12+C29</f>
        <v>16305.605803100001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f>SUM(C13:C27)</f>
        <v>11507.123060000002</v>
      </c>
    </row>
    <row r="13" spans="2:17">
      <c r="B13" t="s">
        <v>1121</v>
      </c>
      <c r="C13" s="82">
        <v>36.019500000000001</v>
      </c>
      <c r="D13" s="83">
        <v>45347</v>
      </c>
    </row>
    <row r="14" spans="2:17">
      <c r="B14" t="s">
        <v>1122</v>
      </c>
      <c r="C14" s="82">
        <v>619.89200000000005</v>
      </c>
      <c r="D14" s="83">
        <v>45219</v>
      </c>
    </row>
    <row r="15" spans="2:17">
      <c r="B15" t="s">
        <v>1123</v>
      </c>
      <c r="C15" s="82">
        <v>921.28200000000004</v>
      </c>
      <c r="D15" s="83">
        <v>46462</v>
      </c>
    </row>
    <row r="16" spans="2:17">
      <c r="B16" t="s">
        <v>1124</v>
      </c>
      <c r="C16" s="82">
        <v>185.351</v>
      </c>
      <c r="D16" s="83">
        <v>46462</v>
      </c>
    </row>
    <row r="17" spans="2:4">
      <c r="B17" t="s">
        <v>1125</v>
      </c>
      <c r="C17" s="82">
        <v>709.55269999999996</v>
      </c>
      <c r="D17" s="83">
        <v>46197</v>
      </c>
    </row>
    <row r="18" spans="2:4">
      <c r="B18" t="s">
        <v>1126</v>
      </c>
      <c r="C18" s="82">
        <v>1232.2159999999999</v>
      </c>
      <c r="D18" s="83">
        <v>46196</v>
      </c>
    </row>
    <row r="19" spans="2:4">
      <c r="B19" t="s">
        <v>1127</v>
      </c>
      <c r="C19" s="82">
        <v>627.98619999999994</v>
      </c>
      <c r="D19" s="83">
        <v>47150</v>
      </c>
    </row>
    <row r="20" spans="2:4">
      <c r="B20" t="s">
        <v>1128</v>
      </c>
      <c r="C20" s="82">
        <v>472.07560000000007</v>
      </c>
      <c r="D20" s="83">
        <v>46386</v>
      </c>
    </row>
    <row r="21" spans="2:4">
      <c r="B21" t="s">
        <v>1129</v>
      </c>
      <c r="C21" s="82">
        <v>1564.4653599999999</v>
      </c>
      <c r="D21" s="83">
        <v>46204</v>
      </c>
    </row>
    <row r="22" spans="2:4">
      <c r="B22" t="s">
        <v>1130</v>
      </c>
      <c r="C22" s="82">
        <v>994.43399999999997</v>
      </c>
      <c r="D22" s="83">
        <v>46182</v>
      </c>
    </row>
    <row r="23" spans="2:4">
      <c r="B23" t="s">
        <v>1131</v>
      </c>
      <c r="C23" s="82">
        <v>624.17899999999997</v>
      </c>
      <c r="D23" s="83">
        <v>46202</v>
      </c>
    </row>
    <row r="24" spans="2:4">
      <c r="B24" t="s">
        <v>1132</v>
      </c>
      <c r="C24" s="82">
        <v>317.66399999999999</v>
      </c>
      <c r="D24" s="83">
        <v>46213</v>
      </c>
    </row>
    <row r="25" spans="2:4">
      <c r="B25" t="s">
        <v>1133</v>
      </c>
      <c r="C25" s="82">
        <v>446.22370000000001</v>
      </c>
      <c r="D25" s="83">
        <v>46284</v>
      </c>
    </row>
    <row r="26" spans="2:4">
      <c r="B26" t="s">
        <v>1134</v>
      </c>
      <c r="C26" s="82">
        <v>1422.173</v>
      </c>
      <c r="D26" s="83">
        <v>11323</v>
      </c>
    </row>
    <row r="27" spans="2:4">
      <c r="B27" t="s">
        <v>1135</v>
      </c>
      <c r="C27" s="82">
        <v>1333.6089999999999</v>
      </c>
      <c r="D27" s="83">
        <v>48689</v>
      </c>
    </row>
    <row r="28" spans="2:4">
      <c r="B28" s="79"/>
      <c r="C28" s="81"/>
    </row>
    <row r="29" spans="2:4">
      <c r="B29" s="79" t="s">
        <v>228</v>
      </c>
      <c r="C29" s="81">
        <f>SUM(C30:C39)</f>
        <v>4798.4827430999994</v>
      </c>
    </row>
    <row r="30" spans="2:4">
      <c r="B30" t="s">
        <v>1136</v>
      </c>
      <c r="C30" s="82">
        <v>502.75230000000005</v>
      </c>
      <c r="D30" s="83">
        <v>46126</v>
      </c>
    </row>
    <row r="31" spans="2:4">
      <c r="B31" t="s">
        <v>1137</v>
      </c>
      <c r="C31" s="82">
        <v>406.49309999999986</v>
      </c>
      <c r="D31" s="83">
        <v>46248</v>
      </c>
    </row>
    <row r="32" spans="2:4">
      <c r="B32" t="s">
        <v>1138</v>
      </c>
      <c r="C32" s="82">
        <v>994.47860000000003</v>
      </c>
      <c r="D32" s="83">
        <v>46347</v>
      </c>
    </row>
    <row r="33" spans="2:4">
      <c r="B33" t="s">
        <v>1139</v>
      </c>
      <c r="C33" s="82">
        <v>335.59370000000007</v>
      </c>
      <c r="D33" s="83">
        <v>46414</v>
      </c>
    </row>
    <row r="34" spans="2:4">
      <c r="B34" t="s">
        <v>1140</v>
      </c>
      <c r="C34" s="82">
        <v>1000.2546699999997</v>
      </c>
      <c r="D34" s="83">
        <v>45748</v>
      </c>
    </row>
    <row r="35" spans="2:4">
      <c r="B35" t="s">
        <v>1141</v>
      </c>
      <c r="C35" s="82">
        <v>79.402000000000001</v>
      </c>
      <c r="D35" s="83">
        <v>47269</v>
      </c>
    </row>
    <row r="36" spans="2:4">
      <c r="B36" t="s">
        <v>1142</v>
      </c>
      <c r="C36" s="82">
        <v>100.2472341</v>
      </c>
      <c r="D36" s="83">
        <v>45261</v>
      </c>
    </row>
    <row r="37" spans="2:4">
      <c r="B37" t="s">
        <v>1143</v>
      </c>
      <c r="C37" s="82">
        <v>359.30144699999994</v>
      </c>
      <c r="D37" s="83">
        <v>45844</v>
      </c>
    </row>
    <row r="38" spans="2:4">
      <c r="B38" t="s">
        <v>1144</v>
      </c>
      <c r="C38" s="82">
        <v>447.51869999999997</v>
      </c>
      <c r="D38" s="83">
        <v>45977</v>
      </c>
    </row>
    <row r="39" spans="2:4">
      <c r="B39" t="s">
        <v>1145</v>
      </c>
      <c r="C39" s="82">
        <v>572.44099200000005</v>
      </c>
      <c r="D39" s="83">
        <v>46752</v>
      </c>
    </row>
  </sheetData>
  <mergeCells count="1">
    <mergeCell ref="B7:D7"/>
  </mergeCells>
  <dataValidations count="1">
    <dataValidation allowBlank="1" showInputMessage="1" showErrorMessage="1" sqref="A1:XFD10 A47:XFD1048576 D11:D12 B40:D46 E11:XFD46 A11:A46 D28:D29 B11:C29 C30:C3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8" t="s">
        <v>173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572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8" t="s">
        <v>177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921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922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572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8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921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223</v>
      </c>
      <c r="C14" t="s">
        <v>223</v>
      </c>
      <c r="D14" t="s">
        <v>223</v>
      </c>
      <c r="E14" t="s">
        <v>223</v>
      </c>
      <c r="F14" s="15"/>
      <c r="G14" s="15"/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922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223</v>
      </c>
      <c r="C16" t="s">
        <v>223</v>
      </c>
      <c r="D16" t="s">
        <v>223</v>
      </c>
      <c r="E16" t="s">
        <v>223</v>
      </c>
      <c r="F16" s="15"/>
      <c r="G16" s="15"/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223</v>
      </c>
      <c r="C18" t="s">
        <v>223</v>
      </c>
      <c r="D18" t="s">
        <v>223</v>
      </c>
      <c r="E18" t="s">
        <v>223</v>
      </c>
      <c r="F18" s="15"/>
      <c r="G18" s="15"/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572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223</v>
      </c>
      <c r="C20" t="s">
        <v>223</v>
      </c>
      <c r="D20" t="s">
        <v>223</v>
      </c>
      <c r="E20" t="s">
        <v>223</v>
      </c>
      <c r="F20" s="15"/>
      <c r="G20" s="15"/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230</v>
      </c>
      <c r="D26" s="16"/>
    </row>
    <row r="27" spans="2:23">
      <c r="B27" t="s">
        <v>298</v>
      </c>
      <c r="D27" s="16"/>
    </row>
    <row r="28" spans="2:23">
      <c r="B28" t="s">
        <v>299</v>
      </c>
      <c r="D28" s="16"/>
    </row>
    <row r="29" spans="2:23">
      <c r="B29" t="s">
        <v>300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9FCEC33-F289-4B9A-9E35-0530E05AB1F4}"/>
</file>

<file path=customXml/itemProps2.xml><?xml version="1.0" encoding="utf-8"?>
<ds:datastoreItem xmlns:ds="http://schemas.openxmlformats.org/officeDocument/2006/customXml" ds:itemID="{E1C86AD1-6A5B-4B85-9DFD-8F86E845288F}"/>
</file>

<file path=customXml/itemProps3.xml><?xml version="1.0" encoding="utf-8"?>
<ds:datastoreItem xmlns:ds="http://schemas.openxmlformats.org/officeDocument/2006/customXml" ds:itemID="{3C73594E-2C4F-4B29-AB27-6A3E88A650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2023-07-16T05:00:34Z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