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0.06.22\"/>
    </mc:Choice>
  </mc:AlternateContent>
  <bookViews>
    <workbookView xWindow="0" yWindow="105" windowWidth="24240" windowHeight="12585" firstSheet="12" activeTab="1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C43" i="1" l="1"/>
  <c r="C12" i="27"/>
  <c r="C25" i="27" l="1"/>
  <c r="C11" i="27" s="1"/>
  <c r="D42" i="1"/>
  <c r="D41" i="1"/>
  <c r="D40" i="1"/>
  <c r="D39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D11" i="1"/>
  <c r="C42" i="1"/>
  <c r="C11" i="1"/>
  <c r="L37" i="2"/>
  <c r="K37" i="2"/>
  <c r="L36" i="2"/>
  <c r="K36" i="2"/>
  <c r="L35" i="2"/>
  <c r="K35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J11" i="2"/>
  <c r="J12" i="2"/>
  <c r="J13" i="2"/>
  <c r="J15" i="2"/>
</calcChain>
</file>

<file path=xl/sharedStrings.xml><?xml version="1.0" encoding="utf-8"?>
<sst xmlns="http://schemas.openxmlformats.org/spreadsheetml/2006/main" count="4132" uniqueCount="1152">
  <si>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</si>
  <si>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</si>
  <si>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</si>
  <si>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</si>
  <si>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</si>
  <si>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</si>
  <si>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</si>
  <si>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</si>
  <si>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</si>
  <si>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</si>
  <si>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</si>
  <si>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</si>
  <si>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</si>
  <si>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</si>
  <si>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</si>
  <si>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</si>
  <si>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</si>
  <si>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</si>
  <si>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</si>
  <si>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</si>
  <si>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</si>
  <si>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</si>
  <si>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</si>
  <si>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</si>
  <si>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</si>
  <si>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</si>
  <si>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</si>
  <si>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</si>
  <si>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</si>
  <si>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</si>
  <si>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</si>
  <si>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</si>
  <si>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</si>
  <si>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</si>
  <si>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</si>
  <si>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</si>
  <si>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</si>
  <si>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</si>
  <si>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</si>
  <si>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</si>
  <si>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</si>
  <si>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</si>
  <si>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</si>
  <si>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</si>
  <si>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</si>
  <si>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</si>
  <si>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</si>
  <si>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</si>
  <si>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</si>
  <si>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</si>
  <si>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</si>
  <si>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</si>
  <si>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</si>
  <si>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</si>
  <si>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</si>
  <si>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</si>
  <si>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</si>
  <si>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</si>
  <si>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</si>
  <si>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</si>
  <si>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</si>
  <si>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</si>
  <si>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</si>
  <si>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</si>
  <si>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</si>
  <si>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</si>
  <si>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</si>
  <si>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</si>
  <si>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</si>
  <si>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</si>
  <si>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</si>
  <si>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</si>
  <si>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</si>
  <si>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</si>
  <si>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</si>
  <si>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</si>
  <si>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</si>
  <si>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</si>
  <si>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</si>
  <si>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</si>
  <si>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</si>
  <si>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</si>
  <si>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</si>
  <si>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</si>
  <si>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</si>
  <si>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</si>
  <si>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</si>
  <si>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</si>
  <si>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</si>
  <si>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</si>
  <si>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</si>
  <si>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</si>
  <si>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</si>
  <si>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</si>
  <si>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</si>
  <si>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</si>
  <si>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</si>
  <si>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</si>
  <si>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</si>
  <si>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</si>
  <si>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</si>
  <si>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</si>
  <si>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</si>
  <si>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</si>
  <si>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</si>
  <si>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</si>
  <si>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</si>
  <si>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</si>
  <si>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</si>
  <si>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</si>
  <si>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</si>
  <si>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</si>
  <si>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</si>
  <si>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</si>
  <si>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</si>
  <si>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</si>
  <si>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</si>
  <si>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</si>
  <si>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</si>
  <si>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</si>
  <si>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</si>
  <si>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</si>
  <si>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</si>
  <si>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</si>
  <si>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</si>
  <si>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</si>
  <si>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</si>
  <si>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</si>
  <si>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</si>
  <si>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</si>
  <si>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</si>
  <si>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</si>
  <si>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</si>
  <si>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</si>
  <si>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</si>
  <si>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</si>
  <si>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</si>
  <si>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</si>
  <si>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</si>
  <si>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</si>
  <si>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</si>
  <si>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</si>
  <si>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</si>
  <si>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</si>
  <si>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</si>
  <si>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</si>
  <si>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</si>
  <si>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</si>
  <si>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</si>
  <si>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</si>
  <si>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</si>
  <si>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</si>
  <si>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</si>
  <si>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</si>
  <si>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</si>
  <si>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</si>
  <si>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</si>
  <si>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</si>
  <si>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</si>
  <si>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</si>
  <si>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</si>
  <si>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</si>
  <si>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</si>
  <si>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</si>
  <si>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</si>
  <si>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</si>
  <si>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</si>
  <si>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</si>
  <si>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</si>
  <si>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</si>
  <si>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</si>
  <si>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</si>
  <si>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</si>
  <si>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</si>
  <si>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</si>
  <si>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</si>
  <si>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</si>
  <si>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</si>
  <si>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</si>
  <si>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</si>
  <si>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</si>
  <si>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</si>
  <si>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</si>
  <si>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</si>
  <si>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</si>
  <si>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</si>
  <si>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</si>
  <si>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</si>
  <si>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</si>
  <si>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</si>
  <si>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</si>
  <si>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</si>
  <si>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</si>
  <si>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</si>
  <si>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</si>
  <si>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</si>
  <si>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</si>
  <si>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30/06/2022</t>
  </si>
  <si>
    <t>הכשרה לבני 50 ומטה</t>
  </si>
  <si>
    <t>בהתאם לשיטה שיושמה בדוח הכספי *</t>
  </si>
  <si>
    <t>פרנק שווצרי</t>
  </si>
  <si>
    <t>דולר הונג קונג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</si>
  <si>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</si>
  <si>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</si>
  <si>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</si>
  <si>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</si>
  <si>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</si>
  <si>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</si>
  <si>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</si>
  <si>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</si>
  <si>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</si>
  <si>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</si>
  <si>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</si>
  <si>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</si>
  <si>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</si>
  <si>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</si>
  <si>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</si>
  <si>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</si>
  <si>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</si>
  <si>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דולר -20001(לקבל)- בנק מזרחי</t>
  </si>
  <si>
    <t>דולר -20001(לשלם)-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</si>
  <si>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</si>
  <si>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</si>
  <si>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</si>
  <si>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</si>
  <si>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</si>
  <si>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</si>
  <si>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</si>
  <si>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</si>
  <si>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</si>
  <si>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</si>
  <si>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</si>
  <si>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</si>
  <si>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</si>
  <si>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</si>
  <si>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</si>
  <si>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</si>
  <si>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13/04/21</t>
  </si>
  <si>
    <t>ממצמ0922- האוצר - ממשלתית צמודה</t>
  </si>
  <si>
    <t>1124056</t>
  </si>
  <si>
    <t>23/03/20</t>
  </si>
  <si>
    <t>ממצמ0923</t>
  </si>
  <si>
    <t>1128081</t>
  </si>
  <si>
    <t>12/01/22</t>
  </si>
  <si>
    <t>ממשל צמודה 0529- האוצר - ממשלתית צמודה</t>
  </si>
  <si>
    <t>1157023</t>
  </si>
  <si>
    <t>07/12/21</t>
  </si>
  <si>
    <t>ממשל צמודה 0726- האוצר - ממשלתית צמודה</t>
  </si>
  <si>
    <t>1169564</t>
  </si>
  <si>
    <t>07/06/22</t>
  </si>
  <si>
    <t>ממשל צמודה 1025- האוצר - ממשלתית צמודה</t>
  </si>
  <si>
    <t>1135912</t>
  </si>
  <si>
    <t>ממשל צמודה 1131- האוצר - ממשלתית צמודה</t>
  </si>
  <si>
    <t>1172220</t>
  </si>
  <si>
    <t>09/06/21</t>
  </si>
  <si>
    <t>ממשלתי צמוד 0527- האוצר - ממשלתית צמודה</t>
  </si>
  <si>
    <t>1140847</t>
  </si>
  <si>
    <t>ממשלתי צמוד 0545</t>
  </si>
  <si>
    <t>1134865</t>
  </si>
  <si>
    <t>15/02/22</t>
  </si>
  <si>
    <t>סה"כ לא צמודות</t>
  </si>
  <si>
    <t>סה"כ מלווה קצר מועד</t>
  </si>
  <si>
    <t>סה"כ שחר</t>
  </si>
  <si>
    <t>ממשל שקלית 0347</t>
  </si>
  <si>
    <t>1140193</t>
  </si>
  <si>
    <t>28/03/22</t>
  </si>
  <si>
    <t>ממשל שקלית 0432- האוצר - ממשלתית שקלית</t>
  </si>
  <si>
    <t>1180660</t>
  </si>
  <si>
    <t>ממשל שקלית 0537- האוצר - ממשלתית שקלית</t>
  </si>
  <si>
    <t>1166180</t>
  </si>
  <si>
    <t>18/05/20</t>
  </si>
  <si>
    <t>ממשלתי 0324- האוצר - ממשלתית שקלית</t>
  </si>
  <si>
    <t>1130848</t>
  </si>
  <si>
    <t>02/06/22</t>
  </si>
  <si>
    <t>ממשק0142- האוצר - ממשלתית שקלית</t>
  </si>
  <si>
    <t>1125400</t>
  </si>
  <si>
    <t>10/01/21</t>
  </si>
  <si>
    <t>סה"כ גילון</t>
  </si>
  <si>
    <t>ממשל משתנה 0526- האוצר - ממשלתית משתנה</t>
  </si>
  <si>
    <t>1141795</t>
  </si>
  <si>
    <t>20/01/22</t>
  </si>
  <si>
    <t>ממשלת משתנה 1130- האוצר - ממשלתית משתנה</t>
  </si>
  <si>
    <t>1166552</t>
  </si>
  <si>
    <t>14/10/21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</si>
  <si>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</si>
  <si>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</si>
  <si>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</si>
  <si>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</si>
  <si>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</si>
  <si>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</si>
  <si>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</si>
  <si>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</si>
  <si>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</si>
  <si>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</si>
  <si>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</si>
  <si>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מז טפ הנ אגח 64- מזרחי טפחות הנפק</t>
  </si>
  <si>
    <t>2310555</t>
  </si>
  <si>
    <t>520032046</t>
  </si>
  <si>
    <t>בנקים</t>
  </si>
  <si>
    <t>11/04/22</t>
  </si>
  <si>
    <t>פועלים  אגח 200- פועלים</t>
  </si>
  <si>
    <t>6620496</t>
  </si>
  <si>
    <t>520000118</t>
  </si>
  <si>
    <t>15/03/22</t>
  </si>
  <si>
    <t>פועלים הנפקות  אג"ח 36- פועלים הנפקות</t>
  </si>
  <si>
    <t>1940659</t>
  </si>
  <si>
    <t>520032640</t>
  </si>
  <si>
    <t>19/11/20</t>
  </si>
  <si>
    <t>עזריאלי אגח ח- קבוצת עזריאלי</t>
  </si>
  <si>
    <t>1178680</t>
  </si>
  <si>
    <t>510960719</t>
  </si>
  <si>
    <t>נדלן מניב בישראל</t>
  </si>
  <si>
    <t>ilAA+</t>
  </si>
  <si>
    <t>27/04/22</t>
  </si>
  <si>
    <t>אמות אג2- אמות</t>
  </si>
  <si>
    <t>1126630</t>
  </si>
  <si>
    <t>520026683</t>
  </si>
  <si>
    <t>ilAA</t>
  </si>
  <si>
    <t>16/11/17</t>
  </si>
  <si>
    <t>גב ים אגח י- גב-ים</t>
  </si>
  <si>
    <t>7590284</t>
  </si>
  <si>
    <t>520001736</t>
  </si>
  <si>
    <t>12/04/22</t>
  </si>
  <si>
    <t>מבני תעש  אגח כ- מבנה נדל"ן</t>
  </si>
  <si>
    <t>2260495</t>
  </si>
  <si>
    <t>520024126</t>
  </si>
  <si>
    <t>26/12/18</t>
  </si>
  <si>
    <t>מבני תעש אגח יח</t>
  </si>
  <si>
    <t>2260479</t>
  </si>
  <si>
    <t>18/11/21</t>
  </si>
  <si>
    <t>מליסרון אגח כ- מליסרון</t>
  </si>
  <si>
    <t>3230422</t>
  </si>
  <si>
    <t>520037789</t>
  </si>
  <si>
    <t>17/08/21</t>
  </si>
  <si>
    <t>פועלים הנפקות אג"ח 18- פועלים הנפקות</t>
  </si>
  <si>
    <t>1940600</t>
  </si>
  <si>
    <t>Aa2.il</t>
  </si>
  <si>
    <t>20/06/18</t>
  </si>
  <si>
    <t>ריט אג"ח 4- ריט1</t>
  </si>
  <si>
    <t>1129899</t>
  </si>
  <si>
    <t>513821488</t>
  </si>
  <si>
    <t>25/04/17</t>
  </si>
  <si>
    <t>שופרסל    אגח ו- שופרסל</t>
  </si>
  <si>
    <t>7770217</t>
  </si>
  <si>
    <t>520022732</t>
  </si>
  <si>
    <t>רשתות שיווק</t>
  </si>
  <si>
    <t>23/05/22</t>
  </si>
  <si>
    <t>אלוני חץ אג8- אלוני חץ</t>
  </si>
  <si>
    <t>3900271</t>
  </si>
  <si>
    <t>520038506</t>
  </si>
  <si>
    <t>ilAA-</t>
  </si>
  <si>
    <t>אלרוב נדלן אגחו- אלרוב נדל"ן</t>
  </si>
  <si>
    <t>3870185</t>
  </si>
  <si>
    <t>520038894</t>
  </si>
  <si>
    <t>נדלן מניב בחו"ל</t>
  </si>
  <si>
    <t>28/11/21</t>
  </si>
  <si>
    <t>ביג  אגח כ- ביג</t>
  </si>
  <si>
    <t>1186188</t>
  </si>
  <si>
    <t>513623314</t>
  </si>
  <si>
    <t>02/05/22</t>
  </si>
  <si>
    <t>מז טפ הנפ נד 56- מזרחי טפחות הנפק</t>
  </si>
  <si>
    <t>2310415</t>
  </si>
  <si>
    <t>Aa3.il</t>
  </si>
  <si>
    <t>15/06/21</t>
  </si>
  <si>
    <t>סלע נדל"ן אג3</t>
  </si>
  <si>
    <t>1138973</t>
  </si>
  <si>
    <t>513992529</t>
  </si>
  <si>
    <t>23/12/20</t>
  </si>
  <si>
    <t>ג'י סיטי  אג11- ג'י סיטי</t>
  </si>
  <si>
    <t>1260546</t>
  </si>
  <si>
    <t>520033234</t>
  </si>
  <si>
    <t>ilA+</t>
  </si>
  <si>
    <t>20/10/20</t>
  </si>
  <si>
    <t>ג'י סיטי אגח טז- ג'י סיטי</t>
  </si>
  <si>
    <t>1260785</t>
  </si>
  <si>
    <t>24/08/21</t>
  </si>
  <si>
    <t>גירון  אגח ח- גירון פיתוח</t>
  </si>
  <si>
    <t>1183151</t>
  </si>
  <si>
    <t>520044520</t>
  </si>
  <si>
    <t>A1.il</t>
  </si>
  <si>
    <t>30/03/22</t>
  </si>
  <si>
    <t>מגה אור  אגח  י- מגה אור</t>
  </si>
  <si>
    <t>1178367</t>
  </si>
  <si>
    <t>513257873</t>
  </si>
  <si>
    <t>12/07/21</t>
  </si>
  <si>
    <t>פז נפט    אגח ז- פז חברת הנפט</t>
  </si>
  <si>
    <t>1142595</t>
  </si>
  <si>
    <t>510216054</t>
  </si>
  <si>
    <t>אנרגיה</t>
  </si>
  <si>
    <t>רבוע נדלן אגח ו- רבוע נדלן</t>
  </si>
  <si>
    <t>1140607</t>
  </si>
  <si>
    <t>513765859</t>
  </si>
  <si>
    <t>08/12/20</t>
  </si>
  <si>
    <t>אדגר אג"ח 9- אדגר השקעות</t>
  </si>
  <si>
    <t>1820190</t>
  </si>
  <si>
    <t>520035171</t>
  </si>
  <si>
    <t>A2.il</t>
  </si>
  <si>
    <t>אדגר אגח יב- אדגר השקעות</t>
  </si>
  <si>
    <t>1820331</t>
  </si>
  <si>
    <t>10/01/22</t>
  </si>
  <si>
    <t>אפריקה ישראל נכסים בע"מ אג"ח 7</t>
  </si>
  <si>
    <t>1132232</t>
  </si>
  <si>
    <t>510560188</t>
  </si>
  <si>
    <t>אשטרום נכסים אגח 8- אשטרום נכסים</t>
  </si>
  <si>
    <t>2510162</t>
  </si>
  <si>
    <t>520036617</t>
  </si>
  <si>
    <t>ilA</t>
  </si>
  <si>
    <t>24/05/17</t>
  </si>
  <si>
    <t>אשטרום קב אגח ד- אשטרום קבוצה</t>
  </si>
  <si>
    <t>1182989</t>
  </si>
  <si>
    <t>510381601</t>
  </si>
  <si>
    <t>בנייה</t>
  </si>
  <si>
    <t>27/12/21</t>
  </si>
  <si>
    <t>שיכון ובינוי אג 9- שיכון ובינוי</t>
  </si>
  <si>
    <t>1167386</t>
  </si>
  <si>
    <t>520036104</t>
  </si>
  <si>
    <t>דליה אגח א- דליה אנרגיה</t>
  </si>
  <si>
    <t>1184951</t>
  </si>
  <si>
    <t>516269248</t>
  </si>
  <si>
    <t>A3.il</t>
  </si>
  <si>
    <t>13/03/22</t>
  </si>
  <si>
    <t>הכשרת הישוב אג23- הכשרת הישוב</t>
  </si>
  <si>
    <t>6120323</t>
  </si>
  <si>
    <t>520020116</t>
  </si>
  <si>
    <t>ilA-</t>
  </si>
  <si>
    <t>21/06/21</t>
  </si>
  <si>
    <t>נמלי ישראל אג"ח ג- נמלי ישראל</t>
  </si>
  <si>
    <t>1145580</t>
  </si>
  <si>
    <t>513569780</t>
  </si>
  <si>
    <t>Aa1.il</t>
  </si>
  <si>
    <t>ישראכרט אגח א- ישראכרט</t>
  </si>
  <si>
    <t>1157536</t>
  </si>
  <si>
    <t>510706153</t>
  </si>
  <si>
    <t>שרותים פיננסים</t>
  </si>
  <si>
    <t>18/03/20</t>
  </si>
  <si>
    <t>בזק       אגח 9</t>
  </si>
  <si>
    <t>2300176</t>
  </si>
  <si>
    <t>520031931</t>
  </si>
  <si>
    <t>15/03/20</t>
  </si>
  <si>
    <t>דמרי אג"ח 8- דמרי</t>
  </si>
  <si>
    <t>1153725</t>
  </si>
  <si>
    <t>511399388</t>
  </si>
  <si>
    <t>09/03/20</t>
  </si>
  <si>
    <t>סטרוברי אגח ג- סטרוברי</t>
  </si>
  <si>
    <t>1179019</t>
  </si>
  <si>
    <t>1863501</t>
  </si>
  <si>
    <t>01/08/21</t>
  </si>
  <si>
    <t>פרטנר     אגח ו- פרטנר</t>
  </si>
  <si>
    <t>1141415</t>
  </si>
  <si>
    <t>520044314</t>
  </si>
  <si>
    <t>25/12/18</t>
  </si>
  <si>
    <t>שפיר הנדסה אגח ג- שפיר הנדסה</t>
  </si>
  <si>
    <t>1178417</t>
  </si>
  <si>
    <t>514892801</t>
  </si>
  <si>
    <t>מתכת ומוצרי בניה</t>
  </si>
  <si>
    <t>20/07/21</t>
  </si>
  <si>
    <t>אזורים   אגח 12</t>
  </si>
  <si>
    <t>7150360</t>
  </si>
  <si>
    <t>520025990</t>
  </si>
  <si>
    <t>04/08/16</t>
  </si>
  <si>
    <t>אזורים אגח 13- אזורים</t>
  </si>
  <si>
    <t>7150410</t>
  </si>
  <si>
    <t>25/07/19</t>
  </si>
  <si>
    <t>אלדן תחבורה אג3- אלדן תחבורה</t>
  </si>
  <si>
    <t>1140813</t>
  </si>
  <si>
    <t>510454333</t>
  </si>
  <si>
    <t>שרותים</t>
  </si>
  <si>
    <t>31/08/20</t>
  </si>
  <si>
    <t>אלון רבוע אגח ו- אלון רבוע כחול</t>
  </si>
  <si>
    <t>1169127</t>
  </si>
  <si>
    <t>520042847</t>
  </si>
  <si>
    <t>השקעה ואחזקות</t>
  </si>
  <si>
    <t>20/04/21</t>
  </si>
  <si>
    <t>אשדר אגח 5- אשדר</t>
  </si>
  <si>
    <t>1157783</t>
  </si>
  <si>
    <t>510609761</t>
  </si>
  <si>
    <t>01/12/19</t>
  </si>
  <si>
    <t>אשטרום קב אגח ב- אשטרום קבוצה</t>
  </si>
  <si>
    <t>1132331</t>
  </si>
  <si>
    <t>בזן  אגח י'- בזן (בתי זיקוק)</t>
  </si>
  <si>
    <t>2590511</t>
  </si>
  <si>
    <t>520036658</t>
  </si>
  <si>
    <t>סאות'רן אג"ח ג- סאותרן פרופרטיס</t>
  </si>
  <si>
    <t>1159474</t>
  </si>
  <si>
    <t>1921080</t>
  </si>
  <si>
    <t>05/01/21</t>
  </si>
  <si>
    <t>אאורה אגח יד- אאורה</t>
  </si>
  <si>
    <t>3730488</t>
  </si>
  <si>
    <t>520038274</t>
  </si>
  <si>
    <t>04/07/19</t>
  </si>
  <si>
    <t>או.פי.סי  אגח ג- או.פי.סי אנרגיה</t>
  </si>
  <si>
    <t>1180355</t>
  </si>
  <si>
    <t>514401702</t>
  </si>
  <si>
    <t>09/09/21</t>
  </si>
  <si>
    <t>אפקון החזקות אג"ח א- אפקון החזקות</t>
  </si>
  <si>
    <t>5780135</t>
  </si>
  <si>
    <t>520033473</t>
  </si>
  <si>
    <t>19/03/19</t>
  </si>
  <si>
    <t>דור אלון  אגח ה- דור אלון</t>
  </si>
  <si>
    <t>1136761</t>
  </si>
  <si>
    <t>520043878</t>
  </si>
  <si>
    <t>צמח המרמן אגח ז- צמח המרמן</t>
  </si>
  <si>
    <t>1186402</t>
  </si>
  <si>
    <t>512531203</t>
  </si>
  <si>
    <t>Baa1.il</t>
  </si>
  <si>
    <t>12/05/22</t>
  </si>
  <si>
    <t>אורון  אגח ב- אורון קבוצה</t>
  </si>
  <si>
    <t>1160571</t>
  </si>
  <si>
    <t>513432765</t>
  </si>
  <si>
    <t>ilBBB</t>
  </si>
  <si>
    <t>17/06/21</t>
  </si>
  <si>
    <t>אלה פקדון אג1- אלה פקדונות</t>
  </si>
  <si>
    <t>1141662</t>
  </si>
  <si>
    <t>515666881</t>
  </si>
  <si>
    <t>אגח מובנות</t>
  </si>
  <si>
    <t>28/10/18</t>
  </si>
  <si>
    <t>ישראמקו אג1- ישראמקו יהש</t>
  </si>
  <si>
    <t>2320174</t>
  </si>
  <si>
    <t>550010003</t>
  </si>
  <si>
    <t>חיפושי נפט וגז</t>
  </si>
  <si>
    <t>10/11/20</t>
  </si>
  <si>
    <t>סאפיינס   אגח ב- סאפיינס</t>
  </si>
  <si>
    <t>1141936</t>
  </si>
  <si>
    <t>1146</t>
  </si>
  <si>
    <t>14/09/17</t>
  </si>
  <si>
    <t>שמוס  אג"ח א- שמוס</t>
  </si>
  <si>
    <t>1155951</t>
  </si>
  <si>
    <t>633896</t>
  </si>
  <si>
    <t>29/09/20</t>
  </si>
  <si>
    <t>תמר פטרו  אגח א- תמר פטרוליום</t>
  </si>
  <si>
    <t>1141332</t>
  </si>
  <si>
    <t>515334662</t>
  </si>
  <si>
    <t>20/10/21</t>
  </si>
  <si>
    <t>בזן       אגח ט- בזן (בתי זיקוק)</t>
  </si>
  <si>
    <t>2590461</t>
  </si>
  <si>
    <t>06/09/17</t>
  </si>
  <si>
    <t>חברה לישראל אג"ח 13</t>
  </si>
  <si>
    <t>5760269</t>
  </si>
  <si>
    <t>520028010</t>
  </si>
  <si>
    <t>סה"כ אחר</t>
  </si>
  <si>
    <t>ALCOA 4.125 31/03/29- ALCOA NEDERLAND</t>
  </si>
  <si>
    <t>US013822AG68</t>
  </si>
  <si>
    <t>בלומברג</t>
  </si>
  <si>
    <t>5282</t>
  </si>
  <si>
    <t>Materials</t>
  </si>
  <si>
    <t>BB+</t>
  </si>
  <si>
    <t>S&amp;P</t>
  </si>
  <si>
    <t>23/06/21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</si>
  <si>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</si>
  <si>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</si>
  <si>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</si>
  <si>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</si>
  <si>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</si>
  <si>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</si>
  <si>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אנרגיה מתחדשת</t>
  </si>
  <si>
    <t>אנרג'יקס- אנרג'יקס</t>
  </si>
  <si>
    <t>1123355</t>
  </si>
  <si>
    <t>513901371</t>
  </si>
  <si>
    <t>פניקס    1- הפניקס</t>
  </si>
  <si>
    <t>767012</t>
  </si>
  <si>
    <t>520017450</t>
  </si>
  <si>
    <t>ביטוח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</si>
  <si>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</si>
  <si>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</si>
  <si>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</si>
  <si>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</si>
  <si>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</si>
  <si>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</si>
  <si>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ביטחוניות</t>
  </si>
  <si>
    <t>שיכון ובינוי זכויות 2- שיכון ובינוי</t>
  </si>
  <si>
    <t>1187095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</si>
  <si>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</si>
  <si>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</si>
  <si>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</si>
  <si>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</si>
  <si>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</si>
  <si>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</si>
  <si>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</si>
  <si>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</si>
  <si>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</si>
  <si>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</si>
  <si>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520018078</t>
  </si>
  <si>
    <t>מזרחי- מזרחי טפחות</t>
  </si>
  <si>
    <t>695437</t>
  </si>
  <si>
    <t>520000522</t>
  </si>
  <si>
    <t>פועלים- פועלים</t>
  </si>
  <si>
    <t>662577</t>
  </si>
  <si>
    <t>חברה לישראל- חברה לישראל</t>
  </si>
  <si>
    <t>576017</t>
  </si>
  <si>
    <t>איי.סי.אל- איי.סי.אל</t>
  </si>
  <si>
    <t>281014</t>
  </si>
  <si>
    <t>520027830</t>
  </si>
  <si>
    <t>כימיה, גומי ופלסטיק</t>
  </si>
  <si>
    <t>נובה- נובה</t>
  </si>
  <si>
    <t>1084557</t>
  </si>
  <si>
    <t>511812463</t>
  </si>
  <si>
    <t>מוליכים למחצה</t>
  </si>
  <si>
    <t>שטראוס- שטראוס גרופ</t>
  </si>
  <si>
    <t>746016</t>
  </si>
  <si>
    <t>520003781</t>
  </si>
  <si>
    <t>מזון</t>
  </si>
  <si>
    <t>שפיר הנדסה ותעשיה בע"מ- שפיר הנדסה</t>
  </si>
  <si>
    <t>1133875</t>
  </si>
  <si>
    <t>אירפורט סיטי- איירפורט סיטי</t>
  </si>
  <si>
    <t>1095835</t>
  </si>
  <si>
    <t>511659401</t>
  </si>
  <si>
    <t>אלוני חץ- אלוני חץ</t>
  </si>
  <si>
    <t>390013</t>
  </si>
  <si>
    <t>אמות- אמות</t>
  </si>
  <si>
    <t>1097278</t>
  </si>
  <si>
    <t>ביג- ביג</t>
  </si>
  <si>
    <t>1097260</t>
  </si>
  <si>
    <t>מבני תעשיה- מבנה נדל"ן</t>
  </si>
  <si>
    <t>226019</t>
  </si>
  <si>
    <t>מליסרון- מליסרון</t>
  </si>
  <si>
    <t>323014</t>
  </si>
  <si>
    <t>עזריאלי קבוצה- קבוצת עזריאלי</t>
  </si>
  <si>
    <t>1119478</t>
  </si>
  <si>
    <t>טבע- טבע</t>
  </si>
  <si>
    <t>629014</t>
  </si>
  <si>
    <t>520013954</t>
  </si>
  <si>
    <t>פארמה</t>
  </si>
  <si>
    <t>שופרסל- שופרסל</t>
  </si>
  <si>
    <t>777037</t>
  </si>
  <si>
    <t>נייס- נייס</t>
  </si>
  <si>
    <t>273011</t>
  </si>
  <si>
    <t>520036872</t>
  </si>
  <si>
    <t>בזק- בזק</t>
  </si>
  <si>
    <t>230011</t>
  </si>
  <si>
    <t>סה"כ תל אביב 90</t>
  </si>
  <si>
    <t>אנלייט אנרגיה- אנלייט אנרגיה</t>
  </si>
  <si>
    <t>720011</t>
  </si>
  <si>
    <t>520041146</t>
  </si>
  <si>
    <t>כלל ביטוח- כלל עסקי ביטוח</t>
  </si>
  <si>
    <t>224014</t>
  </si>
  <si>
    <t>520036120</t>
  </si>
  <si>
    <t>אפריקה מגורים- אפריקה מגורים</t>
  </si>
  <si>
    <t>1097948</t>
  </si>
  <si>
    <t>520034760</t>
  </si>
  <si>
    <t>דמרי- דמרי</t>
  </si>
  <si>
    <t>1090315</t>
  </si>
  <si>
    <t>חג'ג' נדל"ן- חג'ג' נדלן</t>
  </si>
  <si>
    <t>823013</t>
  </si>
  <si>
    <t>520033309</t>
  </si>
  <si>
    <t>אלקו- אלקו</t>
  </si>
  <si>
    <t>694034</t>
  </si>
  <si>
    <t>520025370</t>
  </si>
  <si>
    <t>דלק קבוצה- דלק קבוצה</t>
  </si>
  <si>
    <t>1084128</t>
  </si>
  <si>
    <t>520044322</t>
  </si>
  <si>
    <t>דלק קד יהש- דלק קידוחים יהש</t>
  </si>
  <si>
    <t>475020</t>
  </si>
  <si>
    <t>550013098</t>
  </si>
  <si>
    <t>ישראמקו יהש- ישראמקו יהש</t>
  </si>
  <si>
    <t>232017</t>
  </si>
  <si>
    <t>פתאל החזקות- פתאל החזקות</t>
  </si>
  <si>
    <t>1143429</t>
  </si>
  <si>
    <t>512607888</t>
  </si>
  <si>
    <t>מלונאות ותיירות</t>
  </si>
  <si>
    <t>אלקטרה נדלן- אלקטרה נדל"ן</t>
  </si>
  <si>
    <t>1094044</t>
  </si>
  <si>
    <t>510607328</t>
  </si>
  <si>
    <t>ג'י סיטי- ג'י סיטי</t>
  </si>
  <si>
    <t>126011</t>
  </si>
  <si>
    <t>סאמיט- סאמיט</t>
  </si>
  <si>
    <t>1081686</t>
  </si>
  <si>
    <t>520043720</t>
  </si>
  <si>
    <t>מגה אור- מגה אור</t>
  </si>
  <si>
    <t>1104488</t>
  </si>
  <si>
    <t>אלקטריאון- אלקטריאון וירלס</t>
  </si>
  <si>
    <t>368019</t>
  </si>
  <si>
    <t>520038126</t>
  </si>
  <si>
    <t>פוקס- פוקס</t>
  </si>
  <si>
    <t>1087022</t>
  </si>
  <si>
    <t>512157603</t>
  </si>
  <si>
    <t>וואן תוכנה- וואן טכנולוגיות תוכנה</t>
  </si>
  <si>
    <t>161018</t>
  </si>
  <si>
    <t>520034695</t>
  </si>
  <si>
    <t>שרותי מידע</t>
  </si>
  <si>
    <t>חילן- חילן</t>
  </si>
  <si>
    <t>1084698</t>
  </si>
  <si>
    <t>520039942</t>
  </si>
  <si>
    <t>פורמולה- פורמולה מערכות</t>
  </si>
  <si>
    <t>256016</t>
  </si>
  <si>
    <t>520036690</t>
  </si>
  <si>
    <t>אלטשולר פיננסים- אלטשולר שחם פיננסים</t>
  </si>
  <si>
    <t>1184936</t>
  </si>
  <si>
    <t>516508603</t>
  </si>
  <si>
    <t>ישראכרט- ישראכרט</t>
  </si>
  <si>
    <t>1157403</t>
  </si>
  <si>
    <t>נאייקס- נאייקס</t>
  </si>
  <si>
    <t>1175116</t>
  </si>
  <si>
    <t>513639013</t>
  </si>
  <si>
    <t>פרטנר- פרטנר</t>
  </si>
  <si>
    <t>1083484</t>
  </si>
  <si>
    <t>סה"כ מניות היתר</t>
  </si>
  <si>
    <t>אימאג'סט- אימאג'סט אינטרנשיונל</t>
  </si>
  <si>
    <t>1183813</t>
  </si>
  <si>
    <t>512737560</t>
  </si>
  <si>
    <t>איי ספאק 1- איי ספאק</t>
  </si>
  <si>
    <t>1179589</t>
  </si>
  <si>
    <t>516247772</t>
  </si>
  <si>
    <t>קיסטון ריט- קיסטון ריט</t>
  </si>
  <si>
    <t>1175934</t>
  </si>
  <si>
    <t>515983476</t>
  </si>
  <si>
    <t>איי.איי.אם. יהש- איי.איי.אם אינפ</t>
  </si>
  <si>
    <t>1171230</t>
  </si>
  <si>
    <t>540299518</t>
  </si>
  <si>
    <t>השקעות במדעי החיים</t>
  </si>
  <si>
    <t>אלמדה יהש- אלמדה ונצ'רס</t>
  </si>
  <si>
    <t>1168962</t>
  </si>
  <si>
    <t>540296795</t>
  </si>
  <si>
    <t>אדגר- אדגר השקעות</t>
  </si>
  <si>
    <t>1820083</t>
  </si>
  <si>
    <t>אפריקה נכסים- אפי נכסים</t>
  </si>
  <si>
    <t>1091354</t>
  </si>
  <si>
    <t>מגוריט- מגוריט</t>
  </si>
  <si>
    <t>1139195</t>
  </si>
  <si>
    <t>515434074</t>
  </si>
  <si>
    <t>פליינג ספארק- פליינג ספארק</t>
  </si>
  <si>
    <t>1173582</t>
  </si>
  <si>
    <t>515259307</t>
  </si>
  <si>
    <t>פודטק</t>
  </si>
  <si>
    <t>ג'נסל- ג'נסל</t>
  </si>
  <si>
    <t>1169689</t>
  </si>
  <si>
    <t>514579887</t>
  </si>
  <si>
    <t>סה"כ call 001 אופציות</t>
  </si>
  <si>
    <t>Rada Electronic Industries</t>
  </si>
  <si>
    <t>IL0010826506</t>
  </si>
  <si>
    <t>NASDAQ</t>
  </si>
  <si>
    <t>5204</t>
  </si>
  <si>
    <t>AEROSPACE &amp; DEFENSE</t>
  </si>
  <si>
    <t>KORNIT DIGITAL-KRNT</t>
  </si>
  <si>
    <t>IL0011216723</t>
  </si>
  <si>
    <t>NYSE</t>
  </si>
  <si>
    <t>1564</t>
  </si>
  <si>
    <t>INDUSTRIAL</t>
  </si>
  <si>
    <t>ZIM INTEGRATED- ZIM</t>
  </si>
  <si>
    <t>IL0065100930</t>
  </si>
  <si>
    <t>PERION NETWORK</t>
  </si>
  <si>
    <t>IL0010958192</t>
  </si>
  <si>
    <t>5277</t>
  </si>
  <si>
    <t>Software &amp; Services</t>
  </si>
  <si>
    <t>REE  Automotive - בנאמנות- REE</t>
  </si>
  <si>
    <t>IL0011786154</t>
  </si>
  <si>
    <t>514557339</t>
  </si>
  <si>
    <t>Varonis Systems</t>
  </si>
  <si>
    <t>US9222801022</t>
  </si>
  <si>
    <t>5264</t>
  </si>
  <si>
    <t>WIX -  WIX.COM- WIX.COM</t>
  </si>
  <si>
    <t>IL0011301780</t>
  </si>
  <si>
    <t>2275</t>
  </si>
  <si>
    <t>ARBE ROBITICS- Arbe Robotics</t>
  </si>
  <si>
    <t>IL0011796625</t>
  </si>
  <si>
    <t>515333128</t>
  </si>
  <si>
    <t>Technology Hardware &amp; Equip</t>
  </si>
  <si>
    <t>Centene Coporation</t>
  </si>
  <si>
    <t>US15135B1017</t>
  </si>
  <si>
    <t>4885</t>
  </si>
  <si>
    <t>Health Care Equip &amp; Services</t>
  </si>
  <si>
    <t>GOOG GOOGLE C Class- GOOGLE</t>
  </si>
  <si>
    <t>US02079K1079</t>
  </si>
  <si>
    <t>960</t>
  </si>
  <si>
    <t>Media</t>
  </si>
  <si>
    <t>FB - FACEBOOK</t>
  </si>
  <si>
    <t>US30303M1027</t>
  </si>
  <si>
    <t>5097</t>
  </si>
  <si>
    <t>TSM - TAIWAN SEMICONDUCTOR- TAIWAN SEMI</t>
  </si>
  <si>
    <t>us8740391003</t>
  </si>
  <si>
    <t>5088</t>
  </si>
  <si>
    <t>Semiconductors &amp; Semicon Equip</t>
  </si>
  <si>
    <t>AMAZON-AMZN COM</t>
  </si>
  <si>
    <t>US0231351067</t>
  </si>
  <si>
    <t>4865</t>
  </si>
  <si>
    <t>MSFT -  MICROSOFT- MICROSOFT</t>
  </si>
  <si>
    <t>us5949181045</t>
  </si>
  <si>
    <t>5083</t>
  </si>
  <si>
    <t>AAPL - Apple</t>
  </si>
  <si>
    <t>US0378331005</t>
  </si>
  <si>
    <t>930</t>
  </si>
  <si>
    <t>SMSN LI - SAMSUNG</t>
  </si>
  <si>
    <t>US7960508882</t>
  </si>
  <si>
    <t>FWB</t>
  </si>
  <si>
    <t>5093</t>
  </si>
  <si>
    <t>סה"כ שמחקות מדדי מניות בישראל</t>
  </si>
  <si>
    <t>MTF סל (4A) ת"א-בנייה- מגדל קרנות נאמנות</t>
  </si>
  <si>
    <t>1165653</t>
  </si>
  <si>
    <t>511303661</t>
  </si>
  <si>
    <t>מניות</t>
  </si>
  <si>
    <t>תכלית סל (4A) ת"א בנקים- מיטב קרנות נאמנות</t>
  </si>
  <si>
    <t>1143726</t>
  </si>
  <si>
    <t>513534974</t>
  </si>
  <si>
    <t>סה"כ שמחקות מדדי מניות בחו"ל</t>
  </si>
  <si>
    <t>מור סל S&amp;P 500 מנוטרלת מט"ח- מור קרנות נאמנות</t>
  </si>
  <si>
    <t>1165828</t>
  </si>
  <si>
    <t>514884485</t>
  </si>
  <si>
    <t>פסגות DAX 30 מנוטרל- פסגות קרנות מדד</t>
  </si>
  <si>
    <t>1149830</t>
  </si>
  <si>
    <t>513765339</t>
  </si>
  <si>
    <t>FTSE CHINA 50 (D4) ETF קסם- קסם קרנות נאמנות</t>
  </si>
  <si>
    <t>1146521</t>
  </si>
  <si>
    <t>510938608</t>
  </si>
  <si>
    <t>Indxx China Internet (4D) ETF קסם- קסם קרנות נאמנות</t>
  </si>
  <si>
    <t>1170844</t>
  </si>
  <si>
    <t>קסם S&amp;P 500 (4A) ETF מנוטרלת- קסם קרנות נאמנות</t>
  </si>
  <si>
    <t>1146604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</si>
  <si>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</si>
  <si>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</si>
  <si>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</si>
  <si>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</si>
  <si>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First Trust Nasdaq Cyber ETF</t>
  </si>
  <si>
    <t>US33734X8469</t>
  </si>
  <si>
    <t>3165</t>
  </si>
  <si>
    <t>DAXEX  GY - DAX- ISHARES</t>
  </si>
  <si>
    <t>DE0005933931</t>
  </si>
  <si>
    <t>4601</t>
  </si>
  <si>
    <t>ISHARE JAPAN EWJ- ISHARES</t>
  </si>
  <si>
    <t>US46434G8226</t>
  </si>
  <si>
    <t>IWM - RUSSELL 2000- ISHARES</t>
  </si>
  <si>
    <t>US4642876555</t>
  </si>
  <si>
    <t>JETS ETF- JETS</t>
  </si>
  <si>
    <t>US26922A8421</t>
  </si>
  <si>
    <t>4992</t>
  </si>
  <si>
    <t>CSI-KWEB CHINA</t>
  </si>
  <si>
    <t>US5007673065</t>
  </si>
  <si>
    <t>4868</t>
  </si>
  <si>
    <t>XME - METALS AND MINING</t>
  </si>
  <si>
    <t>US78464A7550</t>
  </si>
  <si>
    <t>970</t>
  </si>
  <si>
    <t>SPY - S&amp;P 500</t>
  </si>
  <si>
    <t>US78462F1030</t>
  </si>
  <si>
    <t>4640</t>
  </si>
  <si>
    <t>XLF - Financial Select- STATE STREET-SPDRS</t>
  </si>
  <si>
    <t>US81369Y6059</t>
  </si>
  <si>
    <t>WISDOMTREE INDIA</t>
  </si>
  <si>
    <t>US97717W4226</t>
  </si>
  <si>
    <t>3115</t>
  </si>
  <si>
    <t>סה"כ שמחקות מדדים אחרים</t>
  </si>
  <si>
    <t>ISHARES LQD US IBOXX</t>
  </si>
  <si>
    <t>US4642872422</t>
  </si>
  <si>
    <t>אג"ח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</si>
  <si>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</si>
  <si>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</si>
  <si>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</si>
  <si>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</si>
  <si>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</si>
  <si>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ASHOKA INDIA OPPORTUNITIES</t>
  </si>
  <si>
    <t>IE00BH3N4915</t>
  </si>
  <si>
    <t>5223</t>
  </si>
  <si>
    <t>לא מדורג</t>
  </si>
  <si>
    <t>סה"כ כתבי אופציות בישראל</t>
  </si>
  <si>
    <t>אייספאק 1  אפ 1_10/12/2023- איי ספאק</t>
  </si>
  <si>
    <t>1179613</t>
  </si>
  <si>
    <t>אלמדה  אופציה 2 10/10/23</t>
  </si>
  <si>
    <t>1168988</t>
  </si>
  <si>
    <t>פליינג ספרק אופציה 1 04/03/2024- פליינג ספארק</t>
  </si>
  <si>
    <t>1173590</t>
  </si>
  <si>
    <t>סה"כ כתבי אופציה בחו"ל</t>
  </si>
  <si>
    <t>סה"כ מדדים כולל מניות</t>
  </si>
  <si>
    <t>סה"כ ש"ח/מט"ח</t>
  </si>
  <si>
    <t>סה"כ ריבית</t>
  </si>
  <si>
    <t>SPXW PUT 3400 15/07/2022</t>
  </si>
  <si>
    <t>BBG015HCJBN2</t>
  </si>
  <si>
    <t>Other</t>
  </si>
  <si>
    <t>SPXW PUT 3600 15/07/2022</t>
  </si>
  <si>
    <t>BBG015HCJC50</t>
  </si>
  <si>
    <t>סה"כ מטבע</t>
  </si>
  <si>
    <t>סה"כ סחורות</t>
  </si>
  <si>
    <t>DAX - DFWU2 - 16/09/2022</t>
  </si>
  <si>
    <t>DE000C6JGFD4</t>
  </si>
  <si>
    <t>E- Mini RUSS 2000 - RTYU2 - 16/09/2022</t>
  </si>
  <si>
    <t>BBG011CK2ZM4</t>
  </si>
  <si>
    <t>FTSE 100 - Z U2 - 16/09/2022</t>
  </si>
  <si>
    <t>GB00JLVR7414</t>
  </si>
  <si>
    <t>FUT VAL EUR HSBC - רוו"ה מחוזים</t>
  </si>
  <si>
    <t>333740</t>
  </si>
  <si>
    <t>FUT VAL GBP HSB - רוו"ה מחוזים</t>
  </si>
  <si>
    <t>333732</t>
  </si>
  <si>
    <t>FUT VAL USD - רוו"ה מחוזים</t>
  </si>
  <si>
    <t>415349</t>
  </si>
  <si>
    <t>NASDAQ 100 MINI - NQU2 - 16/09/2022</t>
  </si>
  <si>
    <t>BBG011CK2XT2</t>
  </si>
  <si>
    <t>RXU2-10 YR GER-08/09/22</t>
  </si>
  <si>
    <t>DE000C6J0K11</t>
  </si>
  <si>
    <t>S&amp;P500 EMINI  ESU2 16/09/22</t>
  </si>
  <si>
    <t>BBG011BQCM31</t>
  </si>
  <si>
    <t>ULRTA 10 YEAR US - UXYU2 - 30/09/22</t>
  </si>
  <si>
    <t>BBG0141PVRB7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</si>
  <si>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</si>
  <si>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</si>
  <si>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</si>
  <si>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</si>
  <si>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</si>
  <si>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</si>
  <si>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</si>
  <si>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</si>
  <si>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</si>
  <si>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</si>
  <si>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</si>
  <si>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</si>
  <si>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</si>
  <si>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</si>
  <si>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</si>
  <si>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</si>
  <si>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</si>
  <si>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</si>
  <si>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</si>
  <si>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</si>
  <si>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</si>
  <si>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</si>
  <si>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</si>
  <si>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מסחר</t>
  </si>
  <si>
    <t>14/01/20</t>
  </si>
  <si>
    <t>SMART SHOOTER LTD-מניה לא סחירה- סמארט שוטר</t>
  </si>
  <si>
    <t>74213</t>
  </si>
  <si>
    <t>514615590</t>
  </si>
  <si>
    <t>איי.איי.אם. יהש - שותף כללי- איי.איי.אם אינפ</t>
  </si>
  <si>
    <t>74211</t>
  </si>
  <si>
    <t>בראון  הוטלס- מלונות בראון</t>
  </si>
  <si>
    <t>74194</t>
  </si>
  <si>
    <t>513956938</t>
  </si>
  <si>
    <t>גדות למסופים כימיקלים- גדות</t>
  </si>
  <si>
    <t>74222</t>
  </si>
  <si>
    <t>דאון טאון חיפה- טרה אמפריום אייץ (דאון טאון)</t>
  </si>
  <si>
    <t>74209</t>
  </si>
  <si>
    <t>514829126</t>
  </si>
  <si>
    <t>קבוצת מיי טאון- קבוצת מיי טאון</t>
  </si>
  <si>
    <t>96049</t>
  </si>
  <si>
    <t>514444660</t>
  </si>
  <si>
    <t>וואן זירו הבנק הדיגיטלי בע"מ- וואן זירו הבנק הדיגיטלי</t>
  </si>
  <si>
    <t>74229</t>
  </si>
  <si>
    <t>515981728</t>
  </si>
  <si>
    <t>Metro- Metro</t>
  </si>
  <si>
    <t>74227</t>
  </si>
  <si>
    <t>5307</t>
  </si>
  <si>
    <t>Real Estate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</si>
  <si>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</si>
  <si>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</si>
  <si>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</si>
  <si>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</si>
  <si>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</si>
  <si>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</si>
  <si>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קרן FinTLV 2- FINTLV 2</t>
  </si>
  <si>
    <t>74221</t>
  </si>
  <si>
    <t>12/08/21</t>
  </si>
  <si>
    <t>First Time 2 קרן- First Time</t>
  </si>
  <si>
    <t>74173</t>
  </si>
  <si>
    <t>ION CROSS OVER קרן- ION</t>
  </si>
  <si>
    <t>74183</t>
  </si>
  <si>
    <t>07/07/20</t>
  </si>
  <si>
    <t>קרן ION CROSS OVER 2- ION</t>
  </si>
  <si>
    <t>74216</t>
  </si>
  <si>
    <t>14/12/21</t>
  </si>
  <si>
    <t>ורטקס אופרטיוניטי 2- ורטקס אופרטיוניטי</t>
  </si>
  <si>
    <t>74228</t>
  </si>
  <si>
    <t>30/12/21</t>
  </si>
  <si>
    <t>סה"כ קרנות גידור</t>
  </si>
  <si>
    <t>קרן טוטאל - משתתף- טוטאל קפיטל</t>
  </si>
  <si>
    <t>74233</t>
  </si>
  <si>
    <t>02/03/22</t>
  </si>
  <si>
    <t>קרן ברוש- קרן ברוש</t>
  </si>
  <si>
    <t>74176</t>
  </si>
  <si>
    <t>12/08/19</t>
  </si>
  <si>
    <t>קרן ואר- קרן ואר</t>
  </si>
  <si>
    <t>74177</t>
  </si>
  <si>
    <t>31/07/18</t>
  </si>
  <si>
    <t>סה"כ קרנות נדל"ן</t>
  </si>
  <si>
    <t>קרן 2 JTLV  אלעד מגורים- קרן 2 JTLV</t>
  </si>
  <si>
    <t>74204</t>
  </si>
  <si>
    <t>30/09/21</t>
  </si>
  <si>
    <t>קרן 2 JTLV- קרן 2 JTLV</t>
  </si>
  <si>
    <t>74186</t>
  </si>
  <si>
    <t>08/05/22</t>
  </si>
  <si>
    <t>קרן 3 JTLV- קרן JTLV 3</t>
  </si>
  <si>
    <t>74238</t>
  </si>
  <si>
    <t>09/06/22</t>
  </si>
  <si>
    <t>סה"כ קרנות השקעה אחרות</t>
  </si>
  <si>
    <t>קרן להב 3- קרן להב</t>
  </si>
  <si>
    <t>74217</t>
  </si>
  <si>
    <t>21/06/22</t>
  </si>
  <si>
    <t>קרן קוגיטו 2- קרן קוגיטו</t>
  </si>
  <si>
    <t>74231</t>
  </si>
  <si>
    <t>29/06/22</t>
  </si>
  <si>
    <t>קרן ריאלטי חוב- קרן ריאלטי חוב</t>
  </si>
  <si>
    <t>74239</t>
  </si>
  <si>
    <t>דן תחבורה- דן תחבורה</t>
  </si>
  <si>
    <t>74196</t>
  </si>
  <si>
    <t>11/02/21</t>
  </si>
  <si>
    <t>IDE קרן אלפא 2- קרן אלפא</t>
  </si>
  <si>
    <t>74185</t>
  </si>
  <si>
    <t>28/02/19</t>
  </si>
  <si>
    <t>IDE קרן אלפא 3- קרן אלפא</t>
  </si>
  <si>
    <t>74202</t>
  </si>
  <si>
    <t>24/03/20</t>
  </si>
  <si>
    <t>קרן הליוס 4- קרן הליוס</t>
  </si>
  <si>
    <t>74179</t>
  </si>
  <si>
    <t>13/06/22</t>
  </si>
  <si>
    <t>סה"כ קרנות הון סיכון בחו"ל</t>
  </si>
  <si>
    <t>SG VC 3 קרן- SG VC</t>
  </si>
  <si>
    <t>74180</t>
  </si>
  <si>
    <t>27/08/20</t>
  </si>
  <si>
    <t>SG VC 4 קרן- SG VC</t>
  </si>
  <si>
    <t>74200</t>
  </si>
  <si>
    <t>09/11/21</t>
  </si>
  <si>
    <t>SG VC 5 קרן- SG VC</t>
  </si>
  <si>
    <t>74215</t>
  </si>
  <si>
    <t>22/09/21</t>
  </si>
  <si>
    <t>SG VC 6 קרן- SG VC</t>
  </si>
  <si>
    <t>74235</t>
  </si>
  <si>
    <t>26/05/22</t>
  </si>
  <si>
    <t>סה"כ קרנות גידור בחו"ל</t>
  </si>
  <si>
    <t>קרן דפנה- DAFNA INTERNATIONAL FUND</t>
  </si>
  <si>
    <t>74188</t>
  </si>
  <si>
    <t>23/04/19</t>
  </si>
  <si>
    <t>Sphera Biotech FUND- Sphera Biotech FUND</t>
  </si>
  <si>
    <t>74189</t>
  </si>
  <si>
    <t>01/05/19</t>
  </si>
  <si>
    <t>סה"כ קרנות נדל"ן בחו"ל</t>
  </si>
  <si>
    <t>קרן פארו פוינט- Faropoint Frg</t>
  </si>
  <si>
    <t>74192</t>
  </si>
  <si>
    <t>23/10/19</t>
  </si>
  <si>
    <t>אלקטרה נדל"ן (MF) קרן מספר 2- Electra Multifamily Investments Fund II LP</t>
  </si>
  <si>
    <t>74178</t>
  </si>
  <si>
    <t>19/09/19</t>
  </si>
  <si>
    <t>אלקטרה נדל"ן (MF) קרן מספר 3- Electra Multifamily Investments Fund III LP</t>
  </si>
  <si>
    <t>74208</t>
  </si>
  <si>
    <t>24/11/21</t>
  </si>
  <si>
    <t>אלקטרה נדל"ן (MF) קרן מספר 1- Electra Multifamily Investments Fund LP</t>
  </si>
  <si>
    <t>74172</t>
  </si>
  <si>
    <t>04/06/19</t>
  </si>
  <si>
    <t>LCN Sterling Fund SLP- LCN Sterling Fund SLP</t>
  </si>
  <si>
    <t>74237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</si>
  <si>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</si>
  <si>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</si>
  <si>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</si>
  <si>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</si>
  <si>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קרן חוב פונטיפקס 4- Pontifax Medison Debt Financing</t>
  </si>
  <si>
    <t>74187</t>
  </si>
  <si>
    <t>26/04/22</t>
  </si>
  <si>
    <t>LPA  Nordic Power- LPA  Nordic Power</t>
  </si>
  <si>
    <t>74205</t>
  </si>
  <si>
    <t>24/11/20</t>
  </si>
  <si>
    <t>אלקטרה נדל"ן קרן חוב- Electra Capital PM Fund LP</t>
  </si>
  <si>
    <t>74199</t>
  </si>
  <si>
    <t>FUSE 11 FUND- FUSE 11 FUND</t>
  </si>
  <si>
    <t>74203</t>
  </si>
  <si>
    <t>07/04/21</t>
  </si>
  <si>
    <t>קרן REVOLVER- REVOLVER</t>
  </si>
  <si>
    <t>74193</t>
  </si>
  <si>
    <t>קרן הפניקס קו-אינווסט- הפניקס</t>
  </si>
  <si>
    <t>74190</t>
  </si>
  <si>
    <t>26/08/21</t>
  </si>
  <si>
    <t>קרן COLLER 8 (Phoenix Value CIP) - קרן COLLER 8</t>
  </si>
  <si>
    <t>74207</t>
  </si>
  <si>
    <t>28/06/22</t>
  </si>
  <si>
    <t>קרן ויולה קרדיט 6- קרן ויולה</t>
  </si>
  <si>
    <t>74197</t>
  </si>
  <si>
    <t>סה"כ כתבי אופציה בישראל</t>
  </si>
  <si>
    <t>SMART SHOOTER LTD אופציה לא סחירה 18/02/23- סמארט שוטר</t>
  </si>
  <si>
    <t>742131</t>
  </si>
  <si>
    <t>23/02/21</t>
  </si>
  <si>
    <t>SMART SHOOTER LTD אופציה לא סחירה 21/02/25- סמארט שוטר</t>
  </si>
  <si>
    <t>742132</t>
  </si>
  <si>
    <t>סה"כ מט"ח/מט"ח</t>
  </si>
  <si>
    <t>פורוורד אירו/שקל 20/09/22 3.6408 154128</t>
  </si>
  <si>
    <t>154128</t>
  </si>
  <si>
    <t>30/06/22</t>
  </si>
  <si>
    <t>פורוורד אירו/שקל 3.53 20/09/22 154092</t>
  </si>
  <si>
    <t>154092</t>
  </si>
  <si>
    <t>17/05/22</t>
  </si>
  <si>
    <t>פורוורד דולר/שקל 3.319 20/09/22 154100</t>
  </si>
  <si>
    <t>154100</t>
  </si>
  <si>
    <t>פורוורד דולר/שקל 3.3467 20/09/22 154091</t>
  </si>
  <si>
    <t>154091</t>
  </si>
  <si>
    <t>פורוורד דולר/שקל 3.347 20/09/22 154093</t>
  </si>
  <si>
    <t>154093</t>
  </si>
  <si>
    <t>פורוורד שטרלינג/שקל 20/09/22 שער 4.18 154115</t>
  </si>
  <si>
    <t>154115</t>
  </si>
  <si>
    <t>08/06/22</t>
  </si>
  <si>
    <t>פורוורד אירו/דולר 1.0807 12/01/23 154111</t>
  </si>
  <si>
    <t>154111</t>
  </si>
  <si>
    <t>פורוורד אירו/דולר 1.0868 12/01/23 154103</t>
  </si>
  <si>
    <t>154103</t>
  </si>
  <si>
    <t>24/05/22</t>
  </si>
  <si>
    <t>פורוורד אירו/דולר 1.1248 12/01/23 154049</t>
  </si>
  <si>
    <t>154049</t>
  </si>
  <si>
    <t>03/03/22</t>
  </si>
  <si>
    <t>פורוורד אירו/דולר 1.14605 12/01/2023 154017</t>
  </si>
  <si>
    <t>154017</t>
  </si>
  <si>
    <t>לונג אינפלציה 08.11.2022 2.585%</t>
  </si>
  <si>
    <t>23482</t>
  </si>
  <si>
    <t>08/11/21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</si>
  <si>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</si>
  <si>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</si>
  <si>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</si>
  <si>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</si>
  <si>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</si>
  <si>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לא</t>
  </si>
  <si>
    <t>96026</t>
  </si>
  <si>
    <t>NR1</t>
  </si>
  <si>
    <t>15/12/19</t>
  </si>
  <si>
    <t>דירוג פנימי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</si>
  <si>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</si>
  <si>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</si>
  <si>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</si>
  <si>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</si>
  <si>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</si>
  <si>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</si>
  <si>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</si>
  <si>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</si>
  <si>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</si>
  <si>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</si>
  <si>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</si>
  <si>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</si>
  <si>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</si>
  <si>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</si>
  <si>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</si>
  <si>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</si>
  <si>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</si>
  <si>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</si>
  <si>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CSA במטבע 20001 (OTC) - בטחונות</t>
  </si>
  <si>
    <t>77720001</t>
  </si>
  <si>
    <t>MONEY CHF HSBC - בטחונות</t>
  </si>
  <si>
    <t>327080</t>
  </si>
  <si>
    <t>MONEY GBP HSBC - בטחונות</t>
  </si>
  <si>
    <t>327114</t>
  </si>
  <si>
    <t>MONEY HKD HSBC - בטחונות</t>
  </si>
  <si>
    <t>327106</t>
  </si>
  <si>
    <t>MONEY EUR HSBC - בטחונות</t>
  </si>
  <si>
    <t>327064</t>
  </si>
  <si>
    <t>MONEY USD HSBC - בטחונות</t>
  </si>
  <si>
    <t>415323</t>
  </si>
  <si>
    <t xml:space="preserve"> first time2 
</t>
  </si>
  <si>
    <t xml:space="preserve">קרן הליוס
</t>
  </si>
  <si>
    <t xml:space="preserve">ION 
</t>
  </si>
  <si>
    <t>JTLV2</t>
  </si>
  <si>
    <t>JTLV2 אלעד מגורים</t>
  </si>
  <si>
    <t>ION 2</t>
  </si>
  <si>
    <t>להב 3</t>
  </si>
  <si>
    <t>FINTLV 2</t>
  </si>
  <si>
    <t>ורטקס אופרטיוניטי 2</t>
  </si>
  <si>
    <t>קוגיטו 2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</si>
  <si>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</si>
  <si>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</si>
  <si>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</si>
  <si>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</si>
  <si>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</si>
  <si>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>קרן COLLER 8</t>
  </si>
  <si>
    <t>SG VC 6</t>
  </si>
  <si>
    <t>LCN Sterling Fund SLP</t>
  </si>
  <si>
    <t>קרן 3 JTLV</t>
  </si>
  <si>
    <t>קרן ריאלטי חוב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</si>
</sst>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3" fontId="18" fillId="0" borderId="0" xfId="0" applyNumberFormat="1" applyFont="1"/>
    <xf numFmtId="43" fontId="20" fillId="0" borderId="0" xfId="11" applyFont="1" applyFill="1" applyAlignment="1">
      <alignment horizontal="center" vertical="center" wrapText="1"/>
    </xf>
    <xf numFmtId="14" fontId="0" fillId="0" borderId="0" xfId="0" applyNumberFormat="1" applyFill="1"/>
    <xf numFmtId="0" fontId="1" fillId="0" borderId="0" xfId="0" applyFont="1"/>
    <xf numFmtId="3" fontId="18" fillId="0" borderId="0" xfId="0" applyNumberFormat="1" applyFont="1" applyFill="1"/>
    <xf numFmtId="14" fontId="0" fillId="0" borderId="0" xfId="0" applyNumberForma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166" fontId="0" fillId="0" borderId="0" xfId="0" applyNumberFormat="1" applyFont="1" applyFill="1"/>
  </cellXfs>
  <cellStyles count="12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1"/>
  <sheetViews>
    <sheetView rightToLeft="1" topLeftCell="A25" workbookViewId="0">
      <selection activeCell="A27" sqref="A27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</row>
    <row r="6" spans="1:36" ht="26.25" customHeight="1">
      <c r="B6" s="88" t="s">
        <v>4</v>
      </c>
      <c r="C6" s="89"/>
      <c r="D6" s="90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26030.741117751961</v>
      </c>
      <c r="D11" s="76">
        <f>C11/$C$42</f>
        <v>0.10625519911984069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42627.985460900003</v>
      </c>
      <c r="D13" s="78">
        <f t="shared" ref="D13:D22" si="0">C13/$C$42</f>
        <v>0.17400369289281192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18672.897445354</v>
      </c>
      <c r="D15" s="78">
        <f t="shared" si="0"/>
        <v>7.622112744409644E-2</v>
      </c>
    </row>
    <row r="16" spans="1:36">
      <c r="A16" s="10" t="s">
        <v>13</v>
      </c>
      <c r="B16" s="70" t="s">
        <v>19</v>
      </c>
      <c r="C16" s="77">
        <v>62401.062092200002</v>
      </c>
      <c r="D16" s="78">
        <f t="shared" si="0"/>
        <v>0.25471565515184474</v>
      </c>
    </row>
    <row r="17" spans="1:4">
      <c r="A17" s="10" t="s">
        <v>13</v>
      </c>
      <c r="B17" s="70" t="s">
        <v>195</v>
      </c>
      <c r="C17" s="77">
        <v>20072.291058711999</v>
      </c>
      <c r="D17" s="78">
        <f t="shared" si="0"/>
        <v>8.1933329273532057E-2</v>
      </c>
    </row>
    <row r="18" spans="1:4">
      <c r="A18" s="10" t="s">
        <v>13</v>
      </c>
      <c r="B18" s="70" t="s">
        <v>20</v>
      </c>
      <c r="C18" s="77">
        <v>2147.3695499999999</v>
      </c>
      <c r="D18" s="78">
        <f t="shared" si="0"/>
        <v>8.7653739125979051E-3</v>
      </c>
    </row>
    <row r="19" spans="1:4">
      <c r="A19" s="10" t="s">
        <v>13</v>
      </c>
      <c r="B19" s="70" t="s">
        <v>21</v>
      </c>
      <c r="C19" s="77">
        <v>221.12234000000001</v>
      </c>
      <c r="D19" s="78">
        <f t="shared" si="0"/>
        <v>9.0260197203998003E-4</v>
      </c>
    </row>
    <row r="20" spans="1:4">
      <c r="A20" s="10" t="s">
        <v>13</v>
      </c>
      <c r="B20" s="70" t="s">
        <v>22</v>
      </c>
      <c r="C20" s="77">
        <v>66.653999999999996</v>
      </c>
      <c r="D20" s="78">
        <f t="shared" si="0"/>
        <v>2.7207577418162645E-4</v>
      </c>
    </row>
    <row r="21" spans="1:4">
      <c r="A21" s="10" t="s">
        <v>13</v>
      </c>
      <c r="B21" s="70" t="s">
        <v>23</v>
      </c>
      <c r="C21" s="77">
        <v>285.06236168498651</v>
      </c>
      <c r="D21" s="78">
        <f t="shared" si="0"/>
        <v>1.1635995250920503E-3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37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1281.0756513030001</v>
      </c>
      <c r="D26" s="78">
        <f t="shared" si="1"/>
        <v>5.2292382994793274E-3</v>
      </c>
    </row>
    <row r="27" spans="1:4">
      <c r="A27" s="10" t="s">
        <v>13</v>
      </c>
      <c r="B27" s="70" t="s">
        <v>28</v>
      </c>
      <c r="C27" s="77">
        <v>13194.858975646563</v>
      </c>
      <c r="D27" s="78">
        <f t="shared" si="1"/>
        <v>5.3860255513793941E-2</v>
      </c>
    </row>
    <row r="28" spans="1:4">
      <c r="A28" s="10" t="s">
        <v>13</v>
      </c>
      <c r="B28" s="70" t="s">
        <v>29</v>
      </c>
      <c r="C28" s="77">
        <v>55116.138362570826</v>
      </c>
      <c r="D28" s="78">
        <f t="shared" si="1"/>
        <v>0.22497923627836439</v>
      </c>
    </row>
    <row r="29" spans="1:4">
      <c r="A29" s="10" t="s">
        <v>13</v>
      </c>
      <c r="B29" s="70" t="s">
        <v>30</v>
      </c>
      <c r="C29" s="77">
        <v>153.022719110205</v>
      </c>
      <c r="D29" s="78">
        <f t="shared" si="1"/>
        <v>6.2462530034636471E-4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-1928.6408632266141</v>
      </c>
      <c r="D31" s="78">
        <f t="shared" si="1"/>
        <v>-7.8725426228088546E-3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2596.3681032158202</v>
      </c>
      <c r="D33" s="78">
        <f t="shared" si="1"/>
        <v>1.0598146573992938E-2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1"/>
        <v>0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1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2045.214407062</v>
      </c>
      <c r="D37" s="78">
        <f t="shared" si="1"/>
        <v>8.3483855907943976E-3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ref="D39:D42" si="2">C39/$C$42</f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2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2"/>
        <v>0</v>
      </c>
    </row>
    <row r="42" spans="1:4">
      <c r="B42" s="72" t="s">
        <v>43</v>
      </c>
      <c r="C42" s="77">
        <f>SUM(C11:C41)</f>
        <v>244983.22278228478</v>
      </c>
      <c r="D42" s="78">
        <f t="shared" si="2"/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15512.646239169979</v>
      </c>
      <c r="D43" s="78">
        <v>0</v>
      </c>
    </row>
    <row r="44" spans="1:4">
      <c r="B44" s="11" t="s">
        <v>199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200</v>
      </c>
      <c r="D47">
        <v>3.6507000000000001</v>
      </c>
    </row>
    <row r="48" spans="1:4">
      <c r="C48" t="s">
        <v>110</v>
      </c>
      <c r="D48">
        <v>3.6364000000000001</v>
      </c>
    </row>
    <row r="49" spans="3:4">
      <c r="C49" t="s">
        <v>201</v>
      </c>
      <c r="D49">
        <v>0.4461</v>
      </c>
    </row>
    <row r="50" spans="3:4">
      <c r="C50" t="s">
        <v>106</v>
      </c>
      <c r="D50">
        <v>3.5</v>
      </c>
    </row>
    <row r="51" spans="3:4">
      <c r="C51" t="s">
        <v>113</v>
      </c>
      <c r="D51">
        <v>4.2351999999999999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10" workbookViewId="0">
      <selection activeCell="L12" sqref="K12:L37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91" t="s">
        <v>47</v>
      </c>
      <c r="C7" s="92"/>
      <c r="D7" s="92"/>
      <c r="E7" s="92"/>
      <c r="F7" s="92"/>
      <c r="G7" s="92"/>
      <c r="H7" s="92"/>
      <c r="I7" s="92"/>
      <c r="J7" s="92"/>
      <c r="K7" s="92"/>
      <c r="L7" s="92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J12+J33</f>
        <v>26030.741117751961</v>
      </c>
      <c r="K11" s="76">
        <f>J11/$J$11</f>
        <v>1</v>
      </c>
      <c r="L11" s="76">
        <f>J11/'סכום נכסי הקרן'!$C$42</f>
        <v>0.10625519911984069</v>
      </c>
    </row>
    <row r="12" spans="2:13">
      <c r="B12" s="79" t="s">
        <v>202</v>
      </c>
      <c r="C12" s="26"/>
      <c r="D12" s="27"/>
      <c r="E12" s="27"/>
      <c r="F12" s="27"/>
      <c r="G12" s="27"/>
      <c r="H12" s="27"/>
      <c r="I12" s="80">
        <v>0</v>
      </c>
      <c r="J12" s="81">
        <f>J13+J16+J23+J25+J27+J29+J31</f>
        <v>26030.741117751961</v>
      </c>
      <c r="K12" s="80">
        <f t="shared" ref="K12:K37" si="0">J12/$J$11</f>
        <v>1</v>
      </c>
      <c r="L12" s="80">
        <f>J12/'סכום נכסי הקרן'!$C$42</f>
        <v>0.10625519911984069</v>
      </c>
    </row>
    <row r="13" spans="2:13">
      <c r="B13" s="79" t="s">
        <v>203</v>
      </c>
      <c r="C13" s="26"/>
      <c r="D13" s="27"/>
      <c r="E13" s="27"/>
      <c r="F13" s="27"/>
      <c r="G13" s="27"/>
      <c r="H13" s="27"/>
      <c r="I13" s="80">
        <v>0</v>
      </c>
      <c r="J13" s="81">
        <f>J14+J15</f>
        <v>10753.549089999959</v>
      </c>
      <c r="K13" s="80">
        <f t="shared" si="0"/>
        <v>0.41310960150367954</v>
      </c>
      <c r="L13" s="80">
        <f>J13/'סכום נכסי הקרן'!$C$42</f>
        <v>4.3895042966091508E-2</v>
      </c>
    </row>
    <row r="14" spans="2:13">
      <c r="B14" t="s">
        <v>204</v>
      </c>
      <c r="C14" t="s">
        <v>205</v>
      </c>
      <c r="D14" t="s">
        <v>206</v>
      </c>
      <c r="E14" t="s">
        <v>207</v>
      </c>
      <c r="F14" t="s">
        <v>208</v>
      </c>
      <c r="G14" t="s">
        <v>102</v>
      </c>
      <c r="H14" s="78">
        <v>0</v>
      </c>
      <c r="I14" s="78">
        <v>0</v>
      </c>
      <c r="J14" s="77">
        <v>63.298209999999997</v>
      </c>
      <c r="K14" s="78">
        <f t="shared" si="0"/>
        <v>2.4316714500622907E-3</v>
      </c>
      <c r="L14" s="78">
        <f>J14/'סכום נכסי הקרן'!$C$42</f>
        <v>2.5837773412040044E-4</v>
      </c>
    </row>
    <row r="15" spans="2:13">
      <c r="B15" t="s">
        <v>209</v>
      </c>
      <c r="C15" t="s">
        <v>210</v>
      </c>
      <c r="D15" t="s">
        <v>211</v>
      </c>
      <c r="E15" t="s">
        <v>207</v>
      </c>
      <c r="F15" t="s">
        <v>208</v>
      </c>
      <c r="G15" t="s">
        <v>102</v>
      </c>
      <c r="H15" s="78">
        <v>0</v>
      </c>
      <c r="I15" s="78">
        <v>0</v>
      </c>
      <c r="J15" s="77">
        <f>10498.79859+191.452289999957</f>
        <v>10690.250879999958</v>
      </c>
      <c r="K15" s="78">
        <f t="shared" si="0"/>
        <v>0.41067793005361725</v>
      </c>
      <c r="L15" s="78">
        <f>J15/'סכום נכסי הקרן'!$C$42</f>
        <v>4.3636665231971107E-2</v>
      </c>
    </row>
    <row r="16" spans="2:13">
      <c r="B16" s="79" t="s">
        <v>212</v>
      </c>
      <c r="D16" s="16"/>
      <c r="I16" s="80">
        <v>0</v>
      </c>
      <c r="J16" s="81">
        <v>15277.192027752</v>
      </c>
      <c r="K16" s="80">
        <f t="shared" si="0"/>
        <v>0.58689039849632041</v>
      </c>
      <c r="L16" s="80">
        <f>J16/'סכום נכסי הקרן'!$C$42</f>
        <v>6.2360156153749173E-2</v>
      </c>
    </row>
    <row r="17" spans="2:12">
      <c r="B17" t="s">
        <v>213</v>
      </c>
      <c r="C17" t="s">
        <v>214</v>
      </c>
      <c r="D17" t="s">
        <v>211</v>
      </c>
      <c r="E17" t="s">
        <v>207</v>
      </c>
      <c r="F17" t="s">
        <v>208</v>
      </c>
      <c r="G17" t="s">
        <v>110</v>
      </c>
      <c r="H17" s="78">
        <v>0</v>
      </c>
      <c r="I17" s="78">
        <v>0</v>
      </c>
      <c r="J17" s="77">
        <v>714.89354886399997</v>
      </c>
      <c r="K17" s="78">
        <f t="shared" si="0"/>
        <v>2.7463434315224709E-2</v>
      </c>
      <c r="L17" s="78">
        <f>J17/'סכום נכסי הקרן'!$C$42</f>
        <v>2.9181326816788669E-3</v>
      </c>
    </row>
    <row r="18" spans="2:12">
      <c r="B18" t="s">
        <v>215</v>
      </c>
      <c r="C18" t="s">
        <v>216</v>
      </c>
      <c r="D18" t="s">
        <v>206</v>
      </c>
      <c r="E18" t="s">
        <v>207</v>
      </c>
      <c r="F18" t="s">
        <v>208</v>
      </c>
      <c r="G18" t="s">
        <v>106</v>
      </c>
      <c r="H18" s="78">
        <v>0</v>
      </c>
      <c r="I18" s="78">
        <v>0</v>
      </c>
      <c r="J18" s="77">
        <v>334.02859000000001</v>
      </c>
      <c r="K18" s="78">
        <f t="shared" si="0"/>
        <v>1.2832081441285028E-2</v>
      </c>
      <c r="L18" s="78">
        <f>J18/'סכום נכסי הקרן'!$C$42</f>
        <v>1.3634753686657529E-3</v>
      </c>
    </row>
    <row r="19" spans="2:12">
      <c r="B19" t="s">
        <v>217</v>
      </c>
      <c r="C19" t="s">
        <v>218</v>
      </c>
      <c r="D19" t="s">
        <v>211</v>
      </c>
      <c r="E19" t="s">
        <v>207</v>
      </c>
      <c r="F19" t="s">
        <v>208</v>
      </c>
      <c r="G19" t="s">
        <v>106</v>
      </c>
      <c r="H19" s="78">
        <v>0</v>
      </c>
      <c r="I19" s="78">
        <v>0</v>
      </c>
      <c r="J19" s="77">
        <v>14006.18765</v>
      </c>
      <c r="K19" s="78">
        <f t="shared" si="0"/>
        <v>0.53806334543615131</v>
      </c>
      <c r="L19" s="78">
        <f>J19/'סכום נכסי הקרן'!$C$42</f>
        <v>5.7172027908405879E-2</v>
      </c>
    </row>
    <row r="20" spans="2:12">
      <c r="B20" t="s">
        <v>219</v>
      </c>
      <c r="C20" t="s">
        <v>218</v>
      </c>
      <c r="D20" t="s">
        <v>211</v>
      </c>
      <c r="E20" t="s">
        <v>207</v>
      </c>
      <c r="F20" t="s">
        <v>208</v>
      </c>
      <c r="G20" t="s">
        <v>106</v>
      </c>
      <c r="H20" s="78">
        <v>0</v>
      </c>
      <c r="I20" s="78">
        <v>0</v>
      </c>
      <c r="J20" s="77">
        <v>227.03611000000001</v>
      </c>
      <c r="K20" s="78">
        <f t="shared" si="0"/>
        <v>8.7218457965904835E-3</v>
      </c>
      <c r="L20" s="78">
        <f>J20/'סכום נכסי הקרן'!$C$42</f>
        <v>9.2674146180926739E-4</v>
      </c>
    </row>
    <row r="21" spans="2:12">
      <c r="B21" t="s">
        <v>220</v>
      </c>
      <c r="C21" t="s">
        <v>218</v>
      </c>
      <c r="D21" t="s">
        <v>211</v>
      </c>
      <c r="E21" t="s">
        <v>207</v>
      </c>
      <c r="F21" t="s">
        <v>208</v>
      </c>
      <c r="G21" t="s">
        <v>106</v>
      </c>
      <c r="H21" s="78">
        <v>0</v>
      </c>
      <c r="I21" s="78">
        <v>0</v>
      </c>
      <c r="J21" s="77">
        <v>-214.950715</v>
      </c>
      <c r="K21" s="78">
        <f t="shared" si="0"/>
        <v>-8.2575718465968655E-3</v>
      </c>
      <c r="L21" s="78">
        <f>J21/'סכום נכסי הקרן'!$C$42</f>
        <v>-8.7740994080654042E-4</v>
      </c>
    </row>
    <row r="22" spans="2:12">
      <c r="B22" t="s">
        <v>221</v>
      </c>
      <c r="C22" t="s">
        <v>222</v>
      </c>
      <c r="D22" t="s">
        <v>211</v>
      </c>
      <c r="E22" t="s">
        <v>207</v>
      </c>
      <c r="F22" t="s">
        <v>208</v>
      </c>
      <c r="G22" t="s">
        <v>113</v>
      </c>
      <c r="H22" s="78">
        <v>0</v>
      </c>
      <c r="I22" s="78">
        <v>0</v>
      </c>
      <c r="J22" s="77">
        <v>209.996843888</v>
      </c>
      <c r="K22" s="78">
        <f t="shared" si="0"/>
        <v>8.0672633536657268E-3</v>
      </c>
      <c r="L22" s="78">
        <f>J22/'סכום נכסי הקרן'!$C$42</f>
        <v>8.5718867399594547E-4</v>
      </c>
    </row>
    <row r="23" spans="2:12">
      <c r="B23" s="79" t="s">
        <v>223</v>
      </c>
      <c r="D23" s="16"/>
      <c r="I23" s="80">
        <v>0</v>
      </c>
      <c r="J23" s="81">
        <v>0</v>
      </c>
      <c r="K23" s="80">
        <f t="shared" si="0"/>
        <v>0</v>
      </c>
      <c r="L23" s="80">
        <f>J23/'סכום נכסי הקרן'!$C$42</f>
        <v>0</v>
      </c>
    </row>
    <row r="24" spans="2:12">
      <c r="B24" t="s">
        <v>224</v>
      </c>
      <c r="C24" t="s">
        <v>224</v>
      </c>
      <c r="D24" s="16"/>
      <c r="E24" t="s">
        <v>224</v>
      </c>
      <c r="G24" t="s">
        <v>224</v>
      </c>
      <c r="H24" s="78">
        <v>0</v>
      </c>
      <c r="I24" s="78">
        <v>0</v>
      </c>
      <c r="J24" s="77">
        <v>0</v>
      </c>
      <c r="K24" s="78">
        <f t="shared" si="0"/>
        <v>0</v>
      </c>
      <c r="L24" s="78">
        <f>J24/'סכום נכסי הקרן'!$C$42</f>
        <v>0</v>
      </c>
    </row>
    <row r="25" spans="2:12">
      <c r="B25" s="79" t="s">
        <v>225</v>
      </c>
      <c r="D25" s="16"/>
      <c r="I25" s="80">
        <v>0</v>
      </c>
      <c r="J25" s="81">
        <v>0</v>
      </c>
      <c r="K25" s="80">
        <f t="shared" si="0"/>
        <v>0</v>
      </c>
      <c r="L25" s="80">
        <f>J25/'סכום נכסי הקרן'!$C$42</f>
        <v>0</v>
      </c>
    </row>
    <row r="26" spans="2:12">
      <c r="B26" t="s">
        <v>224</v>
      </c>
      <c r="C26" t="s">
        <v>224</v>
      </c>
      <c r="D26" s="16"/>
      <c r="E26" t="s">
        <v>224</v>
      </c>
      <c r="G26" t="s">
        <v>224</v>
      </c>
      <c r="H26" s="78">
        <v>0</v>
      </c>
      <c r="I26" s="78">
        <v>0</v>
      </c>
      <c r="J26" s="77">
        <v>0</v>
      </c>
      <c r="K26" s="78">
        <f t="shared" si="0"/>
        <v>0</v>
      </c>
      <c r="L26" s="78">
        <f>J26/'סכום נכסי הקרן'!$C$42</f>
        <v>0</v>
      </c>
    </row>
    <row r="27" spans="2:12">
      <c r="B27" s="79" t="s">
        <v>226</v>
      </c>
      <c r="D27" s="16"/>
      <c r="I27" s="80">
        <v>0</v>
      </c>
      <c r="J27" s="81">
        <v>0</v>
      </c>
      <c r="K27" s="80">
        <f t="shared" si="0"/>
        <v>0</v>
      </c>
      <c r="L27" s="80">
        <f>J27/'סכום נכסי הקרן'!$C$42</f>
        <v>0</v>
      </c>
    </row>
    <row r="28" spans="2:12">
      <c r="B28" t="s">
        <v>224</v>
      </c>
      <c r="C28" t="s">
        <v>224</v>
      </c>
      <c r="D28" s="16"/>
      <c r="E28" t="s">
        <v>224</v>
      </c>
      <c r="G28" t="s">
        <v>224</v>
      </c>
      <c r="H28" s="78">
        <v>0</v>
      </c>
      <c r="I28" s="78">
        <v>0</v>
      </c>
      <c r="J28" s="77">
        <v>0</v>
      </c>
      <c r="K28" s="78">
        <f t="shared" si="0"/>
        <v>0</v>
      </c>
      <c r="L28" s="78">
        <f>J28/'סכום נכסי הקרן'!$C$42</f>
        <v>0</v>
      </c>
    </row>
    <row r="29" spans="2:12">
      <c r="B29" s="79" t="s">
        <v>227</v>
      </c>
      <c r="D29" s="16"/>
      <c r="I29" s="80">
        <v>0</v>
      </c>
      <c r="J29" s="81">
        <v>0</v>
      </c>
      <c r="K29" s="80">
        <f t="shared" si="0"/>
        <v>0</v>
      </c>
      <c r="L29" s="80">
        <f>J29/'סכום נכסי הקרן'!$C$42</f>
        <v>0</v>
      </c>
    </row>
    <row r="30" spans="2:12">
      <c r="B30" t="s">
        <v>224</v>
      </c>
      <c r="C30" t="s">
        <v>224</v>
      </c>
      <c r="D30" s="16"/>
      <c r="E30" t="s">
        <v>224</v>
      </c>
      <c r="G30" t="s">
        <v>224</v>
      </c>
      <c r="H30" s="78">
        <v>0</v>
      </c>
      <c r="I30" s="78">
        <v>0</v>
      </c>
      <c r="J30" s="77">
        <v>0</v>
      </c>
      <c r="K30" s="78">
        <f t="shared" si="0"/>
        <v>0</v>
      </c>
      <c r="L30" s="78">
        <f>J30/'סכום נכסי הקרן'!$C$42</f>
        <v>0</v>
      </c>
    </row>
    <row r="31" spans="2:12">
      <c r="B31" s="79" t="s">
        <v>228</v>
      </c>
      <c r="D31" s="16"/>
      <c r="I31" s="80">
        <v>0</v>
      </c>
      <c r="J31" s="81">
        <v>0</v>
      </c>
      <c r="K31" s="80">
        <f t="shared" si="0"/>
        <v>0</v>
      </c>
      <c r="L31" s="80">
        <f>J31/'סכום נכסי הקרן'!$C$42</f>
        <v>0</v>
      </c>
    </row>
    <row r="32" spans="2:12">
      <c r="B32" t="s">
        <v>224</v>
      </c>
      <c r="C32" t="s">
        <v>224</v>
      </c>
      <c r="D32" s="16"/>
      <c r="E32" t="s">
        <v>224</v>
      </c>
      <c r="G32" t="s">
        <v>224</v>
      </c>
      <c r="H32" s="78">
        <v>0</v>
      </c>
      <c r="I32" s="78">
        <v>0</v>
      </c>
      <c r="J32" s="77">
        <v>0</v>
      </c>
      <c r="K32" s="78">
        <f t="shared" si="0"/>
        <v>0</v>
      </c>
      <c r="L32" s="78">
        <f>J32/'סכום נכסי הקרן'!$C$42</f>
        <v>0</v>
      </c>
    </row>
    <row r="33" spans="2:12">
      <c r="B33" s="79" t="s">
        <v>229</v>
      </c>
      <c r="D33" s="16"/>
      <c r="I33" s="80">
        <v>0</v>
      </c>
      <c r="J33" s="81">
        <v>0</v>
      </c>
      <c r="K33" s="80">
        <f t="shared" si="0"/>
        <v>0</v>
      </c>
      <c r="L33" s="80">
        <f>J33/'סכום נכסי הקרן'!$C$42</f>
        <v>0</v>
      </c>
    </row>
    <row r="34" spans="2:12">
      <c r="B34" s="79" t="s">
        <v>230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t="s">
        <v>224</v>
      </c>
      <c r="C35" t="s">
        <v>224</v>
      </c>
      <c r="D35" s="16"/>
      <c r="E35" t="s">
        <v>224</v>
      </c>
      <c r="G35" t="s">
        <v>224</v>
      </c>
      <c r="H35" s="78">
        <v>0</v>
      </c>
      <c r="I35" s="78">
        <v>0</v>
      </c>
      <c r="J35" s="77">
        <v>0</v>
      </c>
      <c r="K35" s="78">
        <f t="shared" si="0"/>
        <v>0</v>
      </c>
      <c r="L35" s="78">
        <f>J35/'סכום נכסי הקרן'!$C$42</f>
        <v>0</v>
      </c>
    </row>
    <row r="36" spans="2:12">
      <c r="B36" s="79" t="s">
        <v>228</v>
      </c>
      <c r="D36" s="16"/>
      <c r="I36" s="80">
        <v>0</v>
      </c>
      <c r="J36" s="81">
        <v>0</v>
      </c>
      <c r="K36" s="80">
        <f t="shared" si="0"/>
        <v>0</v>
      </c>
      <c r="L36" s="80">
        <f>J36/'סכום נכסי הקרן'!$C$42</f>
        <v>0</v>
      </c>
    </row>
    <row r="37" spans="2:12">
      <c r="B37" t="s">
        <v>224</v>
      </c>
      <c r="C37" t="s">
        <v>224</v>
      </c>
      <c r="D37" s="16"/>
      <c r="E37" t="s">
        <v>224</v>
      </c>
      <c r="G37" t="s">
        <v>224</v>
      </c>
      <c r="H37" s="78">
        <v>0</v>
      </c>
      <c r="I37" s="78">
        <v>0</v>
      </c>
      <c r="J37" s="77">
        <v>0</v>
      </c>
      <c r="K37" s="78">
        <f t="shared" si="0"/>
        <v>0</v>
      </c>
      <c r="L37" s="78">
        <f>J37/'סכום נכסי הקרן'!$C$42</f>
        <v>0</v>
      </c>
    </row>
    <row r="38" spans="2:12">
      <c r="B38" t="s">
        <v>231</v>
      </c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</row>
    <row r="6" spans="2:53" ht="21.75" customHeight="1">
      <c r="B6" s="93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2:53" ht="27.75" customHeight="1">
      <c r="B7" s="96" t="s">
        <v>69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5.89</v>
      </c>
      <c r="I11" s="7"/>
      <c r="J11" s="7"/>
      <c r="K11" s="76">
        <v>-5.9999999999999995E-4</v>
      </c>
      <c r="L11" s="75">
        <v>39342237</v>
      </c>
      <c r="M11" s="7"/>
      <c r="N11" s="75">
        <v>0</v>
      </c>
      <c r="O11" s="75">
        <v>42627.985460900003</v>
      </c>
      <c r="P11" s="7"/>
      <c r="Q11" s="76">
        <v>1</v>
      </c>
      <c r="R11" s="76">
        <v>0.1741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202</v>
      </c>
      <c r="C12" s="16"/>
      <c r="D12" s="16"/>
      <c r="H12" s="81">
        <v>5.89</v>
      </c>
      <c r="K12" s="80">
        <v>-5.9999999999999995E-4</v>
      </c>
      <c r="L12" s="81">
        <v>39342237</v>
      </c>
      <c r="N12" s="81">
        <v>0</v>
      </c>
      <c r="O12" s="81">
        <v>42627.985460900003</v>
      </c>
      <c r="Q12" s="80">
        <v>1</v>
      </c>
      <c r="R12" s="80">
        <v>0.1741</v>
      </c>
    </row>
    <row r="13" spans="2:53">
      <c r="B13" s="79" t="s">
        <v>232</v>
      </c>
      <c r="C13" s="16"/>
      <c r="D13" s="16"/>
      <c r="H13" s="81">
        <v>4.0599999999999996</v>
      </c>
      <c r="K13" s="80">
        <v>-1.2999999999999999E-2</v>
      </c>
      <c r="L13" s="81">
        <v>20647657</v>
      </c>
      <c r="N13" s="81">
        <v>0</v>
      </c>
      <c r="O13" s="81">
        <v>23460.5954504</v>
      </c>
      <c r="Q13" s="80">
        <v>0.5504</v>
      </c>
      <c r="R13" s="80">
        <v>9.5799999999999996E-2</v>
      </c>
    </row>
    <row r="14" spans="2:53">
      <c r="B14" s="79" t="s">
        <v>233</v>
      </c>
      <c r="C14" s="16"/>
      <c r="D14" s="16"/>
      <c r="H14" s="81">
        <v>4.0599999999999996</v>
      </c>
      <c r="K14" s="80">
        <v>-1.2999999999999999E-2</v>
      </c>
      <c r="L14" s="81">
        <v>20647657</v>
      </c>
      <c r="N14" s="81">
        <v>0</v>
      </c>
      <c r="O14" s="81">
        <v>23460.5954504</v>
      </c>
      <c r="Q14" s="80">
        <v>0.5504</v>
      </c>
      <c r="R14" s="80">
        <v>9.5799999999999996E-2</v>
      </c>
    </row>
    <row r="15" spans="2:53">
      <c r="B15" t="s">
        <v>234</v>
      </c>
      <c r="C15" t="s">
        <v>235</v>
      </c>
      <c r="D15" t="s">
        <v>100</v>
      </c>
      <c r="E15" t="s">
        <v>236</v>
      </c>
      <c r="G15" t="s">
        <v>237</v>
      </c>
      <c r="H15" s="77">
        <v>1.98</v>
      </c>
      <c r="I15" t="s">
        <v>102</v>
      </c>
      <c r="J15" s="78">
        <v>0.04</v>
      </c>
      <c r="K15" s="78">
        <v>-1.17E-2</v>
      </c>
      <c r="L15" s="77">
        <v>1588720</v>
      </c>
      <c r="M15" s="77">
        <v>149.59</v>
      </c>
      <c r="N15" s="77">
        <v>0</v>
      </c>
      <c r="O15" s="77">
        <v>2376.5662480000001</v>
      </c>
      <c r="P15" s="78">
        <v>1E-4</v>
      </c>
      <c r="Q15" s="78">
        <v>5.5800000000000002E-2</v>
      </c>
      <c r="R15" s="78">
        <v>9.7000000000000003E-3</v>
      </c>
    </row>
    <row r="16" spans="2:53">
      <c r="B16" t="s">
        <v>238</v>
      </c>
      <c r="C16" t="s">
        <v>239</v>
      </c>
      <c r="D16" t="s">
        <v>100</v>
      </c>
      <c r="E16" t="s">
        <v>236</v>
      </c>
      <c r="G16" t="s">
        <v>240</v>
      </c>
      <c r="H16" s="77">
        <v>0.25</v>
      </c>
      <c r="I16" t="s">
        <v>102</v>
      </c>
      <c r="J16" s="78">
        <v>2.75E-2</v>
      </c>
      <c r="K16" s="78">
        <v>-3.9300000000000002E-2</v>
      </c>
      <c r="L16" s="77">
        <v>4142113</v>
      </c>
      <c r="M16" s="77">
        <v>113.63</v>
      </c>
      <c r="N16" s="77">
        <v>0</v>
      </c>
      <c r="O16" s="77">
        <v>4706.6830018999999</v>
      </c>
      <c r="P16" s="78">
        <v>2.9999999999999997E-4</v>
      </c>
      <c r="Q16" s="78">
        <v>0.1104</v>
      </c>
      <c r="R16" s="78">
        <v>1.9199999999999998E-2</v>
      </c>
    </row>
    <row r="17" spans="2:18">
      <c r="B17" t="s">
        <v>241</v>
      </c>
      <c r="C17" t="s">
        <v>242</v>
      </c>
      <c r="D17" t="s">
        <v>100</v>
      </c>
      <c r="E17" t="s">
        <v>236</v>
      </c>
      <c r="G17" t="s">
        <v>243</v>
      </c>
      <c r="H17" s="77">
        <v>1.24</v>
      </c>
      <c r="I17" t="s">
        <v>102</v>
      </c>
      <c r="J17" s="78">
        <v>1.7500000000000002E-2</v>
      </c>
      <c r="K17" s="78">
        <v>-2.1299999999999999E-2</v>
      </c>
      <c r="L17" s="77">
        <v>1916102</v>
      </c>
      <c r="M17" s="77">
        <v>114.25</v>
      </c>
      <c r="N17" s="77">
        <v>0</v>
      </c>
      <c r="O17" s="77">
        <v>2189.1465349999999</v>
      </c>
      <c r="P17" s="78">
        <v>1E-4</v>
      </c>
      <c r="Q17" s="78">
        <v>5.1400000000000001E-2</v>
      </c>
      <c r="R17" s="78">
        <v>8.8999999999999999E-3</v>
      </c>
    </row>
    <row r="18" spans="2:18">
      <c r="B18" t="s">
        <v>244</v>
      </c>
      <c r="C18" t="s">
        <v>245</v>
      </c>
      <c r="D18" t="s">
        <v>100</v>
      </c>
      <c r="E18" t="s">
        <v>236</v>
      </c>
      <c r="G18" t="s">
        <v>246</v>
      </c>
      <c r="H18" s="77">
        <v>6.82</v>
      </c>
      <c r="I18" t="s">
        <v>102</v>
      </c>
      <c r="J18" s="78">
        <v>5.0000000000000001E-3</v>
      </c>
      <c r="K18" s="78">
        <v>-6.9999999999999999E-4</v>
      </c>
      <c r="L18" s="77">
        <v>339186</v>
      </c>
      <c r="M18" s="77">
        <v>109.89</v>
      </c>
      <c r="N18" s="77">
        <v>0</v>
      </c>
      <c r="O18" s="77">
        <v>372.73149539999997</v>
      </c>
      <c r="P18" s="78">
        <v>0</v>
      </c>
      <c r="Q18" s="78">
        <v>8.6999999999999994E-3</v>
      </c>
      <c r="R18" s="78">
        <v>1.5E-3</v>
      </c>
    </row>
    <row r="19" spans="2:18">
      <c r="B19" t="s">
        <v>247</v>
      </c>
      <c r="C19" t="s">
        <v>248</v>
      </c>
      <c r="D19" t="s">
        <v>100</v>
      </c>
      <c r="E19" t="s">
        <v>236</v>
      </c>
      <c r="G19" t="s">
        <v>249</v>
      </c>
      <c r="H19" s="77">
        <v>4.08</v>
      </c>
      <c r="I19" t="s">
        <v>102</v>
      </c>
      <c r="J19" s="78">
        <v>1E-3</v>
      </c>
      <c r="K19" s="78">
        <v>-4.8999999999999998E-3</v>
      </c>
      <c r="L19" s="77">
        <v>2054685</v>
      </c>
      <c r="M19" s="77">
        <v>108.37</v>
      </c>
      <c r="N19" s="77">
        <v>0</v>
      </c>
      <c r="O19" s="77">
        <v>2226.6621344999999</v>
      </c>
      <c r="P19" s="78">
        <v>2.0000000000000001E-4</v>
      </c>
      <c r="Q19" s="78">
        <v>5.2200000000000003E-2</v>
      </c>
      <c r="R19" s="78">
        <v>9.1000000000000004E-3</v>
      </c>
    </row>
    <row r="20" spans="2:18">
      <c r="B20" t="s">
        <v>250</v>
      </c>
      <c r="C20" t="s">
        <v>251</v>
      </c>
      <c r="D20" t="s">
        <v>100</v>
      </c>
      <c r="E20" t="s">
        <v>236</v>
      </c>
      <c r="G20" t="s">
        <v>249</v>
      </c>
      <c r="H20" s="77">
        <v>3.3</v>
      </c>
      <c r="I20" t="s">
        <v>102</v>
      </c>
      <c r="J20" s="78">
        <v>7.4999999999999997E-3</v>
      </c>
      <c r="K20" s="78">
        <v>-6.1999999999999998E-3</v>
      </c>
      <c r="L20" s="77">
        <v>5715056</v>
      </c>
      <c r="M20" s="77">
        <v>111.58</v>
      </c>
      <c r="N20" s="77">
        <v>0</v>
      </c>
      <c r="O20" s="77">
        <v>6376.8594848000002</v>
      </c>
      <c r="P20" s="78">
        <v>2.9999999999999997E-4</v>
      </c>
      <c r="Q20" s="78">
        <v>0.14960000000000001</v>
      </c>
      <c r="R20" s="78">
        <v>2.6100000000000002E-2</v>
      </c>
    </row>
    <row r="21" spans="2:18">
      <c r="B21" t="s">
        <v>252</v>
      </c>
      <c r="C21" t="s">
        <v>253</v>
      </c>
      <c r="D21" t="s">
        <v>100</v>
      </c>
      <c r="E21" t="s">
        <v>236</v>
      </c>
      <c r="G21" t="s">
        <v>254</v>
      </c>
      <c r="H21" s="77">
        <v>9.3800000000000008</v>
      </c>
      <c r="I21" t="s">
        <v>102</v>
      </c>
      <c r="J21" s="78">
        <v>1E-3</v>
      </c>
      <c r="K21" s="78">
        <v>1.6000000000000001E-3</v>
      </c>
      <c r="L21" s="77">
        <v>3986497</v>
      </c>
      <c r="M21" s="77">
        <v>105.2</v>
      </c>
      <c r="N21" s="77">
        <v>0</v>
      </c>
      <c r="O21" s="77">
        <v>4193.794844</v>
      </c>
      <c r="P21" s="78">
        <v>2.9999999999999997E-4</v>
      </c>
      <c r="Q21" s="78">
        <v>9.8400000000000001E-2</v>
      </c>
      <c r="R21" s="78">
        <v>1.7100000000000001E-2</v>
      </c>
    </row>
    <row r="22" spans="2:18">
      <c r="B22" t="s">
        <v>255</v>
      </c>
      <c r="C22" t="s">
        <v>256</v>
      </c>
      <c r="D22" t="s">
        <v>100</v>
      </c>
      <c r="E22" t="s">
        <v>236</v>
      </c>
      <c r="G22" t="s">
        <v>246</v>
      </c>
      <c r="H22" s="77">
        <v>4.8499999999999996</v>
      </c>
      <c r="I22" t="s">
        <v>102</v>
      </c>
      <c r="J22" s="78">
        <v>7.4999999999999997E-3</v>
      </c>
      <c r="K22" s="78">
        <v>-1.67E-2</v>
      </c>
      <c r="L22" s="77">
        <v>353552</v>
      </c>
      <c r="M22" s="77">
        <v>112.6</v>
      </c>
      <c r="N22" s="77">
        <v>0</v>
      </c>
      <c r="O22" s="77">
        <v>398.09955200000002</v>
      </c>
      <c r="P22" s="78">
        <v>0</v>
      </c>
      <c r="Q22" s="78">
        <v>9.2999999999999992E-3</v>
      </c>
      <c r="R22" s="78">
        <v>1.6000000000000001E-3</v>
      </c>
    </row>
    <row r="23" spans="2:18">
      <c r="B23" t="s">
        <v>257</v>
      </c>
      <c r="C23" t="s">
        <v>258</v>
      </c>
      <c r="D23" t="s">
        <v>100</v>
      </c>
      <c r="E23" t="s">
        <v>236</v>
      </c>
      <c r="G23" t="s">
        <v>259</v>
      </c>
      <c r="H23" s="77">
        <v>20.67</v>
      </c>
      <c r="I23" t="s">
        <v>102</v>
      </c>
      <c r="J23" s="78">
        <v>0.01</v>
      </c>
      <c r="K23" s="78">
        <v>7.4000000000000003E-3</v>
      </c>
      <c r="L23" s="77">
        <v>551746</v>
      </c>
      <c r="M23" s="77">
        <v>112.38</v>
      </c>
      <c r="N23" s="77">
        <v>0</v>
      </c>
      <c r="O23" s="77">
        <v>620.05215480000004</v>
      </c>
      <c r="P23" s="78">
        <v>0</v>
      </c>
      <c r="Q23" s="78">
        <v>1.4500000000000001E-2</v>
      </c>
      <c r="R23" s="78">
        <v>2.5000000000000001E-3</v>
      </c>
    </row>
    <row r="24" spans="2:18">
      <c r="B24" s="79" t="s">
        <v>260</v>
      </c>
      <c r="C24" s="16"/>
      <c r="D24" s="16"/>
      <c r="H24" s="81">
        <v>8.1199999999999992</v>
      </c>
      <c r="K24" s="80">
        <v>1.47E-2</v>
      </c>
      <c r="L24" s="81">
        <v>18694580</v>
      </c>
      <c r="N24" s="81">
        <v>0</v>
      </c>
      <c r="O24" s="81">
        <v>19167.390010499999</v>
      </c>
      <c r="Q24" s="80">
        <v>0.4496</v>
      </c>
      <c r="R24" s="80">
        <v>7.8299999999999995E-2</v>
      </c>
    </row>
    <row r="25" spans="2:18">
      <c r="B25" s="79" t="s">
        <v>261</v>
      </c>
      <c r="C25" s="16"/>
      <c r="D25" s="16"/>
      <c r="H25" s="81">
        <v>0</v>
      </c>
      <c r="K25" s="80">
        <v>0</v>
      </c>
      <c r="L25" s="81">
        <v>0</v>
      </c>
      <c r="N25" s="81">
        <v>0</v>
      </c>
      <c r="O25" s="81">
        <v>0</v>
      </c>
      <c r="Q25" s="80">
        <v>0</v>
      </c>
      <c r="R25" s="80">
        <v>0</v>
      </c>
    </row>
    <row r="26" spans="2:18">
      <c r="B26" t="s">
        <v>224</v>
      </c>
      <c r="C26" t="s">
        <v>224</v>
      </c>
      <c r="D26" s="16"/>
      <c r="E26" t="s">
        <v>224</v>
      </c>
      <c r="H26" s="77">
        <v>0</v>
      </c>
      <c r="I26" t="s">
        <v>224</v>
      </c>
      <c r="J26" s="78">
        <v>0</v>
      </c>
      <c r="K26" s="78">
        <v>0</v>
      </c>
      <c r="L26" s="77">
        <v>0</v>
      </c>
      <c r="M26" s="77">
        <v>0</v>
      </c>
      <c r="O26" s="77">
        <v>0</v>
      </c>
      <c r="P26" s="78">
        <v>0</v>
      </c>
      <c r="Q26" s="78">
        <v>0</v>
      </c>
      <c r="R26" s="78">
        <v>0</v>
      </c>
    </row>
    <row r="27" spans="2:18">
      <c r="B27" s="79" t="s">
        <v>262</v>
      </c>
      <c r="C27" s="16"/>
      <c r="D27" s="16"/>
      <c r="H27" s="81">
        <v>9.26</v>
      </c>
      <c r="K27" s="80">
        <v>2.7300000000000001E-2</v>
      </c>
      <c r="L27" s="81">
        <v>9584361</v>
      </c>
      <c r="N27" s="81">
        <v>0</v>
      </c>
      <c r="O27" s="81">
        <v>10101.7997576</v>
      </c>
      <c r="Q27" s="80">
        <v>0.23699999999999999</v>
      </c>
      <c r="R27" s="80">
        <v>4.1300000000000003E-2</v>
      </c>
    </row>
    <row r="28" spans="2:18">
      <c r="B28" t="s">
        <v>263</v>
      </c>
      <c r="C28" t="s">
        <v>264</v>
      </c>
      <c r="D28" t="s">
        <v>100</v>
      </c>
      <c r="E28" t="s">
        <v>236</v>
      </c>
      <c r="G28" t="s">
        <v>265</v>
      </c>
      <c r="H28" s="77">
        <v>16.68</v>
      </c>
      <c r="I28" t="s">
        <v>102</v>
      </c>
      <c r="J28" s="78">
        <v>3.7499999999999999E-2</v>
      </c>
      <c r="K28" s="78">
        <v>3.3700000000000001E-2</v>
      </c>
      <c r="L28" s="77">
        <v>1143852</v>
      </c>
      <c r="M28" s="77">
        <v>107.18</v>
      </c>
      <c r="N28" s="77">
        <v>0</v>
      </c>
      <c r="O28" s="77">
        <v>1225.9805736000001</v>
      </c>
      <c r="P28" s="78">
        <v>0</v>
      </c>
      <c r="Q28" s="78">
        <v>2.8799999999999999E-2</v>
      </c>
      <c r="R28" s="78">
        <v>5.0000000000000001E-3</v>
      </c>
    </row>
    <row r="29" spans="2:18">
      <c r="B29" t="s">
        <v>266</v>
      </c>
      <c r="C29" t="s">
        <v>267</v>
      </c>
      <c r="D29" t="s">
        <v>100</v>
      </c>
      <c r="E29" t="s">
        <v>236</v>
      </c>
      <c r="G29" t="s">
        <v>246</v>
      </c>
      <c r="H29" s="77">
        <v>9.24</v>
      </c>
      <c r="I29" t="s">
        <v>102</v>
      </c>
      <c r="J29" s="78">
        <v>1.2999999999999999E-2</v>
      </c>
      <c r="K29" s="78">
        <v>2.7099999999999999E-2</v>
      </c>
      <c r="L29" s="77">
        <v>170740</v>
      </c>
      <c r="M29" s="77">
        <v>88.2</v>
      </c>
      <c r="N29" s="77">
        <v>0</v>
      </c>
      <c r="O29" s="77">
        <v>150.59268</v>
      </c>
      <c r="P29" s="78">
        <v>0</v>
      </c>
      <c r="Q29" s="78">
        <v>3.5000000000000001E-3</v>
      </c>
      <c r="R29" s="78">
        <v>5.9999999999999995E-4</v>
      </c>
    </row>
    <row r="30" spans="2:18">
      <c r="B30" t="s">
        <v>268</v>
      </c>
      <c r="C30" t="s">
        <v>269</v>
      </c>
      <c r="D30" t="s">
        <v>100</v>
      </c>
      <c r="E30" t="s">
        <v>236</v>
      </c>
      <c r="G30" t="s">
        <v>270</v>
      </c>
      <c r="H30" s="77">
        <v>13.27</v>
      </c>
      <c r="I30" t="s">
        <v>102</v>
      </c>
      <c r="J30" s="78">
        <v>1.4999999999999999E-2</v>
      </c>
      <c r="K30" s="78">
        <v>3.0800000000000001E-2</v>
      </c>
      <c r="L30" s="77">
        <v>2450449</v>
      </c>
      <c r="M30" s="77">
        <v>81.400000000000006</v>
      </c>
      <c r="N30" s="77">
        <v>0</v>
      </c>
      <c r="O30" s="77">
        <v>1994.6654860000001</v>
      </c>
      <c r="P30" s="78">
        <v>1E-4</v>
      </c>
      <c r="Q30" s="78">
        <v>4.6800000000000001E-2</v>
      </c>
      <c r="R30" s="78">
        <v>8.0999999999999996E-3</v>
      </c>
    </row>
    <row r="31" spans="2:18">
      <c r="B31" t="s">
        <v>271</v>
      </c>
      <c r="C31" t="s">
        <v>272</v>
      </c>
      <c r="D31" t="s">
        <v>100</v>
      </c>
      <c r="E31" t="s">
        <v>236</v>
      </c>
      <c r="G31" t="s">
        <v>273</v>
      </c>
      <c r="H31" s="77">
        <v>1.72</v>
      </c>
      <c r="I31" t="s">
        <v>102</v>
      </c>
      <c r="J31" s="78">
        <v>3.7499999999999999E-2</v>
      </c>
      <c r="K31" s="78">
        <v>0.02</v>
      </c>
      <c r="L31" s="77">
        <v>3674218</v>
      </c>
      <c r="M31" s="77">
        <v>103.9</v>
      </c>
      <c r="N31" s="77">
        <v>0</v>
      </c>
      <c r="O31" s="77">
        <v>3817.512502</v>
      </c>
      <c r="P31" s="78">
        <v>2.0000000000000001E-4</v>
      </c>
      <c r="Q31" s="78">
        <v>8.9599999999999999E-2</v>
      </c>
      <c r="R31" s="78">
        <v>1.5599999999999999E-2</v>
      </c>
    </row>
    <row r="32" spans="2:18">
      <c r="B32" t="s">
        <v>274</v>
      </c>
      <c r="C32" t="s">
        <v>275</v>
      </c>
      <c r="D32" t="s">
        <v>100</v>
      </c>
      <c r="E32" t="s">
        <v>236</v>
      </c>
      <c r="G32" t="s">
        <v>276</v>
      </c>
      <c r="H32" s="77">
        <v>13.27</v>
      </c>
      <c r="I32" t="s">
        <v>102</v>
      </c>
      <c r="J32" s="78">
        <v>5.5E-2</v>
      </c>
      <c r="K32" s="78">
        <v>3.1699999999999999E-2</v>
      </c>
      <c r="L32" s="77">
        <v>2145102</v>
      </c>
      <c r="M32" s="77">
        <v>135.80000000000001</v>
      </c>
      <c r="N32" s="77">
        <v>0</v>
      </c>
      <c r="O32" s="77">
        <v>2913.0485159999998</v>
      </c>
      <c r="P32" s="78">
        <v>1E-4</v>
      </c>
      <c r="Q32" s="78">
        <v>6.83E-2</v>
      </c>
      <c r="R32" s="78">
        <v>1.1900000000000001E-2</v>
      </c>
    </row>
    <row r="33" spans="2:18">
      <c r="B33" s="79" t="s">
        <v>277</v>
      </c>
      <c r="C33" s="16"/>
      <c r="D33" s="16"/>
      <c r="H33" s="81">
        <v>6.85</v>
      </c>
      <c r="K33" s="80">
        <v>6.9999999999999999E-4</v>
      </c>
      <c r="L33" s="81">
        <v>9110219</v>
      </c>
      <c r="N33" s="81">
        <v>0</v>
      </c>
      <c r="O33" s="81">
        <v>9065.5902528999995</v>
      </c>
      <c r="Q33" s="80">
        <v>0.2127</v>
      </c>
      <c r="R33" s="80">
        <v>3.6999999999999998E-2</v>
      </c>
    </row>
    <row r="34" spans="2:18">
      <c r="B34" t="s">
        <v>278</v>
      </c>
      <c r="C34" t="s">
        <v>279</v>
      </c>
      <c r="D34" t="s">
        <v>100</v>
      </c>
      <c r="E34" t="s">
        <v>236</v>
      </c>
      <c r="G34" t="s">
        <v>280</v>
      </c>
      <c r="H34" s="77">
        <v>3.92</v>
      </c>
      <c r="I34" t="s">
        <v>102</v>
      </c>
      <c r="J34" s="78">
        <v>0</v>
      </c>
      <c r="K34" s="78">
        <v>5.0000000000000001E-4</v>
      </c>
      <c r="L34" s="77">
        <v>3171234</v>
      </c>
      <c r="M34" s="77">
        <v>99.81</v>
      </c>
      <c r="N34" s="77">
        <v>0</v>
      </c>
      <c r="O34" s="77">
        <v>3165.2086554000002</v>
      </c>
      <c r="P34" s="78">
        <v>1E-4</v>
      </c>
      <c r="Q34" s="78">
        <v>7.4300000000000005E-2</v>
      </c>
      <c r="R34" s="78">
        <v>1.29E-2</v>
      </c>
    </row>
    <row r="35" spans="2:18">
      <c r="B35" t="s">
        <v>281</v>
      </c>
      <c r="C35" t="s">
        <v>282</v>
      </c>
      <c r="D35" t="s">
        <v>100</v>
      </c>
      <c r="E35" t="s">
        <v>236</v>
      </c>
      <c r="G35" t="s">
        <v>283</v>
      </c>
      <c r="H35" s="77">
        <v>8.42</v>
      </c>
      <c r="I35" t="s">
        <v>102</v>
      </c>
      <c r="J35" s="78">
        <v>0</v>
      </c>
      <c r="K35" s="78">
        <v>8.0000000000000004E-4</v>
      </c>
      <c r="L35" s="77">
        <v>5938985</v>
      </c>
      <c r="M35" s="77">
        <v>99.35</v>
      </c>
      <c r="N35" s="77">
        <v>0</v>
      </c>
      <c r="O35" s="77">
        <v>5900.3815974999998</v>
      </c>
      <c r="P35" s="78">
        <v>2.9999999999999997E-4</v>
      </c>
      <c r="Q35" s="78">
        <v>0.1384</v>
      </c>
      <c r="R35" s="78">
        <v>2.41E-2</v>
      </c>
    </row>
    <row r="36" spans="2:18">
      <c r="B36" s="79" t="s">
        <v>284</v>
      </c>
      <c r="C36" s="16"/>
      <c r="D36" s="16"/>
      <c r="H36" s="81">
        <v>0</v>
      </c>
      <c r="K36" s="80">
        <v>0</v>
      </c>
      <c r="L36" s="81">
        <v>0</v>
      </c>
      <c r="N36" s="81">
        <v>0</v>
      </c>
      <c r="O36" s="81">
        <v>0</v>
      </c>
      <c r="Q36" s="80">
        <v>0</v>
      </c>
      <c r="R36" s="80">
        <v>0</v>
      </c>
    </row>
    <row r="37" spans="2:18">
      <c r="B37" t="s">
        <v>224</v>
      </c>
      <c r="C37" t="s">
        <v>224</v>
      </c>
      <c r="D37" s="16"/>
      <c r="E37" t="s">
        <v>224</v>
      </c>
      <c r="H37" s="77">
        <v>0</v>
      </c>
      <c r="I37" t="s">
        <v>224</v>
      </c>
      <c r="J37" s="78">
        <v>0</v>
      </c>
      <c r="K37" s="78">
        <v>0</v>
      </c>
      <c r="L37" s="77">
        <v>0</v>
      </c>
      <c r="M37" s="77">
        <v>0</v>
      </c>
      <c r="O37" s="77">
        <v>0</v>
      </c>
      <c r="P37" s="78">
        <v>0</v>
      </c>
      <c r="Q37" s="78">
        <v>0</v>
      </c>
      <c r="R37" s="78">
        <v>0</v>
      </c>
    </row>
    <row r="38" spans="2:18">
      <c r="B38" s="79" t="s">
        <v>229</v>
      </c>
      <c r="C38" s="16"/>
      <c r="D38" s="16"/>
      <c r="H38" s="81">
        <v>0</v>
      </c>
      <c r="K38" s="80">
        <v>0</v>
      </c>
      <c r="L38" s="81">
        <v>0</v>
      </c>
      <c r="N38" s="81">
        <v>0</v>
      </c>
      <c r="O38" s="81">
        <v>0</v>
      </c>
      <c r="Q38" s="80">
        <v>0</v>
      </c>
      <c r="R38" s="80">
        <v>0</v>
      </c>
    </row>
    <row r="39" spans="2:18">
      <c r="B39" s="79" t="s">
        <v>285</v>
      </c>
      <c r="C39" s="16"/>
      <c r="D39" s="16"/>
      <c r="H39" s="81">
        <v>0</v>
      </c>
      <c r="K39" s="80">
        <v>0</v>
      </c>
      <c r="L39" s="81">
        <v>0</v>
      </c>
      <c r="N39" s="81">
        <v>0</v>
      </c>
      <c r="O39" s="81">
        <v>0</v>
      </c>
      <c r="Q39" s="80">
        <v>0</v>
      </c>
      <c r="R39" s="80">
        <v>0</v>
      </c>
    </row>
    <row r="40" spans="2:18">
      <c r="B40" t="s">
        <v>224</v>
      </c>
      <c r="C40" t="s">
        <v>224</v>
      </c>
      <c r="D40" s="16"/>
      <c r="E40" t="s">
        <v>224</v>
      </c>
      <c r="H40" s="77">
        <v>0</v>
      </c>
      <c r="I40" t="s">
        <v>224</v>
      </c>
      <c r="J40" s="78">
        <v>0</v>
      </c>
      <c r="K40" s="78">
        <v>0</v>
      </c>
      <c r="L40" s="77">
        <v>0</v>
      </c>
      <c r="M40" s="77">
        <v>0</v>
      </c>
      <c r="O40" s="77">
        <v>0</v>
      </c>
      <c r="P40" s="78">
        <v>0</v>
      </c>
      <c r="Q40" s="78">
        <v>0</v>
      </c>
      <c r="R40" s="78">
        <v>0</v>
      </c>
    </row>
    <row r="41" spans="2:18">
      <c r="B41" s="79" t="s">
        <v>286</v>
      </c>
      <c r="C41" s="16"/>
      <c r="D41" s="16"/>
      <c r="H41" s="81">
        <v>0</v>
      </c>
      <c r="K41" s="80">
        <v>0</v>
      </c>
      <c r="L41" s="81">
        <v>0</v>
      </c>
      <c r="N41" s="81">
        <v>0</v>
      </c>
      <c r="O41" s="81">
        <v>0</v>
      </c>
      <c r="Q41" s="80">
        <v>0</v>
      </c>
      <c r="R41" s="80">
        <v>0</v>
      </c>
    </row>
    <row r="42" spans="2:18">
      <c r="B42" t="s">
        <v>224</v>
      </c>
      <c r="C42" t="s">
        <v>224</v>
      </c>
      <c r="D42" s="16"/>
      <c r="E42" t="s">
        <v>224</v>
      </c>
      <c r="H42" s="77">
        <v>0</v>
      </c>
      <c r="I42" t="s">
        <v>224</v>
      </c>
      <c r="J42" s="78">
        <v>0</v>
      </c>
      <c r="K42" s="78">
        <v>0</v>
      </c>
      <c r="L42" s="77">
        <v>0</v>
      </c>
      <c r="M42" s="77">
        <v>0</v>
      </c>
      <c r="O42" s="77">
        <v>0</v>
      </c>
      <c r="P42" s="78">
        <v>0</v>
      </c>
      <c r="Q42" s="78">
        <v>0</v>
      </c>
      <c r="R42" s="78">
        <v>0</v>
      </c>
    </row>
    <row r="43" spans="2:18">
      <c r="B43" t="s">
        <v>287</v>
      </c>
      <c r="C43" s="16"/>
      <c r="D43" s="16"/>
    </row>
    <row r="44" spans="2:18">
      <c r="B44" t="s">
        <v>288</v>
      </c>
      <c r="C44" s="16"/>
      <c r="D44" s="16"/>
    </row>
    <row r="45" spans="2:18">
      <c r="B45" t="s">
        <v>289</v>
      </c>
      <c r="C45" s="16"/>
      <c r="D45" s="16"/>
    </row>
    <row r="46" spans="2:18">
      <c r="B46" t="s">
        <v>290</v>
      </c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</row>
    <row r="6" spans="2:68" ht="26.25" customHeight="1">
      <c r="B6" s="96" t="s">
        <v>68</v>
      </c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100"/>
      <c r="BP6" s="19"/>
    </row>
    <row r="7" spans="2:68" ht="26.25" customHeight="1">
      <c r="B7" s="96" t="s">
        <v>82</v>
      </c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100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202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291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224</v>
      </c>
      <c r="C14" t="s">
        <v>224</v>
      </c>
      <c r="D14" s="16"/>
      <c r="E14" s="16"/>
      <c r="F14" s="16"/>
      <c r="G14" t="s">
        <v>224</v>
      </c>
      <c r="H14" t="s">
        <v>224</v>
      </c>
      <c r="K14" s="77">
        <v>0</v>
      </c>
      <c r="L14" t="s">
        <v>224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260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224</v>
      </c>
      <c r="C16" t="s">
        <v>224</v>
      </c>
      <c r="D16" s="16"/>
      <c r="E16" s="16"/>
      <c r="F16" s="16"/>
      <c r="G16" t="s">
        <v>224</v>
      </c>
      <c r="H16" t="s">
        <v>224</v>
      </c>
      <c r="K16" s="77">
        <v>0</v>
      </c>
      <c r="L16" t="s">
        <v>224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292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224</v>
      </c>
      <c r="C18" t="s">
        <v>224</v>
      </c>
      <c r="D18" s="16"/>
      <c r="E18" s="16"/>
      <c r="F18" s="16"/>
      <c r="G18" t="s">
        <v>224</v>
      </c>
      <c r="H18" t="s">
        <v>224</v>
      </c>
      <c r="K18" s="77">
        <v>0</v>
      </c>
      <c r="L18" t="s">
        <v>224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229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293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224</v>
      </c>
      <c r="C21" t="s">
        <v>224</v>
      </c>
      <c r="D21" s="16"/>
      <c r="E21" s="16"/>
      <c r="F21" s="16"/>
      <c r="G21" t="s">
        <v>224</v>
      </c>
      <c r="H21" t="s">
        <v>224</v>
      </c>
      <c r="K21" s="77">
        <v>0</v>
      </c>
      <c r="L21" t="s">
        <v>224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294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224</v>
      </c>
      <c r="C23" t="s">
        <v>224</v>
      </c>
      <c r="D23" s="16"/>
      <c r="E23" s="16"/>
      <c r="F23" s="16"/>
      <c r="G23" t="s">
        <v>224</v>
      </c>
      <c r="H23" t="s">
        <v>224</v>
      </c>
      <c r="K23" s="77">
        <v>0</v>
      </c>
      <c r="L23" t="s">
        <v>224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231</v>
      </c>
      <c r="C24" s="16"/>
      <c r="D24" s="16"/>
      <c r="E24" s="16"/>
      <c r="F24" s="16"/>
      <c r="G24" s="16"/>
    </row>
    <row r="25" spans="2:21">
      <c r="B25" t="s">
        <v>287</v>
      </c>
      <c r="C25" s="16"/>
      <c r="D25" s="16"/>
      <c r="E25" s="16"/>
      <c r="F25" s="16"/>
      <c r="G25" s="16"/>
    </row>
    <row r="26" spans="2:21">
      <c r="B26" t="s">
        <v>288</v>
      </c>
      <c r="C26" s="16"/>
      <c r="D26" s="16"/>
      <c r="E26" s="16"/>
      <c r="F26" s="16"/>
      <c r="G26" s="16"/>
    </row>
    <row r="27" spans="2:21">
      <c r="B27" t="s">
        <v>289</v>
      </c>
      <c r="C27" s="16"/>
      <c r="D27" s="16"/>
      <c r="E27" s="16"/>
      <c r="F27" s="16"/>
      <c r="G27" s="16"/>
    </row>
    <row r="28" spans="2:21">
      <c r="B28" t="s">
        <v>290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</row>
    <row r="6" spans="2:66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3"/>
    </row>
    <row r="7" spans="2:66" ht="26.25" customHeight="1">
      <c r="B7" s="101" t="s">
        <v>89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3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3.89</v>
      </c>
      <c r="L11" s="7"/>
      <c r="M11" s="7"/>
      <c r="N11" s="76">
        <v>2.8400000000000002E-2</v>
      </c>
      <c r="O11" s="75">
        <v>17174206.960000001</v>
      </c>
      <c r="P11" s="33"/>
      <c r="Q11" s="75">
        <v>149.65076999999999</v>
      </c>
      <c r="R11" s="75">
        <v>18672.897445354</v>
      </c>
      <c r="S11" s="7"/>
      <c r="T11" s="76">
        <v>1</v>
      </c>
      <c r="U11" s="76">
        <v>7.6300000000000007E-2</v>
      </c>
      <c r="V11" s="35"/>
      <c r="BI11" s="16"/>
      <c r="BJ11" s="19"/>
      <c r="BK11" s="16"/>
      <c r="BN11" s="16"/>
    </row>
    <row r="12" spans="2:66">
      <c r="B12" s="79" t="s">
        <v>202</v>
      </c>
      <c r="C12" s="16"/>
      <c r="D12" s="16"/>
      <c r="E12" s="16"/>
      <c r="F12" s="16"/>
      <c r="K12" s="81">
        <v>3.85</v>
      </c>
      <c r="N12" s="80">
        <v>2.7799999999999998E-2</v>
      </c>
      <c r="O12" s="81">
        <v>17070206.960000001</v>
      </c>
      <c r="Q12" s="81">
        <v>149.65076999999999</v>
      </c>
      <c r="R12" s="81">
        <v>18344.528495353999</v>
      </c>
      <c r="T12" s="80">
        <v>0.98240000000000005</v>
      </c>
      <c r="U12" s="80">
        <v>7.4899999999999994E-2</v>
      </c>
    </row>
    <row r="13" spans="2:66">
      <c r="B13" s="79" t="s">
        <v>291</v>
      </c>
      <c r="C13" s="16"/>
      <c r="D13" s="16"/>
      <c r="E13" s="16"/>
      <c r="F13" s="16"/>
      <c r="K13" s="81">
        <v>4.57</v>
      </c>
      <c r="N13" s="80">
        <v>1.34E-2</v>
      </c>
      <c r="O13" s="81">
        <v>10274688.91</v>
      </c>
      <c r="Q13" s="81">
        <v>99.455659999999995</v>
      </c>
      <c r="R13" s="81">
        <v>11745.541052215</v>
      </c>
      <c r="T13" s="80">
        <v>0.629</v>
      </c>
      <c r="U13" s="80">
        <v>4.8000000000000001E-2</v>
      </c>
    </row>
    <row r="14" spans="2:66">
      <c r="B14" t="s">
        <v>295</v>
      </c>
      <c r="C14" t="s">
        <v>296</v>
      </c>
      <c r="D14" t="s">
        <v>100</v>
      </c>
      <c r="E14" t="s">
        <v>123</v>
      </c>
      <c r="F14" t="s">
        <v>297</v>
      </c>
      <c r="G14" t="s">
        <v>298</v>
      </c>
      <c r="H14" t="s">
        <v>207</v>
      </c>
      <c r="I14" t="s">
        <v>208</v>
      </c>
      <c r="J14" t="s">
        <v>299</v>
      </c>
      <c r="K14" s="77">
        <v>4.75</v>
      </c>
      <c r="L14" t="s">
        <v>102</v>
      </c>
      <c r="M14" s="78">
        <v>1E-3</v>
      </c>
      <c r="N14" s="78">
        <v>4.7999999999999996E-3</v>
      </c>
      <c r="O14" s="77">
        <v>648000</v>
      </c>
      <c r="P14" s="77">
        <v>100.12</v>
      </c>
      <c r="Q14" s="77">
        <v>0</v>
      </c>
      <c r="R14" s="77">
        <v>648.77760000000001</v>
      </c>
      <c r="S14" s="78">
        <v>5.9999999999999995E-4</v>
      </c>
      <c r="T14" s="78">
        <v>3.4700000000000002E-2</v>
      </c>
      <c r="U14" s="78">
        <v>2.7000000000000001E-3</v>
      </c>
    </row>
    <row r="15" spans="2:66">
      <c r="B15" t="s">
        <v>300</v>
      </c>
      <c r="C15" t="s">
        <v>301</v>
      </c>
      <c r="D15" t="s">
        <v>100</v>
      </c>
      <c r="E15" t="s">
        <v>123</v>
      </c>
      <c r="F15" t="s">
        <v>302</v>
      </c>
      <c r="G15" t="s">
        <v>298</v>
      </c>
      <c r="H15" t="s">
        <v>207</v>
      </c>
      <c r="I15" t="s">
        <v>208</v>
      </c>
      <c r="J15" t="s">
        <v>303</v>
      </c>
      <c r="K15" s="77">
        <v>4.9000000000000004</v>
      </c>
      <c r="L15" t="s">
        <v>102</v>
      </c>
      <c r="M15" s="78">
        <v>1E-3</v>
      </c>
      <c r="N15" s="78">
        <v>5.1999999999999998E-3</v>
      </c>
      <c r="O15" s="77">
        <v>750000</v>
      </c>
      <c r="P15" s="77">
        <v>100.96</v>
      </c>
      <c r="Q15" s="77">
        <v>0</v>
      </c>
      <c r="R15" s="77">
        <v>757.2</v>
      </c>
      <c r="S15" s="78">
        <v>2.0000000000000001E-4</v>
      </c>
      <c r="T15" s="78">
        <v>4.0599999999999997E-2</v>
      </c>
      <c r="U15" s="78">
        <v>3.0999999999999999E-3</v>
      </c>
    </row>
    <row r="16" spans="2:66">
      <c r="B16" t="s">
        <v>304</v>
      </c>
      <c r="C16" t="s">
        <v>305</v>
      </c>
      <c r="D16" t="s">
        <v>100</v>
      </c>
      <c r="E16" t="s">
        <v>123</v>
      </c>
      <c r="F16" t="s">
        <v>306</v>
      </c>
      <c r="G16" t="s">
        <v>298</v>
      </c>
      <c r="H16" t="s">
        <v>207</v>
      </c>
      <c r="I16" t="s">
        <v>208</v>
      </c>
      <c r="J16" t="s">
        <v>307</v>
      </c>
      <c r="K16" s="77">
        <v>4.37</v>
      </c>
      <c r="L16" t="s">
        <v>102</v>
      </c>
      <c r="M16" s="78">
        <v>1.7500000000000002E-2</v>
      </c>
      <c r="N16" s="78">
        <v>-6.8999999999999999E-3</v>
      </c>
      <c r="O16" s="77">
        <v>217934.04</v>
      </c>
      <c r="P16" s="77">
        <v>112.1</v>
      </c>
      <c r="Q16" s="77">
        <v>0</v>
      </c>
      <c r="R16" s="77">
        <v>244.30405884000001</v>
      </c>
      <c r="S16" s="78">
        <v>1E-4</v>
      </c>
      <c r="T16" s="78">
        <v>1.3100000000000001E-2</v>
      </c>
      <c r="U16" s="78">
        <v>1E-3</v>
      </c>
    </row>
    <row r="17" spans="2:21">
      <c r="B17" t="s">
        <v>308</v>
      </c>
      <c r="C17" t="s">
        <v>309</v>
      </c>
      <c r="D17" t="s">
        <v>100</v>
      </c>
      <c r="E17" t="s">
        <v>123</v>
      </c>
      <c r="F17" t="s">
        <v>310</v>
      </c>
      <c r="G17" t="s">
        <v>311</v>
      </c>
      <c r="H17" t="s">
        <v>312</v>
      </c>
      <c r="I17" t="s">
        <v>208</v>
      </c>
      <c r="J17" t="s">
        <v>313</v>
      </c>
      <c r="K17" s="77">
        <v>12.38</v>
      </c>
      <c r="L17" t="s">
        <v>102</v>
      </c>
      <c r="M17" s="78">
        <v>1.6899999999999998E-2</v>
      </c>
      <c r="N17" s="78">
        <v>2.3E-2</v>
      </c>
      <c r="O17" s="77">
        <v>620947</v>
      </c>
      <c r="P17" s="77">
        <v>96.61</v>
      </c>
      <c r="Q17" s="77">
        <v>5.4591599999999998</v>
      </c>
      <c r="R17" s="77">
        <v>605.35605669999995</v>
      </c>
      <c r="S17" s="78">
        <v>4.0000000000000002E-4</v>
      </c>
      <c r="T17" s="78">
        <v>3.2399999999999998E-2</v>
      </c>
      <c r="U17" s="78">
        <v>2.5000000000000001E-3</v>
      </c>
    </row>
    <row r="18" spans="2:21">
      <c r="B18" t="s">
        <v>314</v>
      </c>
      <c r="C18" t="s">
        <v>315</v>
      </c>
      <c r="D18" t="s">
        <v>100</v>
      </c>
      <c r="E18" t="s">
        <v>123</v>
      </c>
      <c r="F18" t="s">
        <v>316</v>
      </c>
      <c r="G18" t="s">
        <v>311</v>
      </c>
      <c r="H18" t="s">
        <v>317</v>
      </c>
      <c r="I18" t="s">
        <v>208</v>
      </c>
      <c r="J18" t="s">
        <v>318</v>
      </c>
      <c r="K18" s="77">
        <v>0.01</v>
      </c>
      <c r="L18" t="s">
        <v>102</v>
      </c>
      <c r="M18" s="78">
        <v>4.8000000000000001E-2</v>
      </c>
      <c r="N18" s="78">
        <v>2.7900000000000001E-2</v>
      </c>
      <c r="O18" s="77">
        <v>208787.7</v>
      </c>
      <c r="P18" s="77">
        <v>112.87</v>
      </c>
      <c r="Q18" s="77">
        <v>0</v>
      </c>
      <c r="R18" s="77">
        <v>235.65867699</v>
      </c>
      <c r="S18" s="78">
        <v>5.0000000000000001E-4</v>
      </c>
      <c r="T18" s="78">
        <v>1.26E-2</v>
      </c>
      <c r="U18" s="78">
        <v>1E-3</v>
      </c>
    </row>
    <row r="19" spans="2:21">
      <c r="B19" t="s">
        <v>319</v>
      </c>
      <c r="C19" t="s">
        <v>320</v>
      </c>
      <c r="D19" t="s">
        <v>100</v>
      </c>
      <c r="E19" t="s">
        <v>123</v>
      </c>
      <c r="F19" t="s">
        <v>321</v>
      </c>
      <c r="G19" t="s">
        <v>311</v>
      </c>
      <c r="H19" t="s">
        <v>317</v>
      </c>
      <c r="I19" t="s">
        <v>208</v>
      </c>
      <c r="J19" t="s">
        <v>322</v>
      </c>
      <c r="K19" s="77">
        <v>7.43</v>
      </c>
      <c r="L19" t="s">
        <v>102</v>
      </c>
      <c r="M19" s="78">
        <v>5.8999999999999999E-3</v>
      </c>
      <c r="N19" s="78">
        <v>1.8100000000000002E-2</v>
      </c>
      <c r="O19" s="77">
        <v>331331</v>
      </c>
      <c r="P19" s="77">
        <v>93.8</v>
      </c>
      <c r="Q19" s="77">
        <v>0</v>
      </c>
      <c r="R19" s="77">
        <v>310.788478</v>
      </c>
      <c r="S19" s="78">
        <v>8.0000000000000004E-4</v>
      </c>
      <c r="T19" s="78">
        <v>1.66E-2</v>
      </c>
      <c r="U19" s="78">
        <v>1.2999999999999999E-3</v>
      </c>
    </row>
    <row r="20" spans="2:21">
      <c r="B20" t="s">
        <v>323</v>
      </c>
      <c r="C20" t="s">
        <v>324</v>
      </c>
      <c r="D20" t="s">
        <v>100</v>
      </c>
      <c r="E20" t="s">
        <v>123</v>
      </c>
      <c r="F20" t="s">
        <v>325</v>
      </c>
      <c r="G20" t="s">
        <v>311</v>
      </c>
      <c r="H20" t="s">
        <v>317</v>
      </c>
      <c r="I20" t="s">
        <v>208</v>
      </c>
      <c r="J20" t="s">
        <v>326</v>
      </c>
      <c r="K20" s="77">
        <v>5.29</v>
      </c>
      <c r="L20" t="s">
        <v>102</v>
      </c>
      <c r="M20" s="78">
        <v>2.81E-2</v>
      </c>
      <c r="N20" s="78">
        <v>1.23E-2</v>
      </c>
      <c r="O20" s="77">
        <v>14845.6</v>
      </c>
      <c r="P20" s="77">
        <v>115</v>
      </c>
      <c r="Q20" s="77">
        <v>0</v>
      </c>
      <c r="R20" s="77">
        <v>17.07244</v>
      </c>
      <c r="S20" s="78">
        <v>0</v>
      </c>
      <c r="T20" s="78">
        <v>8.9999999999999998E-4</v>
      </c>
      <c r="U20" s="78">
        <v>1E-4</v>
      </c>
    </row>
    <row r="21" spans="2:21">
      <c r="B21" t="s">
        <v>327</v>
      </c>
      <c r="C21" t="s">
        <v>328</v>
      </c>
      <c r="D21" t="s">
        <v>100</v>
      </c>
      <c r="E21" t="s">
        <v>123</v>
      </c>
      <c r="F21" t="s">
        <v>325</v>
      </c>
      <c r="G21" t="s">
        <v>311</v>
      </c>
      <c r="H21" t="s">
        <v>317</v>
      </c>
      <c r="I21" t="s">
        <v>208</v>
      </c>
      <c r="J21" t="s">
        <v>329</v>
      </c>
      <c r="K21" s="77">
        <v>1.88</v>
      </c>
      <c r="L21" t="s">
        <v>102</v>
      </c>
      <c r="M21" s="78">
        <v>2.8500000000000001E-2</v>
      </c>
      <c r="N21" s="78">
        <v>-3.3E-3</v>
      </c>
      <c r="O21" s="77">
        <v>286835</v>
      </c>
      <c r="P21" s="77">
        <v>115.06</v>
      </c>
      <c r="Q21" s="77">
        <v>0</v>
      </c>
      <c r="R21" s="77">
        <v>330.03235100000001</v>
      </c>
      <c r="S21" s="78">
        <v>4.0000000000000002E-4</v>
      </c>
      <c r="T21" s="78">
        <v>1.77E-2</v>
      </c>
      <c r="U21" s="78">
        <v>1.2999999999999999E-3</v>
      </c>
    </row>
    <row r="22" spans="2:21">
      <c r="B22" t="s">
        <v>330</v>
      </c>
      <c r="C22" t="s">
        <v>331</v>
      </c>
      <c r="D22" t="s">
        <v>100</v>
      </c>
      <c r="E22" t="s">
        <v>123</v>
      </c>
      <c r="F22" t="s">
        <v>332</v>
      </c>
      <c r="G22" t="s">
        <v>311</v>
      </c>
      <c r="H22" t="s">
        <v>317</v>
      </c>
      <c r="I22" t="s">
        <v>208</v>
      </c>
      <c r="J22" t="s">
        <v>333</v>
      </c>
      <c r="K22" s="77">
        <v>6.96</v>
      </c>
      <c r="L22" t="s">
        <v>102</v>
      </c>
      <c r="M22" s="78">
        <v>2.5000000000000001E-3</v>
      </c>
      <c r="N22" s="78">
        <v>1.84E-2</v>
      </c>
      <c r="O22" s="77">
        <v>60491.76</v>
      </c>
      <c r="P22" s="77">
        <v>92.8</v>
      </c>
      <c r="Q22" s="77">
        <v>1.3860399999999999</v>
      </c>
      <c r="R22" s="77">
        <v>57.522393280000003</v>
      </c>
      <c r="S22" s="78">
        <v>1E-4</v>
      </c>
      <c r="T22" s="78">
        <v>3.0999999999999999E-3</v>
      </c>
      <c r="U22" s="78">
        <v>2.0000000000000001E-4</v>
      </c>
    </row>
    <row r="23" spans="2:21">
      <c r="B23" t="s">
        <v>334</v>
      </c>
      <c r="C23" t="s">
        <v>335</v>
      </c>
      <c r="D23" t="s">
        <v>100</v>
      </c>
      <c r="E23" t="s">
        <v>123</v>
      </c>
      <c r="F23" t="s">
        <v>306</v>
      </c>
      <c r="G23" t="s">
        <v>298</v>
      </c>
      <c r="H23" t="s">
        <v>336</v>
      </c>
      <c r="I23" t="s">
        <v>150</v>
      </c>
      <c r="J23" t="s">
        <v>337</v>
      </c>
      <c r="K23" s="77">
        <v>0.83</v>
      </c>
      <c r="L23" t="s">
        <v>102</v>
      </c>
      <c r="M23" s="78">
        <v>1.4200000000000001E-2</v>
      </c>
      <c r="N23" s="78">
        <v>1.5E-3</v>
      </c>
      <c r="O23" s="77">
        <v>9</v>
      </c>
      <c r="P23" s="77">
        <v>5413108</v>
      </c>
      <c r="Q23" s="77">
        <v>0</v>
      </c>
      <c r="R23" s="77">
        <v>487.17971999999997</v>
      </c>
      <c r="S23" s="78">
        <v>0</v>
      </c>
      <c r="T23" s="78">
        <v>2.6100000000000002E-2</v>
      </c>
      <c r="U23" s="78">
        <v>2E-3</v>
      </c>
    </row>
    <row r="24" spans="2:21">
      <c r="B24" t="s">
        <v>338</v>
      </c>
      <c r="C24" t="s">
        <v>339</v>
      </c>
      <c r="D24" t="s">
        <v>100</v>
      </c>
      <c r="E24" t="s">
        <v>123</v>
      </c>
      <c r="F24" t="s">
        <v>340</v>
      </c>
      <c r="G24" t="s">
        <v>311</v>
      </c>
      <c r="H24" t="s">
        <v>317</v>
      </c>
      <c r="I24" t="s">
        <v>208</v>
      </c>
      <c r="J24" t="s">
        <v>341</v>
      </c>
      <c r="K24" s="77">
        <v>1.22</v>
      </c>
      <c r="L24" t="s">
        <v>102</v>
      </c>
      <c r="M24" s="78">
        <v>0.04</v>
      </c>
      <c r="N24" s="78">
        <v>-1.21E-2</v>
      </c>
      <c r="O24" s="77">
        <v>59718.23</v>
      </c>
      <c r="P24" s="77">
        <v>113.37</v>
      </c>
      <c r="Q24" s="77">
        <v>0</v>
      </c>
      <c r="R24" s="77">
        <v>67.702557350999996</v>
      </c>
      <c r="S24" s="78">
        <v>2.0000000000000001E-4</v>
      </c>
      <c r="T24" s="78">
        <v>3.5999999999999999E-3</v>
      </c>
      <c r="U24" s="78">
        <v>2.9999999999999997E-4</v>
      </c>
    </row>
    <row r="25" spans="2:21">
      <c r="B25" t="s">
        <v>342</v>
      </c>
      <c r="C25" t="s">
        <v>343</v>
      </c>
      <c r="D25" t="s">
        <v>100</v>
      </c>
      <c r="E25" t="s">
        <v>123</v>
      </c>
      <c r="F25" t="s">
        <v>344</v>
      </c>
      <c r="G25" t="s">
        <v>345</v>
      </c>
      <c r="H25" t="s">
        <v>317</v>
      </c>
      <c r="I25" t="s">
        <v>208</v>
      </c>
      <c r="J25" t="s">
        <v>346</v>
      </c>
      <c r="K25" s="77">
        <v>3.12</v>
      </c>
      <c r="L25" t="s">
        <v>102</v>
      </c>
      <c r="M25" s="78">
        <v>4.2999999999999997E-2</v>
      </c>
      <c r="N25" s="78">
        <v>3.5999999999999999E-3</v>
      </c>
      <c r="O25" s="77">
        <v>216430</v>
      </c>
      <c r="P25" s="77">
        <v>122.39</v>
      </c>
      <c r="Q25" s="77">
        <v>0</v>
      </c>
      <c r="R25" s="77">
        <v>264.88867699999997</v>
      </c>
      <c r="S25" s="78">
        <v>2.9999999999999997E-4</v>
      </c>
      <c r="T25" s="78">
        <v>1.4200000000000001E-2</v>
      </c>
      <c r="U25" s="78">
        <v>1.1000000000000001E-3</v>
      </c>
    </row>
    <row r="26" spans="2:21">
      <c r="B26" t="s">
        <v>347</v>
      </c>
      <c r="C26" t="s">
        <v>348</v>
      </c>
      <c r="D26" t="s">
        <v>100</v>
      </c>
      <c r="E26" t="s">
        <v>123</v>
      </c>
      <c r="F26" t="s">
        <v>349</v>
      </c>
      <c r="G26" t="s">
        <v>311</v>
      </c>
      <c r="H26" t="s">
        <v>350</v>
      </c>
      <c r="I26" t="s">
        <v>208</v>
      </c>
      <c r="J26" t="s">
        <v>307</v>
      </c>
      <c r="K26" s="77">
        <v>0.65</v>
      </c>
      <c r="L26" t="s">
        <v>102</v>
      </c>
      <c r="M26" s="78">
        <v>4.4499999999999998E-2</v>
      </c>
      <c r="N26" s="78">
        <v>-2.7000000000000001E-3</v>
      </c>
      <c r="O26" s="77">
        <v>131083</v>
      </c>
      <c r="P26" s="77">
        <v>114.11</v>
      </c>
      <c r="Q26" s="77">
        <v>0</v>
      </c>
      <c r="R26" s="77">
        <v>149.57881130000001</v>
      </c>
      <c r="S26" s="78">
        <v>5.9999999999999995E-4</v>
      </c>
      <c r="T26" s="78">
        <v>8.0000000000000002E-3</v>
      </c>
      <c r="U26" s="78">
        <v>5.9999999999999995E-4</v>
      </c>
    </row>
    <row r="27" spans="2:21">
      <c r="B27" t="s">
        <v>351</v>
      </c>
      <c r="C27" t="s">
        <v>352</v>
      </c>
      <c r="D27" t="s">
        <v>100</v>
      </c>
      <c r="E27" t="s">
        <v>123</v>
      </c>
      <c r="F27" t="s">
        <v>353</v>
      </c>
      <c r="G27" t="s">
        <v>354</v>
      </c>
      <c r="H27" t="s">
        <v>350</v>
      </c>
      <c r="I27" t="s">
        <v>208</v>
      </c>
      <c r="J27" t="s">
        <v>355</v>
      </c>
      <c r="K27" s="77">
        <v>5.13</v>
      </c>
      <c r="L27" t="s">
        <v>102</v>
      </c>
      <c r="M27" s="78">
        <v>5.0000000000000001E-3</v>
      </c>
      <c r="N27" s="78">
        <v>1.8200000000000001E-2</v>
      </c>
      <c r="O27" s="77">
        <v>523000</v>
      </c>
      <c r="P27" s="77">
        <v>96.48</v>
      </c>
      <c r="Q27" s="77">
        <v>0</v>
      </c>
      <c r="R27" s="77">
        <v>504.59039999999999</v>
      </c>
      <c r="S27" s="78">
        <v>8.9999999999999998E-4</v>
      </c>
      <c r="T27" s="78">
        <v>2.7E-2</v>
      </c>
      <c r="U27" s="78">
        <v>2.0999999999999999E-3</v>
      </c>
    </row>
    <row r="28" spans="2:21">
      <c r="B28" t="s">
        <v>356</v>
      </c>
      <c r="C28" t="s">
        <v>357</v>
      </c>
      <c r="D28" t="s">
        <v>100</v>
      </c>
      <c r="E28" t="s">
        <v>123</v>
      </c>
      <c r="F28" t="s">
        <v>358</v>
      </c>
      <c r="G28" t="s">
        <v>311</v>
      </c>
      <c r="H28" t="s">
        <v>350</v>
      </c>
      <c r="I28" t="s">
        <v>208</v>
      </c>
      <c r="J28" t="s">
        <v>359</v>
      </c>
      <c r="K28" s="77">
        <v>6.64</v>
      </c>
      <c r="L28" t="s">
        <v>102</v>
      </c>
      <c r="M28" s="78">
        <v>1.8700000000000001E-2</v>
      </c>
      <c r="N28" s="78">
        <v>2.3699999999999999E-2</v>
      </c>
      <c r="O28" s="77">
        <v>390000</v>
      </c>
      <c r="P28" s="77">
        <v>98.45</v>
      </c>
      <c r="Q28" s="77">
        <v>0</v>
      </c>
      <c r="R28" s="77">
        <v>383.95499999999998</v>
      </c>
      <c r="S28" s="78">
        <v>6.9999999999999999E-4</v>
      </c>
      <c r="T28" s="78">
        <v>2.06E-2</v>
      </c>
      <c r="U28" s="78">
        <v>1.6000000000000001E-3</v>
      </c>
    </row>
    <row r="29" spans="2:21">
      <c r="B29" t="s">
        <v>360</v>
      </c>
      <c r="C29" t="s">
        <v>361</v>
      </c>
      <c r="D29" t="s">
        <v>100</v>
      </c>
      <c r="E29" t="s">
        <v>123</v>
      </c>
      <c r="F29" t="s">
        <v>297</v>
      </c>
      <c r="G29" t="s">
        <v>298</v>
      </c>
      <c r="H29" t="s">
        <v>362</v>
      </c>
      <c r="I29" t="s">
        <v>150</v>
      </c>
      <c r="J29" t="s">
        <v>363</v>
      </c>
      <c r="K29" s="77">
        <v>0.2</v>
      </c>
      <c r="L29" t="s">
        <v>102</v>
      </c>
      <c r="M29" s="78">
        <v>1.6899999999999998E-2</v>
      </c>
      <c r="N29" s="78">
        <v>-2.1499999999999998E-2</v>
      </c>
      <c r="O29" s="77">
        <v>14</v>
      </c>
      <c r="P29" s="77">
        <v>5457991</v>
      </c>
      <c r="Q29" s="77">
        <v>0</v>
      </c>
      <c r="R29" s="77">
        <v>764.11874</v>
      </c>
      <c r="S29" s="78">
        <v>0</v>
      </c>
      <c r="T29" s="78">
        <v>4.0899999999999999E-2</v>
      </c>
      <c r="U29" s="78">
        <v>3.0999999999999999E-3</v>
      </c>
    </row>
    <row r="30" spans="2:21">
      <c r="B30" t="s">
        <v>364</v>
      </c>
      <c r="C30" t="s">
        <v>365</v>
      </c>
      <c r="D30" t="s">
        <v>100</v>
      </c>
      <c r="E30" t="s">
        <v>123</v>
      </c>
      <c r="F30" t="s">
        <v>366</v>
      </c>
      <c r="G30" t="s">
        <v>311</v>
      </c>
      <c r="H30" t="s">
        <v>362</v>
      </c>
      <c r="I30" t="s">
        <v>150</v>
      </c>
      <c r="J30" t="s">
        <v>367</v>
      </c>
      <c r="K30" s="77">
        <v>5.03</v>
      </c>
      <c r="L30" t="s">
        <v>102</v>
      </c>
      <c r="M30" s="78">
        <v>1.9599999999999999E-2</v>
      </c>
      <c r="N30" s="78">
        <v>1.4500000000000001E-2</v>
      </c>
      <c r="O30" s="77">
        <v>28916</v>
      </c>
      <c r="P30" s="77">
        <v>109.46</v>
      </c>
      <c r="Q30" s="77">
        <v>0</v>
      </c>
      <c r="R30" s="77">
        <v>31.6514536</v>
      </c>
      <c r="S30" s="78">
        <v>0</v>
      </c>
      <c r="T30" s="78">
        <v>1.6999999999999999E-3</v>
      </c>
      <c r="U30" s="78">
        <v>1E-4</v>
      </c>
    </row>
    <row r="31" spans="2:21">
      <c r="B31" t="s">
        <v>368</v>
      </c>
      <c r="C31" t="s">
        <v>369</v>
      </c>
      <c r="D31" t="s">
        <v>100</v>
      </c>
      <c r="E31" t="s">
        <v>123</v>
      </c>
      <c r="F31" t="s">
        <v>370</v>
      </c>
      <c r="G31" t="s">
        <v>354</v>
      </c>
      <c r="H31" t="s">
        <v>371</v>
      </c>
      <c r="I31" t="s">
        <v>208</v>
      </c>
      <c r="J31" t="s">
        <v>372</v>
      </c>
      <c r="K31" s="77">
        <v>1.23</v>
      </c>
      <c r="L31" t="s">
        <v>102</v>
      </c>
      <c r="M31" s="78">
        <v>5.3499999999999999E-2</v>
      </c>
      <c r="N31" s="78">
        <v>5.8999999999999999E-3</v>
      </c>
      <c r="O31" s="77">
        <v>389415</v>
      </c>
      <c r="P31" s="77">
        <v>117.3</v>
      </c>
      <c r="Q31" s="77">
        <v>0</v>
      </c>
      <c r="R31" s="77">
        <v>456.783795</v>
      </c>
      <c r="S31" s="78">
        <v>4.0000000000000002E-4</v>
      </c>
      <c r="T31" s="78">
        <v>2.4500000000000001E-2</v>
      </c>
      <c r="U31" s="78">
        <v>1.9E-3</v>
      </c>
    </row>
    <row r="32" spans="2:21">
      <c r="B32" t="s">
        <v>373</v>
      </c>
      <c r="C32" t="s">
        <v>374</v>
      </c>
      <c r="D32" t="s">
        <v>100</v>
      </c>
      <c r="E32" t="s">
        <v>123</v>
      </c>
      <c r="F32" t="s">
        <v>370</v>
      </c>
      <c r="G32" t="s">
        <v>354</v>
      </c>
      <c r="H32" t="s">
        <v>371</v>
      </c>
      <c r="I32" t="s">
        <v>208</v>
      </c>
      <c r="J32" t="s">
        <v>375</v>
      </c>
      <c r="K32" s="77">
        <v>5.12</v>
      </c>
      <c r="L32" t="s">
        <v>102</v>
      </c>
      <c r="M32" s="78">
        <v>1.2500000000000001E-2</v>
      </c>
      <c r="N32" s="78">
        <v>5.0500000000000003E-2</v>
      </c>
      <c r="O32" s="77">
        <v>672000</v>
      </c>
      <c r="P32" s="77">
        <v>85.89</v>
      </c>
      <c r="Q32" s="77">
        <v>0</v>
      </c>
      <c r="R32" s="77">
        <v>577.18079999999998</v>
      </c>
      <c r="S32" s="78">
        <v>6.9999999999999999E-4</v>
      </c>
      <c r="T32" s="78">
        <v>3.09E-2</v>
      </c>
      <c r="U32" s="78">
        <v>2.3999999999999998E-3</v>
      </c>
    </row>
    <row r="33" spans="2:21">
      <c r="B33" t="s">
        <v>376</v>
      </c>
      <c r="C33" t="s">
        <v>377</v>
      </c>
      <c r="D33" t="s">
        <v>100</v>
      </c>
      <c r="E33" t="s">
        <v>123</v>
      </c>
      <c r="F33" t="s">
        <v>378</v>
      </c>
      <c r="G33" t="s">
        <v>311</v>
      </c>
      <c r="H33" t="s">
        <v>379</v>
      </c>
      <c r="I33" t="s">
        <v>150</v>
      </c>
      <c r="J33" t="s">
        <v>380</v>
      </c>
      <c r="K33" s="77">
        <v>7.7</v>
      </c>
      <c r="L33" t="s">
        <v>102</v>
      </c>
      <c r="M33" s="78">
        <v>3.8999999999999998E-3</v>
      </c>
      <c r="N33" s="78">
        <v>2.5399999999999999E-2</v>
      </c>
      <c r="O33" s="77">
        <v>668431</v>
      </c>
      <c r="P33" s="77">
        <v>87.13</v>
      </c>
      <c r="Q33" s="77">
        <v>0</v>
      </c>
      <c r="R33" s="77">
        <v>582.40393029999996</v>
      </c>
      <c r="S33" s="78">
        <v>2.7000000000000001E-3</v>
      </c>
      <c r="T33" s="78">
        <v>3.1199999999999999E-2</v>
      </c>
      <c r="U33" s="78">
        <v>2.3999999999999998E-3</v>
      </c>
    </row>
    <row r="34" spans="2:21">
      <c r="B34" t="s">
        <v>381</v>
      </c>
      <c r="C34" t="s">
        <v>382</v>
      </c>
      <c r="D34" t="s">
        <v>100</v>
      </c>
      <c r="E34" t="s">
        <v>123</v>
      </c>
      <c r="F34" t="s">
        <v>383</v>
      </c>
      <c r="G34" t="s">
        <v>311</v>
      </c>
      <c r="H34" t="s">
        <v>371</v>
      </c>
      <c r="I34" t="s">
        <v>208</v>
      </c>
      <c r="J34" t="s">
        <v>384</v>
      </c>
      <c r="K34" s="77">
        <v>6.96</v>
      </c>
      <c r="L34" t="s">
        <v>102</v>
      </c>
      <c r="M34" s="78">
        <v>5.0000000000000001E-3</v>
      </c>
      <c r="N34" s="78">
        <v>2.46E-2</v>
      </c>
      <c r="O34" s="77">
        <v>445575</v>
      </c>
      <c r="P34" s="77">
        <v>91</v>
      </c>
      <c r="Q34" s="77">
        <v>0</v>
      </c>
      <c r="R34" s="77">
        <v>405.47325000000001</v>
      </c>
      <c r="S34" s="78">
        <v>2.3E-3</v>
      </c>
      <c r="T34" s="78">
        <v>2.1700000000000001E-2</v>
      </c>
      <c r="U34" s="78">
        <v>1.6999999999999999E-3</v>
      </c>
    </row>
    <row r="35" spans="2:21">
      <c r="B35" t="s">
        <v>385</v>
      </c>
      <c r="C35" t="s">
        <v>386</v>
      </c>
      <c r="D35" t="s">
        <v>100</v>
      </c>
      <c r="E35" t="s">
        <v>123</v>
      </c>
      <c r="F35" t="s">
        <v>387</v>
      </c>
      <c r="G35" t="s">
        <v>388</v>
      </c>
      <c r="H35" t="s">
        <v>371</v>
      </c>
      <c r="I35" t="s">
        <v>208</v>
      </c>
      <c r="J35" t="s">
        <v>307</v>
      </c>
      <c r="K35" s="77">
        <v>4.34</v>
      </c>
      <c r="L35" t="s">
        <v>102</v>
      </c>
      <c r="M35" s="78">
        <v>1.23E-2</v>
      </c>
      <c r="N35" s="78">
        <v>9.7000000000000003E-3</v>
      </c>
      <c r="O35" s="77">
        <v>342900.22</v>
      </c>
      <c r="P35" s="77">
        <v>107.52</v>
      </c>
      <c r="Q35" s="77">
        <v>0</v>
      </c>
      <c r="R35" s="77">
        <v>368.68631654400002</v>
      </c>
      <c r="S35" s="78">
        <v>2.0000000000000001E-4</v>
      </c>
      <c r="T35" s="78">
        <v>1.9699999999999999E-2</v>
      </c>
      <c r="U35" s="78">
        <v>1.5E-3</v>
      </c>
    </row>
    <row r="36" spans="2:21">
      <c r="B36" t="s">
        <v>389</v>
      </c>
      <c r="C36" t="s">
        <v>390</v>
      </c>
      <c r="D36" t="s">
        <v>100</v>
      </c>
      <c r="E36" t="s">
        <v>123</v>
      </c>
      <c r="F36" t="s">
        <v>391</v>
      </c>
      <c r="G36" t="s">
        <v>311</v>
      </c>
      <c r="H36" t="s">
        <v>379</v>
      </c>
      <c r="I36" t="s">
        <v>150</v>
      </c>
      <c r="J36" t="s">
        <v>392</v>
      </c>
      <c r="K36" s="77">
        <v>3.38</v>
      </c>
      <c r="L36" t="s">
        <v>102</v>
      </c>
      <c r="M36" s="78">
        <v>2.1499999999999998E-2</v>
      </c>
      <c r="N36" s="78">
        <v>1.32E-2</v>
      </c>
      <c r="O36" s="77">
        <v>390606.3</v>
      </c>
      <c r="P36" s="77">
        <v>110.3</v>
      </c>
      <c r="Q36" s="77">
        <v>0</v>
      </c>
      <c r="R36" s="77">
        <v>430.83874889999998</v>
      </c>
      <c r="S36" s="78">
        <v>2.0000000000000001E-4</v>
      </c>
      <c r="T36" s="78">
        <v>2.3099999999999999E-2</v>
      </c>
      <c r="U36" s="78">
        <v>1.8E-3</v>
      </c>
    </row>
    <row r="37" spans="2:21">
      <c r="B37" t="s">
        <v>393</v>
      </c>
      <c r="C37" t="s">
        <v>394</v>
      </c>
      <c r="D37" t="s">
        <v>100</v>
      </c>
      <c r="E37" t="s">
        <v>123</v>
      </c>
      <c r="F37" t="s">
        <v>395</v>
      </c>
      <c r="G37" t="s">
        <v>354</v>
      </c>
      <c r="H37" t="s">
        <v>396</v>
      </c>
      <c r="I37" t="s">
        <v>150</v>
      </c>
      <c r="J37" t="s">
        <v>307</v>
      </c>
      <c r="K37" s="77">
        <v>1.95</v>
      </c>
      <c r="L37" t="s">
        <v>102</v>
      </c>
      <c r="M37" s="78">
        <v>4.65E-2</v>
      </c>
      <c r="N37" s="78">
        <v>3.8E-3</v>
      </c>
      <c r="O37" s="77">
        <v>239524.2</v>
      </c>
      <c r="P37" s="77">
        <v>115.15</v>
      </c>
      <c r="Q37" s="77">
        <v>92.610460000000003</v>
      </c>
      <c r="R37" s="77">
        <v>368.4225763</v>
      </c>
      <c r="S37" s="78">
        <v>5.9999999999999995E-4</v>
      </c>
      <c r="T37" s="78">
        <v>1.9699999999999999E-2</v>
      </c>
      <c r="U37" s="78">
        <v>1.5E-3</v>
      </c>
    </row>
    <row r="38" spans="2:21">
      <c r="B38" t="s">
        <v>397</v>
      </c>
      <c r="C38" t="s">
        <v>398</v>
      </c>
      <c r="D38" t="s">
        <v>100</v>
      </c>
      <c r="E38" t="s">
        <v>123</v>
      </c>
      <c r="F38" t="s">
        <v>395</v>
      </c>
      <c r="G38" t="s">
        <v>354</v>
      </c>
      <c r="H38" t="s">
        <v>396</v>
      </c>
      <c r="I38" t="s">
        <v>150</v>
      </c>
      <c r="J38" t="s">
        <v>399</v>
      </c>
      <c r="K38" s="77">
        <v>6.29</v>
      </c>
      <c r="L38" t="s">
        <v>102</v>
      </c>
      <c r="M38" s="78">
        <v>4.3E-3</v>
      </c>
      <c r="N38" s="78">
        <v>2.6700000000000002E-2</v>
      </c>
      <c r="O38" s="77">
        <v>719000</v>
      </c>
      <c r="P38" s="77">
        <v>89.81</v>
      </c>
      <c r="Q38" s="77">
        <v>0</v>
      </c>
      <c r="R38" s="77">
        <v>645.73389999999995</v>
      </c>
      <c r="S38" s="78">
        <v>2.8999999999999998E-3</v>
      </c>
      <c r="T38" s="78">
        <v>3.4599999999999999E-2</v>
      </c>
      <c r="U38" s="78">
        <v>2.5999999999999999E-3</v>
      </c>
    </row>
    <row r="39" spans="2:21">
      <c r="B39" t="s">
        <v>400</v>
      </c>
      <c r="C39" t="s">
        <v>401</v>
      </c>
      <c r="D39" t="s">
        <v>100</v>
      </c>
      <c r="E39" t="s">
        <v>123</v>
      </c>
      <c r="F39" t="s">
        <v>402</v>
      </c>
      <c r="G39" t="s">
        <v>354</v>
      </c>
      <c r="H39" t="s">
        <v>396</v>
      </c>
      <c r="I39" t="s">
        <v>150</v>
      </c>
      <c r="J39" t="s">
        <v>307</v>
      </c>
      <c r="K39" s="77">
        <v>0.82</v>
      </c>
      <c r="L39" t="s">
        <v>102</v>
      </c>
      <c r="M39" s="78">
        <v>3.6999999999999998E-2</v>
      </c>
      <c r="N39" s="78">
        <v>3.2000000000000002E-3</v>
      </c>
      <c r="O39" s="77">
        <v>143833.60000000001</v>
      </c>
      <c r="P39" s="77">
        <v>109.5</v>
      </c>
      <c r="Q39" s="77">
        <v>0</v>
      </c>
      <c r="R39" s="77">
        <v>157.497792</v>
      </c>
      <c r="S39" s="78">
        <v>5.9999999999999995E-4</v>
      </c>
      <c r="T39" s="78">
        <v>8.3999999999999995E-3</v>
      </c>
      <c r="U39" s="78">
        <v>5.9999999999999995E-4</v>
      </c>
    </row>
    <row r="40" spans="2:21">
      <c r="B40" t="s">
        <v>403</v>
      </c>
      <c r="C40" t="s">
        <v>404</v>
      </c>
      <c r="D40" t="s">
        <v>100</v>
      </c>
      <c r="E40" t="s">
        <v>123</v>
      </c>
      <c r="F40" t="s">
        <v>405</v>
      </c>
      <c r="G40" t="s">
        <v>311</v>
      </c>
      <c r="H40" t="s">
        <v>406</v>
      </c>
      <c r="I40" t="s">
        <v>208</v>
      </c>
      <c r="J40" t="s">
        <v>407</v>
      </c>
      <c r="K40" s="77">
        <v>0.42</v>
      </c>
      <c r="L40" t="s">
        <v>102</v>
      </c>
      <c r="M40" s="78">
        <v>4.5999999999999999E-2</v>
      </c>
      <c r="N40" s="78">
        <v>-8.3999999999999995E-3</v>
      </c>
      <c r="O40" s="77">
        <v>6271.26</v>
      </c>
      <c r="P40" s="77">
        <v>109.85</v>
      </c>
      <c r="Q40" s="77">
        <v>0</v>
      </c>
      <c r="R40" s="77">
        <v>6.8889791100000002</v>
      </c>
      <c r="S40" s="78">
        <v>2.0000000000000001E-4</v>
      </c>
      <c r="T40" s="78">
        <v>4.0000000000000002E-4</v>
      </c>
      <c r="U40" s="78">
        <v>0</v>
      </c>
    </row>
    <row r="41" spans="2:21">
      <c r="B41" t="s">
        <v>408</v>
      </c>
      <c r="C41" t="s">
        <v>409</v>
      </c>
      <c r="D41" t="s">
        <v>100</v>
      </c>
      <c r="E41" t="s">
        <v>123</v>
      </c>
      <c r="F41" t="s">
        <v>410</v>
      </c>
      <c r="G41" t="s">
        <v>411</v>
      </c>
      <c r="H41" t="s">
        <v>406</v>
      </c>
      <c r="I41" t="s">
        <v>208</v>
      </c>
      <c r="J41" t="s">
        <v>412</v>
      </c>
      <c r="K41" s="77">
        <v>5.47</v>
      </c>
      <c r="L41" t="s">
        <v>102</v>
      </c>
      <c r="M41" s="78">
        <v>7.4999999999999997E-3</v>
      </c>
      <c r="N41" s="78">
        <v>2.6599999999999999E-2</v>
      </c>
      <c r="O41" s="77">
        <v>282000</v>
      </c>
      <c r="P41" s="77">
        <v>93.03</v>
      </c>
      <c r="Q41" s="77">
        <v>0</v>
      </c>
      <c r="R41" s="77">
        <v>262.34460000000001</v>
      </c>
      <c r="S41" s="78">
        <v>2.9999999999999997E-4</v>
      </c>
      <c r="T41" s="78">
        <v>1.4E-2</v>
      </c>
      <c r="U41" s="78">
        <v>1.1000000000000001E-3</v>
      </c>
    </row>
    <row r="42" spans="2:21">
      <c r="B42" t="s">
        <v>413</v>
      </c>
      <c r="C42" t="s">
        <v>414</v>
      </c>
      <c r="D42" t="s">
        <v>100</v>
      </c>
      <c r="E42" t="s">
        <v>123</v>
      </c>
      <c r="F42" t="s">
        <v>415</v>
      </c>
      <c r="G42" t="s">
        <v>411</v>
      </c>
      <c r="H42" t="s">
        <v>406</v>
      </c>
      <c r="I42" t="s">
        <v>208</v>
      </c>
      <c r="J42" t="s">
        <v>322</v>
      </c>
      <c r="K42" s="77">
        <v>5.45</v>
      </c>
      <c r="L42" t="s">
        <v>102</v>
      </c>
      <c r="M42" s="78">
        <v>3.2500000000000001E-2</v>
      </c>
      <c r="N42" s="78">
        <v>2.46E-2</v>
      </c>
      <c r="O42" s="77">
        <v>333000</v>
      </c>
      <c r="P42" s="77">
        <v>111.59</v>
      </c>
      <c r="Q42" s="77">
        <v>0</v>
      </c>
      <c r="R42" s="77">
        <v>371.59469999999999</v>
      </c>
      <c r="S42" s="78">
        <v>8.0000000000000004E-4</v>
      </c>
      <c r="T42" s="78">
        <v>1.9900000000000001E-2</v>
      </c>
      <c r="U42" s="78">
        <v>1.5E-3</v>
      </c>
    </row>
    <row r="43" spans="2:21">
      <c r="B43" t="s">
        <v>416</v>
      </c>
      <c r="C43" t="s">
        <v>417</v>
      </c>
      <c r="D43" t="s">
        <v>100</v>
      </c>
      <c r="E43" t="s">
        <v>123</v>
      </c>
      <c r="F43" t="s">
        <v>418</v>
      </c>
      <c r="G43" t="s">
        <v>388</v>
      </c>
      <c r="H43" t="s">
        <v>419</v>
      </c>
      <c r="I43" t="s">
        <v>150</v>
      </c>
      <c r="J43" t="s">
        <v>420</v>
      </c>
      <c r="K43" s="77">
        <v>4.9400000000000004</v>
      </c>
      <c r="L43" t="s">
        <v>102</v>
      </c>
      <c r="M43" s="78">
        <v>1.7999999999999999E-2</v>
      </c>
      <c r="N43" s="78">
        <v>1.5900000000000001E-2</v>
      </c>
      <c r="O43" s="77">
        <v>839790</v>
      </c>
      <c r="P43" s="77">
        <v>107.5</v>
      </c>
      <c r="Q43" s="77">
        <v>0</v>
      </c>
      <c r="R43" s="77">
        <v>902.77425000000005</v>
      </c>
      <c r="S43" s="78">
        <v>6.9999999999999999E-4</v>
      </c>
      <c r="T43" s="78">
        <v>4.8300000000000003E-2</v>
      </c>
      <c r="U43" s="78">
        <v>3.7000000000000002E-3</v>
      </c>
    </row>
    <row r="44" spans="2:21">
      <c r="B44" t="s">
        <v>421</v>
      </c>
      <c r="C44" t="s">
        <v>422</v>
      </c>
      <c r="D44" t="s">
        <v>100</v>
      </c>
      <c r="E44" t="s">
        <v>123</v>
      </c>
      <c r="F44" t="s">
        <v>423</v>
      </c>
      <c r="G44" t="s">
        <v>311</v>
      </c>
      <c r="H44" t="s">
        <v>424</v>
      </c>
      <c r="I44" t="s">
        <v>208</v>
      </c>
      <c r="J44" t="s">
        <v>425</v>
      </c>
      <c r="K44" s="77">
        <v>3.99</v>
      </c>
      <c r="L44" t="s">
        <v>102</v>
      </c>
      <c r="M44" s="78">
        <v>3.3000000000000002E-2</v>
      </c>
      <c r="N44" s="78">
        <v>1.9800000000000002E-2</v>
      </c>
      <c r="O44" s="77">
        <v>314000</v>
      </c>
      <c r="P44" s="77">
        <v>111</v>
      </c>
      <c r="Q44" s="77">
        <v>0</v>
      </c>
      <c r="R44" s="77">
        <v>348.54</v>
      </c>
      <c r="S44" s="78">
        <v>5.9999999999999995E-4</v>
      </c>
      <c r="T44" s="78">
        <v>1.8700000000000001E-2</v>
      </c>
      <c r="U44" s="78">
        <v>1.4E-3</v>
      </c>
    </row>
    <row r="45" spans="2:21">
      <c r="B45" s="79" t="s">
        <v>260</v>
      </c>
      <c r="C45" s="16"/>
      <c r="D45" s="16"/>
      <c r="E45" s="16"/>
      <c r="F45" s="16"/>
      <c r="K45" s="81">
        <v>2.41</v>
      </c>
      <c r="N45" s="80">
        <v>4.4699999999999997E-2</v>
      </c>
      <c r="O45" s="81">
        <v>3745650.71</v>
      </c>
      <c r="Q45" s="81">
        <v>44.024079999999998</v>
      </c>
      <c r="R45" s="81">
        <v>3769.3449924299998</v>
      </c>
      <c r="T45" s="80">
        <v>0.2019</v>
      </c>
      <c r="U45" s="80">
        <v>1.54E-2</v>
      </c>
    </row>
    <row r="46" spans="2:21">
      <c r="B46" t="s">
        <v>426</v>
      </c>
      <c r="C46" t="s">
        <v>427</v>
      </c>
      <c r="D46" t="s">
        <v>100</v>
      </c>
      <c r="E46" t="s">
        <v>123</v>
      </c>
      <c r="F46" t="s">
        <v>428</v>
      </c>
      <c r="G46" t="s">
        <v>311</v>
      </c>
      <c r="H46" t="s">
        <v>429</v>
      </c>
      <c r="I46" t="s">
        <v>150</v>
      </c>
      <c r="J46" t="s">
        <v>329</v>
      </c>
      <c r="K46" s="77">
        <v>1.48</v>
      </c>
      <c r="L46" t="s">
        <v>102</v>
      </c>
      <c r="M46" s="78">
        <v>1.6299999999999999E-2</v>
      </c>
      <c r="N46" s="78">
        <v>2.2499999999999999E-2</v>
      </c>
      <c r="O46" s="77">
        <v>244798.5</v>
      </c>
      <c r="P46" s="77">
        <v>99.09</v>
      </c>
      <c r="Q46" s="77">
        <v>0</v>
      </c>
      <c r="R46" s="77">
        <v>242.57083365</v>
      </c>
      <c r="S46" s="78">
        <v>8.0000000000000004E-4</v>
      </c>
      <c r="T46" s="78">
        <v>1.2999999999999999E-2</v>
      </c>
      <c r="U46" s="78">
        <v>1E-3</v>
      </c>
    </row>
    <row r="47" spans="2:21">
      <c r="B47" t="s">
        <v>430</v>
      </c>
      <c r="C47" t="s">
        <v>431</v>
      </c>
      <c r="D47" t="s">
        <v>100</v>
      </c>
      <c r="E47" t="s">
        <v>123</v>
      </c>
      <c r="F47" t="s">
        <v>432</v>
      </c>
      <c r="G47" t="s">
        <v>433</v>
      </c>
      <c r="H47" t="s">
        <v>336</v>
      </c>
      <c r="I47" t="s">
        <v>150</v>
      </c>
      <c r="J47" t="s">
        <v>434</v>
      </c>
      <c r="K47" s="77">
        <v>1.1599999999999999</v>
      </c>
      <c r="L47" t="s">
        <v>102</v>
      </c>
      <c r="M47" s="78">
        <v>1.49E-2</v>
      </c>
      <c r="N47" s="78">
        <v>2.4E-2</v>
      </c>
      <c r="O47" s="77">
        <v>4577.01</v>
      </c>
      <c r="P47" s="77">
        <v>99.1</v>
      </c>
      <c r="Q47" s="77">
        <v>0</v>
      </c>
      <c r="R47" s="77">
        <v>4.5358169100000003</v>
      </c>
      <c r="S47" s="78">
        <v>0</v>
      </c>
      <c r="T47" s="78">
        <v>2.0000000000000001E-4</v>
      </c>
      <c r="U47" s="78">
        <v>0</v>
      </c>
    </row>
    <row r="48" spans="2:21">
      <c r="B48" t="s">
        <v>435</v>
      </c>
      <c r="C48" t="s">
        <v>436</v>
      </c>
      <c r="D48" t="s">
        <v>100</v>
      </c>
      <c r="E48" t="s">
        <v>123</v>
      </c>
      <c r="F48" t="s">
        <v>437</v>
      </c>
      <c r="G48" t="s">
        <v>132</v>
      </c>
      <c r="H48" t="s">
        <v>350</v>
      </c>
      <c r="I48" t="s">
        <v>208</v>
      </c>
      <c r="J48" t="s">
        <v>438</v>
      </c>
      <c r="K48" s="77">
        <v>2.14</v>
      </c>
      <c r="L48" t="s">
        <v>102</v>
      </c>
      <c r="M48" s="78">
        <v>3.6499999999999998E-2</v>
      </c>
      <c r="N48" s="78">
        <v>2.7900000000000001E-2</v>
      </c>
      <c r="O48" s="77">
        <v>5499.59</v>
      </c>
      <c r="P48" s="77">
        <v>102.15</v>
      </c>
      <c r="Q48" s="77">
        <v>0</v>
      </c>
      <c r="R48" s="77">
        <v>5.617831185</v>
      </c>
      <c r="S48" s="78">
        <v>0</v>
      </c>
      <c r="T48" s="78">
        <v>2.9999999999999997E-4</v>
      </c>
      <c r="U48" s="78">
        <v>0</v>
      </c>
    </row>
    <row r="49" spans="2:21">
      <c r="B49" t="s">
        <v>439</v>
      </c>
      <c r="C49" t="s">
        <v>440</v>
      </c>
      <c r="D49" t="s">
        <v>100</v>
      </c>
      <c r="E49" t="s">
        <v>123</v>
      </c>
      <c r="F49" t="s">
        <v>441</v>
      </c>
      <c r="G49" t="s">
        <v>411</v>
      </c>
      <c r="H49" t="s">
        <v>379</v>
      </c>
      <c r="I49" t="s">
        <v>150</v>
      </c>
      <c r="J49" t="s">
        <v>442</v>
      </c>
      <c r="K49" s="77">
        <v>1.99</v>
      </c>
      <c r="L49" t="s">
        <v>102</v>
      </c>
      <c r="M49" s="78">
        <v>4.1700000000000001E-2</v>
      </c>
      <c r="N49" s="78">
        <v>3.5099999999999999E-2</v>
      </c>
      <c r="O49" s="77">
        <v>98148.800000000003</v>
      </c>
      <c r="P49" s="77">
        <v>101.35</v>
      </c>
      <c r="Q49" s="77">
        <v>0</v>
      </c>
      <c r="R49" s="77">
        <v>99.4738088</v>
      </c>
      <c r="S49" s="78">
        <v>4.0000000000000002E-4</v>
      </c>
      <c r="T49" s="78">
        <v>5.3E-3</v>
      </c>
      <c r="U49" s="78">
        <v>4.0000000000000002E-4</v>
      </c>
    </row>
    <row r="50" spans="2:21">
      <c r="B50" t="s">
        <v>443</v>
      </c>
      <c r="C50" t="s">
        <v>444</v>
      </c>
      <c r="D50" t="s">
        <v>100</v>
      </c>
      <c r="E50" t="s">
        <v>123</v>
      </c>
      <c r="F50" t="s">
        <v>445</v>
      </c>
      <c r="G50" t="s">
        <v>354</v>
      </c>
      <c r="H50" t="s">
        <v>371</v>
      </c>
      <c r="I50" t="s">
        <v>208</v>
      </c>
      <c r="J50" t="s">
        <v>446</v>
      </c>
      <c r="K50" s="77">
        <v>3.1</v>
      </c>
      <c r="L50" t="s">
        <v>102</v>
      </c>
      <c r="M50" s="78">
        <v>5.7000000000000002E-2</v>
      </c>
      <c r="N50" s="78">
        <v>6.13E-2</v>
      </c>
      <c r="O50" s="77">
        <v>521000</v>
      </c>
      <c r="P50" s="77">
        <v>101.3</v>
      </c>
      <c r="Q50" s="77">
        <v>0</v>
      </c>
      <c r="R50" s="77">
        <v>527.77300000000002</v>
      </c>
      <c r="S50" s="78">
        <v>2.5000000000000001E-3</v>
      </c>
      <c r="T50" s="78">
        <v>2.8299999999999999E-2</v>
      </c>
      <c r="U50" s="78">
        <v>2.2000000000000001E-3</v>
      </c>
    </row>
    <row r="51" spans="2:21">
      <c r="B51" t="s">
        <v>447</v>
      </c>
      <c r="C51" t="s">
        <v>448</v>
      </c>
      <c r="D51" t="s">
        <v>100</v>
      </c>
      <c r="E51" t="s">
        <v>123</v>
      </c>
      <c r="F51" t="s">
        <v>449</v>
      </c>
      <c r="G51" t="s">
        <v>132</v>
      </c>
      <c r="H51" t="s">
        <v>371</v>
      </c>
      <c r="I51" t="s">
        <v>208</v>
      </c>
      <c r="J51" t="s">
        <v>450</v>
      </c>
      <c r="K51" s="77">
        <v>1.47</v>
      </c>
      <c r="L51" t="s">
        <v>102</v>
      </c>
      <c r="M51" s="78">
        <v>2.1600000000000001E-2</v>
      </c>
      <c r="N51" s="78">
        <v>2.2700000000000001E-2</v>
      </c>
      <c r="O51" s="77">
        <v>25560.18</v>
      </c>
      <c r="P51" s="77">
        <v>99.88</v>
      </c>
      <c r="Q51" s="77">
        <v>0</v>
      </c>
      <c r="R51" s="77">
        <v>25.529507784</v>
      </c>
      <c r="S51" s="78">
        <v>1E-4</v>
      </c>
      <c r="T51" s="78">
        <v>1.4E-3</v>
      </c>
      <c r="U51" s="78">
        <v>1E-4</v>
      </c>
    </row>
    <row r="52" spans="2:21">
      <c r="B52" t="s">
        <v>451</v>
      </c>
      <c r="C52" t="s">
        <v>452</v>
      </c>
      <c r="D52" t="s">
        <v>100</v>
      </c>
      <c r="E52" t="s">
        <v>123</v>
      </c>
      <c r="F52" t="s">
        <v>453</v>
      </c>
      <c r="G52" t="s">
        <v>454</v>
      </c>
      <c r="H52" t="s">
        <v>371</v>
      </c>
      <c r="I52" t="s">
        <v>208</v>
      </c>
      <c r="J52" t="s">
        <v>455</v>
      </c>
      <c r="K52" s="77">
        <v>6.69</v>
      </c>
      <c r="L52" t="s">
        <v>102</v>
      </c>
      <c r="M52" s="78">
        <v>2.3400000000000001E-2</v>
      </c>
      <c r="N52" s="78">
        <v>4.2299999999999997E-2</v>
      </c>
      <c r="O52" s="77">
        <v>57771</v>
      </c>
      <c r="P52" s="77">
        <v>88.41</v>
      </c>
      <c r="Q52" s="77">
        <v>0</v>
      </c>
      <c r="R52" s="77">
        <v>51.075341100000003</v>
      </c>
      <c r="S52" s="78">
        <v>2.0000000000000001E-4</v>
      </c>
      <c r="T52" s="78">
        <v>2.7000000000000001E-3</v>
      </c>
      <c r="U52" s="78">
        <v>2.0000000000000001E-4</v>
      </c>
    </row>
    <row r="53" spans="2:21">
      <c r="B53" t="s">
        <v>456</v>
      </c>
      <c r="C53" t="s">
        <v>457</v>
      </c>
      <c r="D53" t="s">
        <v>100</v>
      </c>
      <c r="E53" t="s">
        <v>123</v>
      </c>
      <c r="F53" t="s">
        <v>458</v>
      </c>
      <c r="G53" t="s">
        <v>411</v>
      </c>
      <c r="H53" t="s">
        <v>396</v>
      </c>
      <c r="I53" t="s">
        <v>150</v>
      </c>
      <c r="J53" t="s">
        <v>459</v>
      </c>
      <c r="K53" s="77">
        <v>1.94</v>
      </c>
      <c r="L53" t="s">
        <v>102</v>
      </c>
      <c r="M53" s="78">
        <v>3.15E-2</v>
      </c>
      <c r="N53" s="78">
        <v>3.2800000000000003E-2</v>
      </c>
      <c r="O53" s="77">
        <v>11387.3</v>
      </c>
      <c r="P53" s="77">
        <v>99.8</v>
      </c>
      <c r="Q53" s="77">
        <v>0</v>
      </c>
      <c r="R53" s="77">
        <v>11.3645254</v>
      </c>
      <c r="S53" s="78">
        <v>1E-4</v>
      </c>
      <c r="T53" s="78">
        <v>5.9999999999999995E-4</v>
      </c>
      <c r="U53" s="78">
        <v>0</v>
      </c>
    </row>
    <row r="54" spans="2:21">
      <c r="B54" t="s">
        <v>460</v>
      </c>
      <c r="C54" t="s">
        <v>461</v>
      </c>
      <c r="D54" t="s">
        <v>100</v>
      </c>
      <c r="E54" t="s">
        <v>123</v>
      </c>
      <c r="F54" t="s">
        <v>458</v>
      </c>
      <c r="G54" t="s">
        <v>411</v>
      </c>
      <c r="H54" t="s">
        <v>396</v>
      </c>
      <c r="I54" t="s">
        <v>150</v>
      </c>
      <c r="J54" t="s">
        <v>462</v>
      </c>
      <c r="K54" s="77">
        <v>2.6</v>
      </c>
      <c r="L54" t="s">
        <v>102</v>
      </c>
      <c r="M54" s="78">
        <v>2.9499999999999998E-2</v>
      </c>
      <c r="N54" s="78">
        <v>3.7600000000000001E-2</v>
      </c>
      <c r="O54" s="77">
        <v>100749.6</v>
      </c>
      <c r="P54" s="77">
        <v>98.04</v>
      </c>
      <c r="Q54" s="77">
        <v>0</v>
      </c>
      <c r="R54" s="77">
        <v>98.774907839999997</v>
      </c>
      <c r="S54" s="78">
        <v>4.0000000000000002E-4</v>
      </c>
      <c r="T54" s="78">
        <v>5.3E-3</v>
      </c>
      <c r="U54" s="78">
        <v>4.0000000000000002E-4</v>
      </c>
    </row>
    <row r="55" spans="2:21">
      <c r="B55" t="s">
        <v>463</v>
      </c>
      <c r="C55" t="s">
        <v>464</v>
      </c>
      <c r="D55" t="s">
        <v>100</v>
      </c>
      <c r="E55" t="s">
        <v>123</v>
      </c>
      <c r="F55" t="s">
        <v>465</v>
      </c>
      <c r="G55" t="s">
        <v>466</v>
      </c>
      <c r="H55" t="s">
        <v>406</v>
      </c>
      <c r="I55" t="s">
        <v>208</v>
      </c>
      <c r="J55" t="s">
        <v>467</v>
      </c>
      <c r="K55" s="77">
        <v>0.34</v>
      </c>
      <c r="L55" t="s">
        <v>102</v>
      </c>
      <c r="M55" s="78">
        <v>3.6999999999999998E-2</v>
      </c>
      <c r="N55" s="78">
        <v>3.1099999999999999E-2</v>
      </c>
      <c r="O55" s="77">
        <v>299533.33</v>
      </c>
      <c r="P55" s="77">
        <v>100.77</v>
      </c>
      <c r="Q55" s="77">
        <v>0</v>
      </c>
      <c r="R55" s="77">
        <v>301.839736641</v>
      </c>
      <c r="S55" s="78">
        <v>4.5999999999999999E-3</v>
      </c>
      <c r="T55" s="78">
        <v>1.6199999999999999E-2</v>
      </c>
      <c r="U55" s="78">
        <v>1.1999999999999999E-3</v>
      </c>
    </row>
    <row r="56" spans="2:21">
      <c r="B56" t="s">
        <v>468</v>
      </c>
      <c r="C56" t="s">
        <v>469</v>
      </c>
      <c r="D56" t="s">
        <v>100</v>
      </c>
      <c r="E56" t="s">
        <v>123</v>
      </c>
      <c r="F56" t="s">
        <v>470</v>
      </c>
      <c r="G56" t="s">
        <v>471</v>
      </c>
      <c r="H56" t="s">
        <v>406</v>
      </c>
      <c r="I56" t="s">
        <v>208</v>
      </c>
      <c r="J56" t="s">
        <v>472</v>
      </c>
      <c r="K56" s="77">
        <v>2.87</v>
      </c>
      <c r="L56" t="s">
        <v>102</v>
      </c>
      <c r="M56" s="78">
        <v>3.9E-2</v>
      </c>
      <c r="N56" s="78">
        <v>3.7699999999999997E-2</v>
      </c>
      <c r="O56" s="77">
        <v>115400.25</v>
      </c>
      <c r="P56" s="77">
        <v>101.43</v>
      </c>
      <c r="Q56" s="77">
        <v>0</v>
      </c>
      <c r="R56" s="77">
        <v>117.050473575</v>
      </c>
      <c r="S56" s="78">
        <v>2.0000000000000001E-4</v>
      </c>
      <c r="T56" s="78">
        <v>6.3E-3</v>
      </c>
      <c r="U56" s="78">
        <v>5.0000000000000001E-4</v>
      </c>
    </row>
    <row r="57" spans="2:21">
      <c r="B57" t="s">
        <v>473</v>
      </c>
      <c r="C57" t="s">
        <v>474</v>
      </c>
      <c r="D57" t="s">
        <v>100</v>
      </c>
      <c r="E57" t="s">
        <v>123</v>
      </c>
      <c r="F57" t="s">
        <v>475</v>
      </c>
      <c r="G57" t="s">
        <v>411</v>
      </c>
      <c r="H57" t="s">
        <v>406</v>
      </c>
      <c r="I57" t="s">
        <v>208</v>
      </c>
      <c r="J57" t="s">
        <v>476</v>
      </c>
      <c r="K57" s="77">
        <v>1.59</v>
      </c>
      <c r="L57" t="s">
        <v>102</v>
      </c>
      <c r="M57" s="78">
        <v>3.4200000000000001E-2</v>
      </c>
      <c r="N57" s="78">
        <v>3.2800000000000003E-2</v>
      </c>
      <c r="O57" s="77">
        <v>277151</v>
      </c>
      <c r="P57" s="77">
        <v>101.66</v>
      </c>
      <c r="Q57" s="77">
        <v>0</v>
      </c>
      <c r="R57" s="77">
        <v>281.75170659999998</v>
      </c>
      <c r="S57" s="78">
        <v>8.0000000000000004E-4</v>
      </c>
      <c r="T57" s="78">
        <v>1.5100000000000001E-2</v>
      </c>
      <c r="U57" s="78">
        <v>1.1999999999999999E-3</v>
      </c>
    </row>
    <row r="58" spans="2:21">
      <c r="B58" t="s">
        <v>477</v>
      </c>
      <c r="C58" t="s">
        <v>478</v>
      </c>
      <c r="D58" t="s">
        <v>100</v>
      </c>
      <c r="E58" t="s">
        <v>123</v>
      </c>
      <c r="F58" t="s">
        <v>410</v>
      </c>
      <c r="G58" t="s">
        <v>411</v>
      </c>
      <c r="H58" t="s">
        <v>406</v>
      </c>
      <c r="I58" t="s">
        <v>208</v>
      </c>
      <c r="J58" t="s">
        <v>442</v>
      </c>
      <c r="K58" s="77">
        <v>1.8</v>
      </c>
      <c r="L58" t="s">
        <v>102</v>
      </c>
      <c r="M58" s="78">
        <v>4.2000000000000003E-2</v>
      </c>
      <c r="N58" s="78">
        <v>3.0200000000000001E-2</v>
      </c>
      <c r="O58" s="77">
        <v>30844.99</v>
      </c>
      <c r="P58" s="77">
        <v>102.72</v>
      </c>
      <c r="Q58" s="77">
        <v>0</v>
      </c>
      <c r="R58" s="77">
        <v>31.683973728000002</v>
      </c>
      <c r="S58" s="78">
        <v>1E-4</v>
      </c>
      <c r="T58" s="78">
        <v>1.6999999999999999E-3</v>
      </c>
      <c r="U58" s="78">
        <v>1E-4</v>
      </c>
    </row>
    <row r="59" spans="2:21">
      <c r="B59" t="s">
        <v>479</v>
      </c>
      <c r="C59" t="s">
        <v>480</v>
      </c>
      <c r="D59" t="s">
        <v>100</v>
      </c>
      <c r="E59" t="s">
        <v>123</v>
      </c>
      <c r="F59" t="s">
        <v>481</v>
      </c>
      <c r="G59" t="s">
        <v>388</v>
      </c>
      <c r="H59" t="s">
        <v>406</v>
      </c>
      <c r="I59" t="s">
        <v>208</v>
      </c>
      <c r="J59" t="s">
        <v>442</v>
      </c>
      <c r="K59" s="77">
        <v>3.94</v>
      </c>
      <c r="L59" t="s">
        <v>102</v>
      </c>
      <c r="M59" s="78">
        <v>2.7E-2</v>
      </c>
      <c r="N59" s="78">
        <v>4.1700000000000001E-2</v>
      </c>
      <c r="O59" s="77">
        <v>409327.2</v>
      </c>
      <c r="P59" s="77">
        <v>95.25</v>
      </c>
      <c r="Q59" s="77">
        <v>0</v>
      </c>
      <c r="R59" s="77">
        <v>389.88415800000001</v>
      </c>
      <c r="S59" s="78">
        <v>5.0000000000000001E-4</v>
      </c>
      <c r="T59" s="78">
        <v>2.0899999999999998E-2</v>
      </c>
      <c r="U59" s="78">
        <v>1.6000000000000001E-3</v>
      </c>
    </row>
    <row r="60" spans="2:21">
      <c r="B60" t="s">
        <v>482</v>
      </c>
      <c r="C60" t="s">
        <v>483</v>
      </c>
      <c r="D60" t="s">
        <v>100</v>
      </c>
      <c r="E60" t="s">
        <v>123</v>
      </c>
      <c r="F60" t="s">
        <v>484</v>
      </c>
      <c r="G60" t="s">
        <v>354</v>
      </c>
      <c r="H60" t="s">
        <v>406</v>
      </c>
      <c r="I60" t="s">
        <v>208</v>
      </c>
      <c r="J60" t="s">
        <v>485</v>
      </c>
      <c r="K60" s="77">
        <v>0.57999999999999996</v>
      </c>
      <c r="L60" t="s">
        <v>102</v>
      </c>
      <c r="M60" s="78">
        <v>4.65E-2</v>
      </c>
      <c r="N60" s="78">
        <v>5.96E-2</v>
      </c>
      <c r="O60" s="77">
        <v>537441.97</v>
      </c>
      <c r="P60" s="77">
        <v>101.21</v>
      </c>
      <c r="Q60" s="77">
        <v>0</v>
      </c>
      <c r="R60" s="77">
        <v>543.94501783700002</v>
      </c>
      <c r="S60" s="78">
        <v>2.3E-3</v>
      </c>
      <c r="T60" s="78">
        <v>2.9100000000000001E-2</v>
      </c>
      <c r="U60" s="78">
        <v>2.2000000000000001E-3</v>
      </c>
    </row>
    <row r="61" spans="2:21">
      <c r="B61" t="s">
        <v>486</v>
      </c>
      <c r="C61" t="s">
        <v>487</v>
      </c>
      <c r="D61" t="s">
        <v>100</v>
      </c>
      <c r="E61" t="s">
        <v>123</v>
      </c>
      <c r="F61" t="s">
        <v>488</v>
      </c>
      <c r="G61" t="s">
        <v>411</v>
      </c>
      <c r="H61" t="s">
        <v>419</v>
      </c>
      <c r="I61" t="s">
        <v>150</v>
      </c>
      <c r="J61" t="s">
        <v>489</v>
      </c>
      <c r="K61" s="77">
        <v>0.51</v>
      </c>
      <c r="L61" t="s">
        <v>102</v>
      </c>
      <c r="M61" s="78">
        <v>6.3E-2</v>
      </c>
      <c r="N61" s="78">
        <v>3.5200000000000002E-2</v>
      </c>
      <c r="O61" s="77">
        <v>5692.75</v>
      </c>
      <c r="P61" s="77">
        <v>101.4</v>
      </c>
      <c r="Q61" s="77">
        <v>0</v>
      </c>
      <c r="R61" s="77">
        <v>5.7724485000000003</v>
      </c>
      <c r="S61" s="78">
        <v>2.0000000000000001E-4</v>
      </c>
      <c r="T61" s="78">
        <v>2.9999999999999997E-4</v>
      </c>
      <c r="U61" s="78">
        <v>0</v>
      </c>
    </row>
    <row r="62" spans="2:21">
      <c r="B62" t="s">
        <v>490</v>
      </c>
      <c r="C62" t="s">
        <v>491</v>
      </c>
      <c r="D62" t="s">
        <v>100</v>
      </c>
      <c r="E62" t="s">
        <v>123</v>
      </c>
      <c r="F62" t="s">
        <v>492</v>
      </c>
      <c r="G62" t="s">
        <v>388</v>
      </c>
      <c r="H62" t="s">
        <v>424</v>
      </c>
      <c r="I62" t="s">
        <v>208</v>
      </c>
      <c r="J62" t="s">
        <v>493</v>
      </c>
      <c r="K62" s="77">
        <v>4.9000000000000004</v>
      </c>
      <c r="L62" t="s">
        <v>102</v>
      </c>
      <c r="M62" s="78">
        <v>2.5000000000000001E-2</v>
      </c>
      <c r="N62" s="78">
        <v>4.6800000000000001E-2</v>
      </c>
      <c r="O62" s="77">
        <v>297487</v>
      </c>
      <c r="P62" s="77">
        <v>90.92</v>
      </c>
      <c r="Q62" s="77">
        <v>0</v>
      </c>
      <c r="R62" s="77">
        <v>270.4751804</v>
      </c>
      <c r="S62" s="78">
        <v>2.9999999999999997E-4</v>
      </c>
      <c r="T62" s="78">
        <v>1.4500000000000001E-2</v>
      </c>
      <c r="U62" s="78">
        <v>1.1000000000000001E-3</v>
      </c>
    </row>
    <row r="63" spans="2:21">
      <c r="B63" t="s">
        <v>494</v>
      </c>
      <c r="C63" t="s">
        <v>495</v>
      </c>
      <c r="D63" t="s">
        <v>100</v>
      </c>
      <c r="E63" t="s">
        <v>123</v>
      </c>
      <c r="F63" t="s">
        <v>496</v>
      </c>
      <c r="G63" t="s">
        <v>471</v>
      </c>
      <c r="H63" t="s">
        <v>419</v>
      </c>
      <c r="I63" t="s">
        <v>150</v>
      </c>
      <c r="J63" t="s">
        <v>497</v>
      </c>
      <c r="K63" s="77">
        <v>1.49</v>
      </c>
      <c r="L63" t="s">
        <v>102</v>
      </c>
      <c r="M63" s="78">
        <v>2.4500000000000001E-2</v>
      </c>
      <c r="N63" s="78">
        <v>1.78E-2</v>
      </c>
      <c r="O63" s="77">
        <v>3</v>
      </c>
      <c r="P63" s="77">
        <v>101</v>
      </c>
      <c r="Q63" s="77">
        <v>0</v>
      </c>
      <c r="R63" s="77">
        <v>3.0300000000000001E-3</v>
      </c>
      <c r="S63" s="78">
        <v>0</v>
      </c>
      <c r="T63" s="78">
        <v>0</v>
      </c>
      <c r="U63" s="78">
        <v>0</v>
      </c>
    </row>
    <row r="64" spans="2:21">
      <c r="B64" t="s">
        <v>498</v>
      </c>
      <c r="C64" t="s">
        <v>499</v>
      </c>
      <c r="D64" t="s">
        <v>100</v>
      </c>
      <c r="E64" t="s">
        <v>123</v>
      </c>
      <c r="F64" t="s">
        <v>500</v>
      </c>
      <c r="G64" t="s">
        <v>388</v>
      </c>
      <c r="H64" t="s">
        <v>419</v>
      </c>
      <c r="I64" t="s">
        <v>150</v>
      </c>
      <c r="J64" t="s">
        <v>450</v>
      </c>
      <c r="K64" s="77">
        <v>0.99</v>
      </c>
      <c r="L64" t="s">
        <v>102</v>
      </c>
      <c r="M64" s="78">
        <v>4.5499999999999999E-2</v>
      </c>
      <c r="N64" s="78">
        <v>3.3399999999999999E-2</v>
      </c>
      <c r="O64" s="77">
        <v>42108.24</v>
      </c>
      <c r="P64" s="77">
        <v>101.2</v>
      </c>
      <c r="Q64" s="77">
        <v>44.024079999999998</v>
      </c>
      <c r="R64" s="77">
        <v>86.637618880000005</v>
      </c>
      <c r="S64" s="78">
        <v>6.9999999999999999E-4</v>
      </c>
      <c r="T64" s="78">
        <v>4.5999999999999999E-3</v>
      </c>
      <c r="U64" s="78">
        <v>4.0000000000000002E-4</v>
      </c>
    </row>
    <row r="65" spans="2:21">
      <c r="B65" t="s">
        <v>501</v>
      </c>
      <c r="C65" t="s">
        <v>502</v>
      </c>
      <c r="D65" t="s">
        <v>100</v>
      </c>
      <c r="E65" t="s">
        <v>123</v>
      </c>
      <c r="F65" t="s">
        <v>503</v>
      </c>
      <c r="G65" t="s">
        <v>411</v>
      </c>
      <c r="H65" t="s">
        <v>504</v>
      </c>
      <c r="I65" t="s">
        <v>150</v>
      </c>
      <c r="J65" t="s">
        <v>505</v>
      </c>
      <c r="K65" s="77">
        <v>3.9</v>
      </c>
      <c r="L65" t="s">
        <v>102</v>
      </c>
      <c r="M65" s="78">
        <v>5.5500000000000001E-2</v>
      </c>
      <c r="N65" s="78">
        <v>5.4699999999999999E-2</v>
      </c>
      <c r="O65" s="77">
        <v>402000</v>
      </c>
      <c r="P65" s="77">
        <v>101</v>
      </c>
      <c r="Q65" s="77">
        <v>0</v>
      </c>
      <c r="R65" s="77">
        <v>406.02</v>
      </c>
      <c r="S65" s="78">
        <v>4.0000000000000001E-3</v>
      </c>
      <c r="T65" s="78">
        <v>2.1700000000000001E-2</v>
      </c>
      <c r="U65" s="78">
        <v>1.6999999999999999E-3</v>
      </c>
    </row>
    <row r="66" spans="2:21">
      <c r="B66" t="s">
        <v>506</v>
      </c>
      <c r="C66" t="s">
        <v>507</v>
      </c>
      <c r="D66" t="s">
        <v>100</v>
      </c>
      <c r="E66" t="s">
        <v>123</v>
      </c>
      <c r="F66" t="s">
        <v>508</v>
      </c>
      <c r="G66" t="s">
        <v>411</v>
      </c>
      <c r="H66" t="s">
        <v>509</v>
      </c>
      <c r="I66" t="s">
        <v>208</v>
      </c>
      <c r="J66" t="s">
        <v>510</v>
      </c>
      <c r="K66" s="77">
        <v>1.67</v>
      </c>
      <c r="L66" t="s">
        <v>102</v>
      </c>
      <c r="M66" s="78">
        <v>4.8000000000000001E-2</v>
      </c>
      <c r="N66" s="78">
        <v>3.61E-2</v>
      </c>
      <c r="O66" s="77">
        <v>259169</v>
      </c>
      <c r="P66" s="77">
        <v>103.24</v>
      </c>
      <c r="Q66" s="77">
        <v>0</v>
      </c>
      <c r="R66" s="77">
        <v>267.56607559999998</v>
      </c>
      <c r="S66" s="78">
        <v>1.5E-3</v>
      </c>
      <c r="T66" s="78">
        <v>1.43E-2</v>
      </c>
      <c r="U66" s="78">
        <v>1.1000000000000001E-3</v>
      </c>
    </row>
    <row r="67" spans="2:21">
      <c r="B67" s="79" t="s">
        <v>292</v>
      </c>
      <c r="C67" s="16"/>
      <c r="D67" s="16"/>
      <c r="E67" s="16"/>
      <c r="F67" s="16"/>
      <c r="K67" s="81">
        <v>2.78</v>
      </c>
      <c r="N67" s="80">
        <v>6.54E-2</v>
      </c>
      <c r="O67" s="81">
        <v>3049867.34</v>
      </c>
      <c r="Q67" s="81">
        <v>6.17103</v>
      </c>
      <c r="R67" s="81">
        <v>2829.6424507090001</v>
      </c>
      <c r="T67" s="80">
        <v>0.1515</v>
      </c>
      <c r="U67" s="80">
        <v>1.1599999999999999E-2</v>
      </c>
    </row>
    <row r="68" spans="2:21">
      <c r="B68" t="s">
        <v>511</v>
      </c>
      <c r="C68" t="s">
        <v>512</v>
      </c>
      <c r="D68" t="s">
        <v>100</v>
      </c>
      <c r="E68" t="s">
        <v>123</v>
      </c>
      <c r="F68" t="s">
        <v>513</v>
      </c>
      <c r="G68" t="s">
        <v>514</v>
      </c>
      <c r="H68" t="s">
        <v>207</v>
      </c>
      <c r="I68" t="s">
        <v>208</v>
      </c>
      <c r="J68" t="s">
        <v>515</v>
      </c>
      <c r="K68" s="77">
        <v>1.1100000000000001</v>
      </c>
      <c r="L68" t="s">
        <v>102</v>
      </c>
      <c r="M68" s="78">
        <v>2.9000000000000001E-2</v>
      </c>
      <c r="N68" s="78">
        <v>5.04E-2</v>
      </c>
      <c r="O68" s="77">
        <v>591704</v>
      </c>
      <c r="P68" s="77">
        <v>96.71</v>
      </c>
      <c r="Q68" s="77">
        <v>0</v>
      </c>
      <c r="R68" s="77">
        <v>572.23693839999999</v>
      </c>
      <c r="S68" s="78">
        <v>6.9999999999999999E-4</v>
      </c>
      <c r="T68" s="78">
        <v>3.0599999999999999E-2</v>
      </c>
      <c r="U68" s="78">
        <v>2.3E-3</v>
      </c>
    </row>
    <row r="69" spans="2:21">
      <c r="B69" t="s">
        <v>516</v>
      </c>
      <c r="C69" t="s">
        <v>517</v>
      </c>
      <c r="D69" t="s">
        <v>100</v>
      </c>
      <c r="E69" t="s">
        <v>123</v>
      </c>
      <c r="F69" t="s">
        <v>518</v>
      </c>
      <c r="G69" t="s">
        <v>519</v>
      </c>
      <c r="H69" t="s">
        <v>317</v>
      </c>
      <c r="I69" t="s">
        <v>208</v>
      </c>
      <c r="J69" t="s">
        <v>520</v>
      </c>
      <c r="K69" s="77">
        <v>1.7</v>
      </c>
      <c r="L69" t="s">
        <v>102</v>
      </c>
      <c r="M69" s="78">
        <v>3.49E-2</v>
      </c>
      <c r="N69" s="78">
        <v>4.6800000000000001E-2</v>
      </c>
      <c r="O69" s="77">
        <v>149723.70000000001</v>
      </c>
      <c r="P69" s="77">
        <v>95.86</v>
      </c>
      <c r="Q69" s="77">
        <v>0</v>
      </c>
      <c r="R69" s="77">
        <v>143.52513882</v>
      </c>
      <c r="S69" s="78">
        <v>1E-4</v>
      </c>
      <c r="T69" s="78">
        <v>7.7000000000000002E-3</v>
      </c>
      <c r="U69" s="78">
        <v>5.9999999999999995E-4</v>
      </c>
    </row>
    <row r="70" spans="2:21">
      <c r="B70" t="s">
        <v>521</v>
      </c>
      <c r="C70" t="s">
        <v>522</v>
      </c>
      <c r="D70" t="s">
        <v>100</v>
      </c>
      <c r="E70" t="s">
        <v>123</v>
      </c>
      <c r="F70" t="s">
        <v>523</v>
      </c>
      <c r="G70" t="s">
        <v>129</v>
      </c>
      <c r="H70" t="s">
        <v>350</v>
      </c>
      <c r="I70" t="s">
        <v>208</v>
      </c>
      <c r="J70" t="s">
        <v>524</v>
      </c>
      <c r="K70" s="77">
        <v>1.92</v>
      </c>
      <c r="L70" t="s">
        <v>102</v>
      </c>
      <c r="M70" s="78">
        <v>3.3700000000000001E-2</v>
      </c>
      <c r="N70" s="78">
        <v>5.2400000000000002E-2</v>
      </c>
      <c r="O70" s="77">
        <v>370000</v>
      </c>
      <c r="P70" s="77">
        <v>96.01</v>
      </c>
      <c r="Q70" s="77">
        <v>6.17103</v>
      </c>
      <c r="R70" s="77">
        <v>361.40803</v>
      </c>
      <c r="S70" s="78">
        <v>1.2999999999999999E-3</v>
      </c>
      <c r="T70" s="78">
        <v>1.9400000000000001E-2</v>
      </c>
      <c r="U70" s="78">
        <v>1.5E-3</v>
      </c>
    </row>
    <row r="71" spans="2:21">
      <c r="B71" t="s">
        <v>525</v>
      </c>
      <c r="C71" t="s">
        <v>526</v>
      </c>
      <c r="D71" t="s">
        <v>100</v>
      </c>
      <c r="E71" t="s">
        <v>123</v>
      </c>
      <c r="F71" t="s">
        <v>527</v>
      </c>
      <c r="G71" t="s">
        <v>354</v>
      </c>
      <c r="H71" t="s">
        <v>362</v>
      </c>
      <c r="I71" t="s">
        <v>150</v>
      </c>
      <c r="J71" t="s">
        <v>528</v>
      </c>
      <c r="K71" s="77">
        <v>4.17</v>
      </c>
      <c r="L71" t="s">
        <v>102</v>
      </c>
      <c r="M71" s="78">
        <v>4.2999999999999997E-2</v>
      </c>
      <c r="N71" s="78">
        <v>8.2699999999999996E-2</v>
      </c>
      <c r="O71" s="77">
        <v>752132.23</v>
      </c>
      <c r="P71" s="77">
        <v>86.33</v>
      </c>
      <c r="Q71" s="77">
        <v>0</v>
      </c>
      <c r="R71" s="77">
        <v>649.31575415899999</v>
      </c>
      <c r="S71" s="78">
        <v>5.9999999999999995E-4</v>
      </c>
      <c r="T71" s="78">
        <v>3.4799999999999998E-2</v>
      </c>
      <c r="U71" s="78">
        <v>2.7000000000000001E-3</v>
      </c>
    </row>
    <row r="72" spans="2:21">
      <c r="B72" t="s">
        <v>529</v>
      </c>
      <c r="C72" t="s">
        <v>530</v>
      </c>
      <c r="D72" t="s">
        <v>100</v>
      </c>
      <c r="E72" t="s">
        <v>123</v>
      </c>
      <c r="F72" t="s">
        <v>531</v>
      </c>
      <c r="G72" t="s">
        <v>519</v>
      </c>
      <c r="H72" t="s">
        <v>379</v>
      </c>
      <c r="I72" t="s">
        <v>150</v>
      </c>
      <c r="J72" t="s">
        <v>532</v>
      </c>
      <c r="K72" s="77">
        <v>4.07</v>
      </c>
      <c r="L72" t="s">
        <v>102</v>
      </c>
      <c r="M72" s="78">
        <v>4.6899999999999997E-2</v>
      </c>
      <c r="N72" s="78">
        <v>7.4300000000000005E-2</v>
      </c>
      <c r="O72" s="77">
        <v>688314.01</v>
      </c>
      <c r="P72" s="77">
        <v>90.9</v>
      </c>
      <c r="Q72" s="77">
        <v>0</v>
      </c>
      <c r="R72" s="77">
        <v>625.67743509000002</v>
      </c>
      <c r="S72" s="78">
        <v>4.0000000000000002E-4</v>
      </c>
      <c r="T72" s="78">
        <v>3.3500000000000002E-2</v>
      </c>
      <c r="U72" s="78">
        <v>2.5999999999999999E-3</v>
      </c>
    </row>
    <row r="73" spans="2:21">
      <c r="B73" t="s">
        <v>533</v>
      </c>
      <c r="C73" t="s">
        <v>534</v>
      </c>
      <c r="D73" t="s">
        <v>100</v>
      </c>
      <c r="E73" t="s">
        <v>123</v>
      </c>
      <c r="F73" t="s">
        <v>481</v>
      </c>
      <c r="G73" t="s">
        <v>388</v>
      </c>
      <c r="H73" t="s">
        <v>406</v>
      </c>
      <c r="I73" t="s">
        <v>208</v>
      </c>
      <c r="J73" t="s">
        <v>535</v>
      </c>
      <c r="K73" s="77">
        <v>2.17</v>
      </c>
      <c r="L73" t="s">
        <v>102</v>
      </c>
      <c r="M73" s="78">
        <v>4.7E-2</v>
      </c>
      <c r="N73" s="78">
        <v>6.8400000000000002E-2</v>
      </c>
      <c r="O73" s="77">
        <v>342900</v>
      </c>
      <c r="P73" s="77">
        <v>92.95</v>
      </c>
      <c r="Q73" s="77">
        <v>0</v>
      </c>
      <c r="R73" s="77">
        <v>318.72555</v>
      </c>
      <c r="S73" s="78">
        <v>5.9999999999999995E-4</v>
      </c>
      <c r="T73" s="78">
        <v>1.7100000000000001E-2</v>
      </c>
      <c r="U73" s="78">
        <v>1.2999999999999999E-3</v>
      </c>
    </row>
    <row r="74" spans="2:21">
      <c r="B74" t="s">
        <v>536</v>
      </c>
      <c r="C74" t="s">
        <v>537</v>
      </c>
      <c r="D74" t="s">
        <v>100</v>
      </c>
      <c r="E74" t="s">
        <v>123</v>
      </c>
      <c r="F74" t="s">
        <v>538</v>
      </c>
      <c r="G74" t="s">
        <v>471</v>
      </c>
      <c r="H74" t="s">
        <v>406</v>
      </c>
      <c r="I74" t="s">
        <v>208</v>
      </c>
      <c r="J74" t="s">
        <v>450</v>
      </c>
      <c r="K74" s="77">
        <v>2.13</v>
      </c>
      <c r="L74" t="s">
        <v>102</v>
      </c>
      <c r="M74" s="78">
        <v>5.6000000000000001E-2</v>
      </c>
      <c r="N74" s="78">
        <v>5.33E-2</v>
      </c>
      <c r="O74" s="77">
        <v>155093.4</v>
      </c>
      <c r="P74" s="77">
        <v>102.36</v>
      </c>
      <c r="Q74" s="77">
        <v>0</v>
      </c>
      <c r="R74" s="77">
        <v>158.75360423999999</v>
      </c>
      <c r="S74" s="78">
        <v>5.9999999999999995E-4</v>
      </c>
      <c r="T74" s="78">
        <v>8.5000000000000006E-3</v>
      </c>
      <c r="U74" s="78">
        <v>5.9999999999999995E-4</v>
      </c>
    </row>
    <row r="75" spans="2:21">
      <c r="B75" s="79" t="s">
        <v>539</v>
      </c>
      <c r="C75" s="16"/>
      <c r="D75" s="16"/>
      <c r="E75" s="16"/>
      <c r="F75" s="16"/>
      <c r="K75" s="81">
        <v>0</v>
      </c>
      <c r="N75" s="80">
        <v>0</v>
      </c>
      <c r="O75" s="81">
        <v>0</v>
      </c>
      <c r="Q75" s="81">
        <v>0</v>
      </c>
      <c r="R75" s="81">
        <v>0</v>
      </c>
      <c r="T75" s="80">
        <v>0</v>
      </c>
      <c r="U75" s="80">
        <v>0</v>
      </c>
    </row>
    <row r="76" spans="2:21">
      <c r="B76" t="s">
        <v>224</v>
      </c>
      <c r="C76" t="s">
        <v>224</v>
      </c>
      <c r="D76" s="16"/>
      <c r="E76" s="16"/>
      <c r="F76" s="16"/>
      <c r="G76" t="s">
        <v>224</v>
      </c>
      <c r="H76" t="s">
        <v>224</v>
      </c>
      <c r="K76" s="77">
        <v>0</v>
      </c>
      <c r="L76" t="s">
        <v>224</v>
      </c>
      <c r="M76" s="78">
        <v>0</v>
      </c>
      <c r="N76" s="78">
        <v>0</v>
      </c>
      <c r="O76" s="77">
        <v>0</v>
      </c>
      <c r="P76" s="77">
        <v>0</v>
      </c>
      <c r="R76" s="77">
        <v>0</v>
      </c>
      <c r="S76" s="78">
        <v>0</v>
      </c>
      <c r="T76" s="78">
        <v>0</v>
      </c>
      <c r="U76" s="78">
        <v>0</v>
      </c>
    </row>
    <row r="77" spans="2:21">
      <c r="B77" s="79" t="s">
        <v>229</v>
      </c>
      <c r="C77" s="16"/>
      <c r="D77" s="16"/>
      <c r="E77" s="16"/>
      <c r="F77" s="16"/>
      <c r="K77" s="81">
        <v>5.84</v>
      </c>
      <c r="N77" s="80">
        <v>6.1899999999999997E-2</v>
      </c>
      <c r="O77" s="81">
        <v>104000</v>
      </c>
      <c r="Q77" s="81">
        <v>0</v>
      </c>
      <c r="R77" s="81">
        <v>328.36894999999998</v>
      </c>
      <c r="T77" s="80">
        <v>1.7600000000000001E-2</v>
      </c>
      <c r="U77" s="80">
        <v>1.2999999999999999E-3</v>
      </c>
    </row>
    <row r="78" spans="2:21">
      <c r="B78" s="79" t="s">
        <v>293</v>
      </c>
      <c r="C78" s="16"/>
      <c r="D78" s="16"/>
      <c r="E78" s="16"/>
      <c r="F78" s="16"/>
      <c r="K78" s="81">
        <v>0</v>
      </c>
      <c r="N78" s="80">
        <v>0</v>
      </c>
      <c r="O78" s="81">
        <v>0</v>
      </c>
      <c r="Q78" s="81">
        <v>0</v>
      </c>
      <c r="R78" s="81">
        <v>0</v>
      </c>
      <c r="T78" s="80">
        <v>0</v>
      </c>
      <c r="U78" s="80">
        <v>0</v>
      </c>
    </row>
    <row r="79" spans="2:21">
      <c r="B79" t="s">
        <v>224</v>
      </c>
      <c r="C79" t="s">
        <v>224</v>
      </c>
      <c r="D79" s="16"/>
      <c r="E79" s="16"/>
      <c r="F79" s="16"/>
      <c r="G79" t="s">
        <v>224</v>
      </c>
      <c r="H79" t="s">
        <v>224</v>
      </c>
      <c r="K79" s="77">
        <v>0</v>
      </c>
      <c r="L79" t="s">
        <v>224</v>
      </c>
      <c r="M79" s="78">
        <v>0</v>
      </c>
      <c r="N79" s="78">
        <v>0</v>
      </c>
      <c r="O79" s="77">
        <v>0</v>
      </c>
      <c r="P79" s="77">
        <v>0</v>
      </c>
      <c r="R79" s="77">
        <v>0</v>
      </c>
      <c r="S79" s="78">
        <v>0</v>
      </c>
      <c r="T79" s="78">
        <v>0</v>
      </c>
      <c r="U79" s="78">
        <v>0</v>
      </c>
    </row>
    <row r="80" spans="2:21">
      <c r="B80" s="79" t="s">
        <v>294</v>
      </c>
      <c r="C80" s="16"/>
      <c r="D80" s="16"/>
      <c r="E80" s="16"/>
      <c r="F80" s="16"/>
      <c r="K80" s="81">
        <v>5.84</v>
      </c>
      <c r="N80" s="80">
        <v>6.1899999999999997E-2</v>
      </c>
      <c r="O80" s="81">
        <v>104000</v>
      </c>
      <c r="Q80" s="81">
        <v>0</v>
      </c>
      <c r="R80" s="81">
        <v>328.36894999999998</v>
      </c>
      <c r="T80" s="80">
        <v>1.7600000000000001E-2</v>
      </c>
      <c r="U80" s="80">
        <v>1.2999999999999999E-3</v>
      </c>
    </row>
    <row r="81" spans="2:21">
      <c r="B81" t="s">
        <v>540</v>
      </c>
      <c r="C81" t="s">
        <v>541</v>
      </c>
      <c r="D81" t="s">
        <v>123</v>
      </c>
      <c r="E81" t="s">
        <v>542</v>
      </c>
      <c r="F81" t="s">
        <v>543</v>
      </c>
      <c r="G81" t="s">
        <v>544</v>
      </c>
      <c r="H81" t="s">
        <v>545</v>
      </c>
      <c r="I81" t="s">
        <v>546</v>
      </c>
      <c r="J81" t="s">
        <v>547</v>
      </c>
      <c r="K81" s="77">
        <v>5.84</v>
      </c>
      <c r="L81" t="s">
        <v>106</v>
      </c>
      <c r="M81" s="78">
        <v>4.1300000000000003E-2</v>
      </c>
      <c r="N81" s="78">
        <v>6.1899999999999997E-2</v>
      </c>
      <c r="O81" s="77">
        <v>104000</v>
      </c>
      <c r="P81" s="77">
        <v>90.211250000000007</v>
      </c>
      <c r="Q81" s="77">
        <v>0</v>
      </c>
      <c r="R81" s="77">
        <v>328.36894999999998</v>
      </c>
      <c r="S81" s="78">
        <v>2.0000000000000001E-4</v>
      </c>
      <c r="T81" s="78">
        <v>1.7600000000000001E-2</v>
      </c>
      <c r="U81" s="78">
        <v>1.2999999999999999E-3</v>
      </c>
    </row>
    <row r="82" spans="2:21">
      <c r="B82" t="s">
        <v>231</v>
      </c>
      <c r="C82" s="16"/>
      <c r="D82" s="16"/>
      <c r="E82" s="16"/>
      <c r="F82" s="16"/>
    </row>
    <row r="83" spans="2:21">
      <c r="B83" t="s">
        <v>287</v>
      </c>
      <c r="C83" s="16"/>
      <c r="D83" s="16"/>
      <c r="E83" s="16"/>
      <c r="F83" s="16"/>
    </row>
    <row r="84" spans="2:21">
      <c r="B84" t="s">
        <v>288</v>
      </c>
      <c r="C84" s="16"/>
      <c r="D84" s="16"/>
      <c r="E84" s="16"/>
      <c r="F84" s="16"/>
    </row>
    <row r="85" spans="2:21">
      <c r="B85" t="s">
        <v>289</v>
      </c>
      <c r="C85" s="16"/>
      <c r="D85" s="16"/>
      <c r="E85" s="16"/>
      <c r="F85" s="16"/>
    </row>
    <row r="86" spans="2:21">
      <c r="B86" t="s">
        <v>290</v>
      </c>
      <c r="C86" s="16"/>
      <c r="D86" s="16"/>
      <c r="E86" s="16"/>
      <c r="F86" s="16"/>
    </row>
    <row r="87" spans="2:21">
      <c r="C87" s="16"/>
      <c r="D87" s="16"/>
      <c r="E87" s="16"/>
      <c r="F87" s="16"/>
    </row>
    <row r="88" spans="2:21">
      <c r="C88" s="16"/>
      <c r="D88" s="16"/>
      <c r="E88" s="16"/>
      <c r="F88" s="16"/>
    </row>
    <row r="89" spans="2:21">
      <c r="C89" s="16"/>
      <c r="D89" s="16"/>
      <c r="E89" s="16"/>
      <c r="F89" s="16"/>
    </row>
    <row r="90" spans="2:21">
      <c r="C90" s="16"/>
      <c r="D90" s="16"/>
      <c r="E90" s="16"/>
      <c r="F90" s="16"/>
    </row>
    <row r="91" spans="2:21">
      <c r="C91" s="16"/>
      <c r="D91" s="16"/>
      <c r="E91" s="16"/>
      <c r="F91" s="16"/>
    </row>
    <row r="92" spans="2:21">
      <c r="C92" s="16"/>
      <c r="D92" s="16"/>
      <c r="E92" s="16"/>
      <c r="F92" s="16"/>
    </row>
    <row r="93" spans="2:21">
      <c r="C93" s="16"/>
      <c r="D93" s="16"/>
      <c r="E93" s="16"/>
      <c r="F93" s="16"/>
    </row>
    <row r="94" spans="2:21">
      <c r="C94" s="16"/>
      <c r="D94" s="16"/>
      <c r="E94" s="16"/>
      <c r="F94" s="16"/>
    </row>
    <row r="95" spans="2:21">
      <c r="C95" s="16"/>
      <c r="D95" s="16"/>
      <c r="E95" s="16"/>
      <c r="F95" s="16"/>
    </row>
    <row r="96" spans="2:21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</row>
    <row r="6" spans="2:62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3"/>
      <c r="BJ6" s="19"/>
    </row>
    <row r="7" spans="2:62" ht="26.25" customHeight="1">
      <c r="B7" s="101" t="s">
        <v>91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3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3329169.18</v>
      </c>
      <c r="J11" s="7"/>
      <c r="K11" s="75">
        <v>3.2757499999999999</v>
      </c>
      <c r="L11" s="75">
        <v>62401.062092200002</v>
      </c>
      <c r="M11" s="7"/>
      <c r="N11" s="76">
        <v>1</v>
      </c>
      <c r="O11" s="76">
        <v>0.25490000000000002</v>
      </c>
      <c r="BF11" s="16"/>
      <c r="BG11" s="19"/>
      <c r="BH11" s="16"/>
      <c r="BJ11" s="16"/>
    </row>
    <row r="12" spans="2:62">
      <c r="B12" s="79" t="s">
        <v>202</v>
      </c>
      <c r="E12" s="16"/>
      <c r="F12" s="16"/>
      <c r="G12" s="16"/>
      <c r="I12" s="81">
        <v>2760874.18</v>
      </c>
      <c r="K12" s="81">
        <v>3.2757499999999999</v>
      </c>
      <c r="L12" s="81">
        <v>45625.191267200003</v>
      </c>
      <c r="N12" s="80">
        <v>0.73119999999999996</v>
      </c>
      <c r="O12" s="80">
        <v>0.18640000000000001</v>
      </c>
    </row>
    <row r="13" spans="2:62">
      <c r="B13" s="79" t="s">
        <v>548</v>
      </c>
      <c r="E13" s="16"/>
      <c r="F13" s="16"/>
      <c r="G13" s="16"/>
      <c r="I13" s="81">
        <v>912467.78</v>
      </c>
      <c r="K13" s="81">
        <v>3.2757499999999999</v>
      </c>
      <c r="L13" s="81">
        <v>24640.729367799999</v>
      </c>
      <c r="N13" s="80">
        <v>0.39489999999999997</v>
      </c>
      <c r="O13" s="80">
        <v>0.1007</v>
      </c>
    </row>
    <row r="14" spans="2:62">
      <c r="B14" t="s">
        <v>549</v>
      </c>
      <c r="C14" t="s">
        <v>550</v>
      </c>
      <c r="D14" t="s">
        <v>100</v>
      </c>
      <c r="E14" t="s">
        <v>123</v>
      </c>
      <c r="F14" t="s">
        <v>492</v>
      </c>
      <c r="G14" t="s">
        <v>388</v>
      </c>
      <c r="H14" t="s">
        <v>102</v>
      </c>
      <c r="I14" s="77">
        <v>23386</v>
      </c>
      <c r="J14" s="77">
        <v>3425</v>
      </c>
      <c r="K14" s="77">
        <v>0</v>
      </c>
      <c r="L14" s="77">
        <v>800.97050000000002</v>
      </c>
      <c r="M14" s="78">
        <v>1E-4</v>
      </c>
      <c r="N14" s="78">
        <v>1.2800000000000001E-2</v>
      </c>
      <c r="O14" s="78">
        <v>3.3E-3</v>
      </c>
    </row>
    <row r="15" spans="2:62">
      <c r="B15" t="s">
        <v>551</v>
      </c>
      <c r="C15" t="s">
        <v>552</v>
      </c>
      <c r="D15" t="s">
        <v>100</v>
      </c>
      <c r="E15" t="s">
        <v>123</v>
      </c>
      <c r="F15" t="s">
        <v>553</v>
      </c>
      <c r="G15" t="s">
        <v>554</v>
      </c>
      <c r="H15" t="s">
        <v>102</v>
      </c>
      <c r="I15" s="77">
        <v>2271</v>
      </c>
      <c r="J15" s="77">
        <v>26550</v>
      </c>
      <c r="K15" s="77">
        <v>0</v>
      </c>
      <c r="L15" s="77">
        <v>602.95050000000003</v>
      </c>
      <c r="M15" s="78">
        <v>0</v>
      </c>
      <c r="N15" s="78">
        <v>9.7000000000000003E-3</v>
      </c>
      <c r="O15" s="78">
        <v>2.5000000000000001E-3</v>
      </c>
    </row>
    <row r="16" spans="2:62">
      <c r="B16" t="s">
        <v>555</v>
      </c>
      <c r="C16" t="s">
        <v>556</v>
      </c>
      <c r="D16" t="s">
        <v>100</v>
      </c>
      <c r="E16" t="s">
        <v>123</v>
      </c>
      <c r="F16" t="s">
        <v>557</v>
      </c>
      <c r="G16" t="s">
        <v>554</v>
      </c>
      <c r="H16" t="s">
        <v>102</v>
      </c>
      <c r="I16" s="77">
        <v>86735</v>
      </c>
      <c r="J16" s="77">
        <v>1057</v>
      </c>
      <c r="K16" s="77">
        <v>0</v>
      </c>
      <c r="L16" s="77">
        <v>916.78895</v>
      </c>
      <c r="M16" s="78">
        <v>2.0000000000000001E-4</v>
      </c>
      <c r="N16" s="78">
        <v>1.47E-2</v>
      </c>
      <c r="O16" s="78">
        <v>3.7000000000000002E-3</v>
      </c>
    </row>
    <row r="17" spans="2:15">
      <c r="B17" t="s">
        <v>558</v>
      </c>
      <c r="C17" t="s">
        <v>559</v>
      </c>
      <c r="D17" t="s">
        <v>100</v>
      </c>
      <c r="E17" t="s">
        <v>123</v>
      </c>
      <c r="F17" t="s">
        <v>560</v>
      </c>
      <c r="G17" t="s">
        <v>561</v>
      </c>
      <c r="H17" t="s">
        <v>102</v>
      </c>
      <c r="I17" s="77">
        <v>806</v>
      </c>
      <c r="J17" s="77">
        <v>3446</v>
      </c>
      <c r="K17" s="77">
        <v>0</v>
      </c>
      <c r="L17" s="77">
        <v>27.774760000000001</v>
      </c>
      <c r="M17" s="78">
        <v>0</v>
      </c>
      <c r="N17" s="78">
        <v>4.0000000000000002E-4</v>
      </c>
      <c r="O17" s="78">
        <v>1E-4</v>
      </c>
    </row>
    <row r="18" spans="2:15">
      <c r="B18" t="s">
        <v>562</v>
      </c>
      <c r="C18" t="s">
        <v>563</v>
      </c>
      <c r="D18" t="s">
        <v>100</v>
      </c>
      <c r="E18" t="s">
        <v>123</v>
      </c>
      <c r="F18" t="s">
        <v>564</v>
      </c>
      <c r="G18" t="s">
        <v>561</v>
      </c>
      <c r="H18" t="s">
        <v>102</v>
      </c>
      <c r="I18" s="77">
        <v>5628</v>
      </c>
      <c r="J18" s="77">
        <v>3402</v>
      </c>
      <c r="K18" s="77">
        <v>0</v>
      </c>
      <c r="L18" s="77">
        <v>191.46456000000001</v>
      </c>
      <c r="M18" s="78">
        <v>0</v>
      </c>
      <c r="N18" s="78">
        <v>3.0999999999999999E-3</v>
      </c>
      <c r="O18" s="78">
        <v>8.0000000000000004E-4</v>
      </c>
    </row>
    <row r="19" spans="2:15">
      <c r="B19" t="s">
        <v>565</v>
      </c>
      <c r="C19" t="s">
        <v>566</v>
      </c>
      <c r="D19" t="s">
        <v>100</v>
      </c>
      <c r="E19" t="s">
        <v>123</v>
      </c>
      <c r="F19" t="s">
        <v>567</v>
      </c>
      <c r="G19" t="s">
        <v>568</v>
      </c>
      <c r="H19" t="s">
        <v>102</v>
      </c>
      <c r="I19" s="77">
        <v>1874</v>
      </c>
      <c r="J19" s="77">
        <v>79720</v>
      </c>
      <c r="K19" s="77">
        <v>3.2757499999999999</v>
      </c>
      <c r="L19" s="77">
        <v>1497.22855</v>
      </c>
      <c r="M19" s="78">
        <v>0</v>
      </c>
      <c r="N19" s="78">
        <v>2.4E-2</v>
      </c>
      <c r="O19" s="78">
        <v>6.1000000000000004E-3</v>
      </c>
    </row>
    <row r="20" spans="2:15">
      <c r="B20" t="s">
        <v>569</v>
      </c>
      <c r="C20" t="s">
        <v>570</v>
      </c>
      <c r="D20" t="s">
        <v>100</v>
      </c>
      <c r="E20" t="s">
        <v>123</v>
      </c>
      <c r="F20" t="s">
        <v>415</v>
      </c>
      <c r="G20" t="s">
        <v>411</v>
      </c>
      <c r="H20" t="s">
        <v>102</v>
      </c>
      <c r="I20" s="77">
        <v>162.05000000000001</v>
      </c>
      <c r="J20" s="77">
        <v>2062</v>
      </c>
      <c r="K20" s="77">
        <v>0</v>
      </c>
      <c r="L20" s="77">
        <v>3.3414709999999999</v>
      </c>
      <c r="M20" s="78">
        <v>1E-4</v>
      </c>
      <c r="N20" s="78">
        <v>1E-4</v>
      </c>
      <c r="O20" s="78">
        <v>0</v>
      </c>
    </row>
    <row r="21" spans="2:15">
      <c r="B21" t="s">
        <v>571</v>
      </c>
      <c r="C21" t="s">
        <v>572</v>
      </c>
      <c r="D21" t="s">
        <v>100</v>
      </c>
      <c r="E21" t="s">
        <v>123</v>
      </c>
      <c r="F21" t="s">
        <v>415</v>
      </c>
      <c r="G21" t="s">
        <v>411</v>
      </c>
      <c r="H21" t="s">
        <v>102</v>
      </c>
      <c r="I21" s="77">
        <v>33220</v>
      </c>
      <c r="J21" s="77">
        <v>1422</v>
      </c>
      <c r="K21" s="77">
        <v>0</v>
      </c>
      <c r="L21" s="77">
        <v>472.38839999999999</v>
      </c>
      <c r="M21" s="78">
        <v>1E-4</v>
      </c>
      <c r="N21" s="78">
        <v>7.6E-3</v>
      </c>
      <c r="O21" s="78">
        <v>1.9E-3</v>
      </c>
    </row>
    <row r="22" spans="2:15">
      <c r="B22" t="s">
        <v>573</v>
      </c>
      <c r="C22" t="s">
        <v>574</v>
      </c>
      <c r="D22" t="s">
        <v>100</v>
      </c>
      <c r="E22" t="s">
        <v>123</v>
      </c>
      <c r="F22" t="s">
        <v>575</v>
      </c>
      <c r="G22" t="s">
        <v>298</v>
      </c>
      <c r="H22" t="s">
        <v>102</v>
      </c>
      <c r="I22" s="77">
        <v>6465</v>
      </c>
      <c r="J22" s="77">
        <v>13010</v>
      </c>
      <c r="K22" s="77">
        <v>0</v>
      </c>
      <c r="L22" s="77">
        <v>841.09649999999999</v>
      </c>
      <c r="M22" s="78">
        <v>1E-4</v>
      </c>
      <c r="N22" s="78">
        <v>1.35E-2</v>
      </c>
      <c r="O22" s="78">
        <v>3.3999999999999998E-3</v>
      </c>
    </row>
    <row r="23" spans="2:15">
      <c r="B23" t="s">
        <v>576</v>
      </c>
      <c r="C23" t="s">
        <v>577</v>
      </c>
      <c r="D23" t="s">
        <v>100</v>
      </c>
      <c r="E23" t="s">
        <v>123</v>
      </c>
      <c r="F23" t="s">
        <v>578</v>
      </c>
      <c r="G23" t="s">
        <v>298</v>
      </c>
      <c r="H23" t="s">
        <v>102</v>
      </c>
      <c r="I23" s="77">
        <v>115673</v>
      </c>
      <c r="J23" s="77">
        <v>1816</v>
      </c>
      <c r="K23" s="77">
        <v>0</v>
      </c>
      <c r="L23" s="77">
        <v>2100.6216800000002</v>
      </c>
      <c r="M23" s="78">
        <v>1E-4</v>
      </c>
      <c r="N23" s="78">
        <v>3.3700000000000001E-2</v>
      </c>
      <c r="O23" s="78">
        <v>8.6E-3</v>
      </c>
    </row>
    <row r="24" spans="2:15">
      <c r="B24" t="s">
        <v>579</v>
      </c>
      <c r="C24" t="s">
        <v>580</v>
      </c>
      <c r="D24" t="s">
        <v>100</v>
      </c>
      <c r="E24" t="s">
        <v>123</v>
      </c>
      <c r="F24" t="s">
        <v>581</v>
      </c>
      <c r="G24" t="s">
        <v>298</v>
      </c>
      <c r="H24" t="s">
        <v>102</v>
      </c>
      <c r="I24" s="77">
        <v>105831</v>
      </c>
      <c r="J24" s="77">
        <v>3105</v>
      </c>
      <c r="K24" s="77">
        <v>0</v>
      </c>
      <c r="L24" s="77">
        <v>3286.0525499999999</v>
      </c>
      <c r="M24" s="78">
        <v>1E-4</v>
      </c>
      <c r="N24" s="78">
        <v>5.2699999999999997E-2</v>
      </c>
      <c r="O24" s="78">
        <v>1.34E-2</v>
      </c>
    </row>
    <row r="25" spans="2:15">
      <c r="B25" t="s">
        <v>582</v>
      </c>
      <c r="C25" t="s">
        <v>583</v>
      </c>
      <c r="D25" t="s">
        <v>100</v>
      </c>
      <c r="E25" t="s">
        <v>123</v>
      </c>
      <c r="F25" t="s">
        <v>584</v>
      </c>
      <c r="G25" t="s">
        <v>298</v>
      </c>
      <c r="H25" t="s">
        <v>102</v>
      </c>
      <c r="I25" s="77">
        <v>7243</v>
      </c>
      <c r="J25" s="77">
        <v>11550</v>
      </c>
      <c r="K25" s="77">
        <v>0</v>
      </c>
      <c r="L25" s="77">
        <v>836.56650000000002</v>
      </c>
      <c r="M25" s="78">
        <v>0</v>
      </c>
      <c r="N25" s="78">
        <v>1.34E-2</v>
      </c>
      <c r="O25" s="78">
        <v>3.3999999999999998E-3</v>
      </c>
    </row>
    <row r="26" spans="2:15">
      <c r="B26" t="s">
        <v>585</v>
      </c>
      <c r="C26" t="s">
        <v>586</v>
      </c>
      <c r="D26" t="s">
        <v>100</v>
      </c>
      <c r="E26" t="s">
        <v>123</v>
      </c>
      <c r="F26" t="s">
        <v>302</v>
      </c>
      <c r="G26" t="s">
        <v>298</v>
      </c>
      <c r="H26" t="s">
        <v>102</v>
      </c>
      <c r="I26" s="77">
        <v>73966</v>
      </c>
      <c r="J26" s="77">
        <v>2916</v>
      </c>
      <c r="K26" s="77">
        <v>0</v>
      </c>
      <c r="L26" s="77">
        <v>2156.8485599999999</v>
      </c>
      <c r="M26" s="78">
        <v>1E-4</v>
      </c>
      <c r="N26" s="78">
        <v>3.4599999999999999E-2</v>
      </c>
      <c r="O26" s="78">
        <v>8.8000000000000005E-3</v>
      </c>
    </row>
    <row r="27" spans="2:15">
      <c r="B27" t="s">
        <v>587</v>
      </c>
      <c r="C27" t="s">
        <v>588</v>
      </c>
      <c r="D27" t="s">
        <v>100</v>
      </c>
      <c r="E27" t="s">
        <v>123</v>
      </c>
      <c r="F27" t="s">
        <v>538</v>
      </c>
      <c r="G27" t="s">
        <v>471</v>
      </c>
      <c r="H27" t="s">
        <v>102</v>
      </c>
      <c r="I27" s="77">
        <v>336</v>
      </c>
      <c r="J27" s="77">
        <v>153500</v>
      </c>
      <c r="K27" s="77">
        <v>0</v>
      </c>
      <c r="L27" s="77">
        <v>515.76</v>
      </c>
      <c r="M27" s="78">
        <v>0</v>
      </c>
      <c r="N27" s="78">
        <v>8.3000000000000001E-3</v>
      </c>
      <c r="O27" s="78">
        <v>2.0999999999999999E-3</v>
      </c>
    </row>
    <row r="28" spans="2:15">
      <c r="B28" t="s">
        <v>589</v>
      </c>
      <c r="C28" t="s">
        <v>590</v>
      </c>
      <c r="D28" t="s">
        <v>100</v>
      </c>
      <c r="E28" t="s">
        <v>123</v>
      </c>
      <c r="F28" t="s">
        <v>591</v>
      </c>
      <c r="G28" t="s">
        <v>592</v>
      </c>
      <c r="H28" t="s">
        <v>102</v>
      </c>
      <c r="I28" s="77">
        <v>28517</v>
      </c>
      <c r="J28" s="77">
        <v>3169</v>
      </c>
      <c r="K28" s="77">
        <v>0</v>
      </c>
      <c r="L28" s="77">
        <v>903.70372999999995</v>
      </c>
      <c r="M28" s="78">
        <v>0</v>
      </c>
      <c r="N28" s="78">
        <v>1.4500000000000001E-2</v>
      </c>
      <c r="O28" s="78">
        <v>3.7000000000000002E-3</v>
      </c>
    </row>
    <row r="29" spans="2:15">
      <c r="B29" t="s">
        <v>593</v>
      </c>
      <c r="C29" t="s">
        <v>594</v>
      </c>
      <c r="D29" t="s">
        <v>100</v>
      </c>
      <c r="E29" t="s">
        <v>123</v>
      </c>
      <c r="F29" t="s">
        <v>595</v>
      </c>
      <c r="G29" t="s">
        <v>596</v>
      </c>
      <c r="H29" t="s">
        <v>102</v>
      </c>
      <c r="I29" s="77">
        <v>877</v>
      </c>
      <c r="J29" s="77">
        <v>30360</v>
      </c>
      <c r="K29" s="77">
        <v>0</v>
      </c>
      <c r="L29" s="77">
        <v>266.25720000000001</v>
      </c>
      <c r="M29" s="78">
        <v>0</v>
      </c>
      <c r="N29" s="78">
        <v>4.3E-3</v>
      </c>
      <c r="O29" s="78">
        <v>1.1000000000000001E-3</v>
      </c>
    </row>
    <row r="30" spans="2:15">
      <c r="B30" t="s">
        <v>597</v>
      </c>
      <c r="C30" t="s">
        <v>598</v>
      </c>
      <c r="D30" t="s">
        <v>100</v>
      </c>
      <c r="E30" t="s">
        <v>123</v>
      </c>
      <c r="F30" t="s">
        <v>599</v>
      </c>
      <c r="G30" t="s">
        <v>600</v>
      </c>
      <c r="H30" t="s">
        <v>102</v>
      </c>
      <c r="I30" s="77">
        <v>6366</v>
      </c>
      <c r="J30" s="77">
        <v>8574</v>
      </c>
      <c r="K30" s="77">
        <v>0</v>
      </c>
      <c r="L30" s="77">
        <v>545.82083999999998</v>
      </c>
      <c r="M30" s="78">
        <v>1E-4</v>
      </c>
      <c r="N30" s="78">
        <v>8.6999999999999994E-3</v>
      </c>
      <c r="O30" s="78">
        <v>2.2000000000000001E-3</v>
      </c>
    </row>
    <row r="31" spans="2:15">
      <c r="B31" t="s">
        <v>601</v>
      </c>
      <c r="C31" t="s">
        <v>602</v>
      </c>
      <c r="D31" t="s">
        <v>100</v>
      </c>
      <c r="E31" t="s">
        <v>123</v>
      </c>
      <c r="F31" t="s">
        <v>453</v>
      </c>
      <c r="G31" t="s">
        <v>454</v>
      </c>
      <c r="H31" t="s">
        <v>102</v>
      </c>
      <c r="I31" s="77">
        <v>23329</v>
      </c>
      <c r="J31" s="77">
        <v>2850</v>
      </c>
      <c r="K31" s="77">
        <v>0</v>
      </c>
      <c r="L31" s="77">
        <v>664.87649999999996</v>
      </c>
      <c r="M31" s="78">
        <v>1E-4</v>
      </c>
      <c r="N31" s="78">
        <v>1.0699999999999999E-2</v>
      </c>
      <c r="O31" s="78">
        <v>2.7000000000000001E-3</v>
      </c>
    </row>
    <row r="32" spans="2:15">
      <c r="B32" t="s">
        <v>603</v>
      </c>
      <c r="C32" t="s">
        <v>604</v>
      </c>
      <c r="D32" t="s">
        <v>100</v>
      </c>
      <c r="E32" t="s">
        <v>123</v>
      </c>
      <c r="F32" t="s">
        <v>605</v>
      </c>
      <c r="G32" t="s">
        <v>311</v>
      </c>
      <c r="H32" t="s">
        <v>102</v>
      </c>
      <c r="I32" s="77">
        <v>2763</v>
      </c>
      <c r="J32" s="77">
        <v>5958</v>
      </c>
      <c r="K32" s="77">
        <v>0</v>
      </c>
      <c r="L32" s="77">
        <v>164.61954</v>
      </c>
      <c r="M32" s="78">
        <v>0</v>
      </c>
      <c r="N32" s="78">
        <v>2.5999999999999999E-3</v>
      </c>
      <c r="O32" s="78">
        <v>6.9999999999999999E-4</v>
      </c>
    </row>
    <row r="33" spans="2:15">
      <c r="B33" t="s">
        <v>606</v>
      </c>
      <c r="C33" t="s">
        <v>607</v>
      </c>
      <c r="D33" t="s">
        <v>100</v>
      </c>
      <c r="E33" t="s">
        <v>123</v>
      </c>
      <c r="F33" t="s">
        <v>349</v>
      </c>
      <c r="G33" t="s">
        <v>311</v>
      </c>
      <c r="H33" t="s">
        <v>102</v>
      </c>
      <c r="I33" s="77">
        <v>18300</v>
      </c>
      <c r="J33" s="77">
        <v>4376</v>
      </c>
      <c r="K33" s="77">
        <v>0</v>
      </c>
      <c r="L33" s="77">
        <v>800.80799999999999</v>
      </c>
      <c r="M33" s="78">
        <v>1E-4</v>
      </c>
      <c r="N33" s="78">
        <v>1.2800000000000001E-2</v>
      </c>
      <c r="O33" s="78">
        <v>3.3E-3</v>
      </c>
    </row>
    <row r="34" spans="2:15">
      <c r="B34" t="s">
        <v>608</v>
      </c>
      <c r="C34" t="s">
        <v>609</v>
      </c>
      <c r="D34" t="s">
        <v>100</v>
      </c>
      <c r="E34" t="s">
        <v>123</v>
      </c>
      <c r="F34" t="s">
        <v>316</v>
      </c>
      <c r="G34" t="s">
        <v>311</v>
      </c>
      <c r="H34" t="s">
        <v>102</v>
      </c>
      <c r="I34" s="77">
        <v>20782</v>
      </c>
      <c r="J34" s="77">
        <v>2098</v>
      </c>
      <c r="K34" s="77">
        <v>0</v>
      </c>
      <c r="L34" s="77">
        <v>436.00635999999997</v>
      </c>
      <c r="M34" s="78">
        <v>0</v>
      </c>
      <c r="N34" s="78">
        <v>7.0000000000000001E-3</v>
      </c>
      <c r="O34" s="78">
        <v>1.8E-3</v>
      </c>
    </row>
    <row r="35" spans="2:15">
      <c r="B35" t="s">
        <v>610</v>
      </c>
      <c r="C35" t="s">
        <v>611</v>
      </c>
      <c r="D35" t="s">
        <v>100</v>
      </c>
      <c r="E35" t="s">
        <v>123</v>
      </c>
      <c r="F35" t="s">
        <v>358</v>
      </c>
      <c r="G35" t="s">
        <v>311</v>
      </c>
      <c r="H35" t="s">
        <v>102</v>
      </c>
      <c r="I35" s="77">
        <v>2262</v>
      </c>
      <c r="J35" s="77">
        <v>42990</v>
      </c>
      <c r="K35" s="77">
        <v>0</v>
      </c>
      <c r="L35" s="77">
        <v>972.43380000000002</v>
      </c>
      <c r="M35" s="78">
        <v>1E-4</v>
      </c>
      <c r="N35" s="78">
        <v>1.5599999999999999E-2</v>
      </c>
      <c r="O35" s="78">
        <v>4.0000000000000001E-3</v>
      </c>
    </row>
    <row r="36" spans="2:15">
      <c r="B36" t="s">
        <v>612</v>
      </c>
      <c r="C36" t="s">
        <v>613</v>
      </c>
      <c r="D36" t="s">
        <v>100</v>
      </c>
      <c r="E36" t="s">
        <v>123</v>
      </c>
      <c r="F36" t="s">
        <v>325</v>
      </c>
      <c r="G36" t="s">
        <v>311</v>
      </c>
      <c r="H36" t="s">
        <v>102</v>
      </c>
      <c r="I36" s="77">
        <v>40878.730000000003</v>
      </c>
      <c r="J36" s="77">
        <v>1016</v>
      </c>
      <c r="K36" s="77">
        <v>0</v>
      </c>
      <c r="L36" s="77">
        <v>415.32789680000002</v>
      </c>
      <c r="M36" s="78">
        <v>1E-4</v>
      </c>
      <c r="N36" s="78">
        <v>6.7000000000000002E-3</v>
      </c>
      <c r="O36" s="78">
        <v>1.6999999999999999E-3</v>
      </c>
    </row>
    <row r="37" spans="2:15">
      <c r="B37" t="s">
        <v>614</v>
      </c>
      <c r="C37" t="s">
        <v>615</v>
      </c>
      <c r="D37" t="s">
        <v>100</v>
      </c>
      <c r="E37" t="s">
        <v>123</v>
      </c>
      <c r="F37" t="s">
        <v>332</v>
      </c>
      <c r="G37" t="s">
        <v>311</v>
      </c>
      <c r="H37" t="s">
        <v>102</v>
      </c>
      <c r="I37" s="77">
        <v>2397</v>
      </c>
      <c r="J37" s="77">
        <v>23300</v>
      </c>
      <c r="K37" s="77">
        <v>0</v>
      </c>
      <c r="L37" s="77">
        <v>558.50099999999998</v>
      </c>
      <c r="M37" s="78">
        <v>1E-4</v>
      </c>
      <c r="N37" s="78">
        <v>8.9999999999999993E-3</v>
      </c>
      <c r="O37" s="78">
        <v>2.3E-3</v>
      </c>
    </row>
    <row r="38" spans="2:15">
      <c r="B38" t="s">
        <v>616</v>
      </c>
      <c r="C38" t="s">
        <v>617</v>
      </c>
      <c r="D38" t="s">
        <v>100</v>
      </c>
      <c r="E38" t="s">
        <v>123</v>
      </c>
      <c r="F38" t="s">
        <v>310</v>
      </c>
      <c r="G38" t="s">
        <v>311</v>
      </c>
      <c r="H38" t="s">
        <v>102</v>
      </c>
      <c r="I38" s="77">
        <v>2081</v>
      </c>
      <c r="J38" s="77">
        <v>24440</v>
      </c>
      <c r="K38" s="77">
        <v>0</v>
      </c>
      <c r="L38" s="77">
        <v>508.59640000000002</v>
      </c>
      <c r="M38" s="78">
        <v>0</v>
      </c>
      <c r="N38" s="78">
        <v>8.2000000000000007E-3</v>
      </c>
      <c r="O38" s="78">
        <v>2.0999999999999999E-3</v>
      </c>
    </row>
    <row r="39" spans="2:15">
      <c r="B39" t="s">
        <v>618</v>
      </c>
      <c r="C39" t="s">
        <v>619</v>
      </c>
      <c r="D39" t="s">
        <v>100</v>
      </c>
      <c r="E39" t="s">
        <v>123</v>
      </c>
      <c r="F39" t="s">
        <v>620</v>
      </c>
      <c r="G39" t="s">
        <v>621</v>
      </c>
      <c r="H39" t="s">
        <v>102</v>
      </c>
      <c r="I39" s="77">
        <v>25825</v>
      </c>
      <c r="J39" s="77">
        <v>2670</v>
      </c>
      <c r="K39" s="77">
        <v>0</v>
      </c>
      <c r="L39" s="77">
        <v>689.52750000000003</v>
      </c>
      <c r="M39" s="78">
        <v>0</v>
      </c>
      <c r="N39" s="78">
        <v>1.0999999999999999E-2</v>
      </c>
      <c r="O39" s="78">
        <v>2.8E-3</v>
      </c>
    </row>
    <row r="40" spans="2:15">
      <c r="B40" t="s">
        <v>622</v>
      </c>
      <c r="C40" t="s">
        <v>623</v>
      </c>
      <c r="D40" t="s">
        <v>100</v>
      </c>
      <c r="E40" t="s">
        <v>123</v>
      </c>
      <c r="F40" t="s">
        <v>344</v>
      </c>
      <c r="G40" t="s">
        <v>345</v>
      </c>
      <c r="H40" t="s">
        <v>102</v>
      </c>
      <c r="I40" s="77">
        <v>52850</v>
      </c>
      <c r="J40" s="77">
        <v>2290</v>
      </c>
      <c r="K40" s="77">
        <v>0</v>
      </c>
      <c r="L40" s="77">
        <v>1210.2650000000001</v>
      </c>
      <c r="M40" s="78">
        <v>2.0000000000000001E-4</v>
      </c>
      <c r="N40" s="78">
        <v>1.9400000000000001E-2</v>
      </c>
      <c r="O40" s="78">
        <v>4.8999999999999998E-3</v>
      </c>
    </row>
    <row r="41" spans="2:15">
      <c r="B41" t="s">
        <v>624</v>
      </c>
      <c r="C41" t="s">
        <v>625</v>
      </c>
      <c r="D41" t="s">
        <v>100</v>
      </c>
      <c r="E41" t="s">
        <v>123</v>
      </c>
      <c r="F41" t="s">
        <v>626</v>
      </c>
      <c r="G41" t="s">
        <v>129</v>
      </c>
      <c r="H41" t="s">
        <v>102</v>
      </c>
      <c r="I41" s="77">
        <v>1583</v>
      </c>
      <c r="J41" s="77">
        <v>67050</v>
      </c>
      <c r="K41" s="77">
        <v>0</v>
      </c>
      <c r="L41" s="77">
        <v>1061.4014999999999</v>
      </c>
      <c r="M41" s="78">
        <v>0</v>
      </c>
      <c r="N41" s="78">
        <v>1.7000000000000001E-2</v>
      </c>
      <c r="O41" s="78">
        <v>4.3E-3</v>
      </c>
    </row>
    <row r="42" spans="2:15">
      <c r="B42" t="s">
        <v>627</v>
      </c>
      <c r="C42" t="s">
        <v>628</v>
      </c>
      <c r="D42" t="s">
        <v>100</v>
      </c>
      <c r="E42" t="s">
        <v>123</v>
      </c>
      <c r="F42" t="s">
        <v>437</v>
      </c>
      <c r="G42" t="s">
        <v>132</v>
      </c>
      <c r="H42" t="s">
        <v>102</v>
      </c>
      <c r="I42" s="77">
        <v>220061</v>
      </c>
      <c r="J42" s="77">
        <v>542</v>
      </c>
      <c r="K42" s="77">
        <v>0</v>
      </c>
      <c r="L42" s="77">
        <v>1192.73062</v>
      </c>
      <c r="M42" s="78">
        <v>1E-4</v>
      </c>
      <c r="N42" s="78">
        <v>1.9099999999999999E-2</v>
      </c>
      <c r="O42" s="78">
        <v>4.8999999999999998E-3</v>
      </c>
    </row>
    <row r="43" spans="2:15">
      <c r="B43" s="79" t="s">
        <v>629</v>
      </c>
      <c r="E43" s="16"/>
      <c r="F43" s="16"/>
      <c r="G43" s="16"/>
      <c r="I43" s="81">
        <v>1190929.6000000001</v>
      </c>
      <c r="K43" s="81">
        <v>0</v>
      </c>
      <c r="L43" s="81">
        <v>14562.9434024</v>
      </c>
      <c r="N43" s="80">
        <v>0.2334</v>
      </c>
      <c r="O43" s="80">
        <v>5.9499999999999997E-2</v>
      </c>
    </row>
    <row r="44" spans="2:15">
      <c r="B44" t="s">
        <v>630</v>
      </c>
      <c r="C44" t="s">
        <v>631</v>
      </c>
      <c r="D44" t="s">
        <v>100</v>
      </c>
      <c r="E44" t="s">
        <v>123</v>
      </c>
      <c r="F44" t="s">
        <v>632</v>
      </c>
      <c r="G44" t="s">
        <v>554</v>
      </c>
      <c r="H44" t="s">
        <v>102</v>
      </c>
      <c r="I44" s="77">
        <v>255900</v>
      </c>
      <c r="J44" s="77">
        <v>662.9</v>
      </c>
      <c r="K44" s="77">
        <v>0</v>
      </c>
      <c r="L44" s="77">
        <v>1696.3611000000001</v>
      </c>
      <c r="M44" s="78">
        <v>2.9999999999999997E-4</v>
      </c>
      <c r="N44" s="78">
        <v>2.7199999999999998E-2</v>
      </c>
      <c r="O44" s="78">
        <v>6.8999999999999999E-3</v>
      </c>
    </row>
    <row r="45" spans="2:15">
      <c r="B45" t="s">
        <v>633</v>
      </c>
      <c r="C45" t="s">
        <v>634</v>
      </c>
      <c r="D45" t="s">
        <v>100</v>
      </c>
      <c r="E45" t="s">
        <v>123</v>
      </c>
      <c r="F45" t="s">
        <v>635</v>
      </c>
      <c r="G45" t="s">
        <v>561</v>
      </c>
      <c r="H45" t="s">
        <v>102</v>
      </c>
      <c r="I45" s="77">
        <v>12238</v>
      </c>
      <c r="J45" s="77">
        <v>6211</v>
      </c>
      <c r="K45" s="77">
        <v>0</v>
      </c>
      <c r="L45" s="77">
        <v>760.10217999999998</v>
      </c>
      <c r="M45" s="78">
        <v>2.0000000000000001E-4</v>
      </c>
      <c r="N45" s="78">
        <v>1.2200000000000001E-2</v>
      </c>
      <c r="O45" s="78">
        <v>3.0999999999999999E-3</v>
      </c>
    </row>
    <row r="46" spans="2:15">
      <c r="B46" t="s">
        <v>636</v>
      </c>
      <c r="C46" t="s">
        <v>637</v>
      </c>
      <c r="D46" t="s">
        <v>100</v>
      </c>
      <c r="E46" t="s">
        <v>123</v>
      </c>
      <c r="F46" t="s">
        <v>638</v>
      </c>
      <c r="G46" t="s">
        <v>411</v>
      </c>
      <c r="H46" t="s">
        <v>102</v>
      </c>
      <c r="I46" s="77">
        <v>3041</v>
      </c>
      <c r="J46" s="77">
        <v>18000</v>
      </c>
      <c r="K46" s="77">
        <v>0</v>
      </c>
      <c r="L46" s="77">
        <v>547.38</v>
      </c>
      <c r="M46" s="78">
        <v>2.0000000000000001E-4</v>
      </c>
      <c r="N46" s="78">
        <v>8.8000000000000005E-3</v>
      </c>
      <c r="O46" s="78">
        <v>2.2000000000000001E-3</v>
      </c>
    </row>
    <row r="47" spans="2:15">
      <c r="B47" t="s">
        <v>639</v>
      </c>
      <c r="C47" t="s">
        <v>640</v>
      </c>
      <c r="D47" t="s">
        <v>100</v>
      </c>
      <c r="E47" t="s">
        <v>123</v>
      </c>
      <c r="F47" t="s">
        <v>441</v>
      </c>
      <c r="G47" t="s">
        <v>411</v>
      </c>
      <c r="H47" t="s">
        <v>102</v>
      </c>
      <c r="I47" s="77">
        <v>2555</v>
      </c>
      <c r="J47" s="77">
        <v>26650</v>
      </c>
      <c r="K47" s="77">
        <v>0</v>
      </c>
      <c r="L47" s="77">
        <v>680.90750000000003</v>
      </c>
      <c r="M47" s="78">
        <v>1E-4</v>
      </c>
      <c r="N47" s="78">
        <v>1.09E-2</v>
      </c>
      <c r="O47" s="78">
        <v>2.8E-3</v>
      </c>
    </row>
    <row r="48" spans="2:15">
      <c r="B48" t="s">
        <v>641</v>
      </c>
      <c r="C48" t="s">
        <v>642</v>
      </c>
      <c r="D48" t="s">
        <v>100</v>
      </c>
      <c r="E48" t="s">
        <v>123</v>
      </c>
      <c r="F48" t="s">
        <v>643</v>
      </c>
      <c r="G48" t="s">
        <v>411</v>
      </c>
      <c r="H48" t="s">
        <v>102</v>
      </c>
      <c r="I48" s="77">
        <v>23903</v>
      </c>
      <c r="J48" s="77">
        <v>2238</v>
      </c>
      <c r="K48" s="77">
        <v>0</v>
      </c>
      <c r="L48" s="77">
        <v>534.94914000000006</v>
      </c>
      <c r="M48" s="78">
        <v>4.0000000000000002E-4</v>
      </c>
      <c r="N48" s="78">
        <v>8.6E-3</v>
      </c>
      <c r="O48" s="78">
        <v>2.2000000000000001E-3</v>
      </c>
    </row>
    <row r="49" spans="2:15">
      <c r="B49" t="s">
        <v>644</v>
      </c>
      <c r="C49" t="s">
        <v>645</v>
      </c>
      <c r="D49" t="s">
        <v>100</v>
      </c>
      <c r="E49" t="s">
        <v>123</v>
      </c>
      <c r="F49" t="s">
        <v>646</v>
      </c>
      <c r="G49" t="s">
        <v>471</v>
      </c>
      <c r="H49" t="s">
        <v>102</v>
      </c>
      <c r="I49" s="77">
        <v>1495</v>
      </c>
      <c r="J49" s="77">
        <v>22480</v>
      </c>
      <c r="K49" s="77">
        <v>0</v>
      </c>
      <c r="L49" s="77">
        <v>336.07600000000002</v>
      </c>
      <c r="M49" s="78">
        <v>0</v>
      </c>
      <c r="N49" s="78">
        <v>5.4000000000000003E-3</v>
      </c>
      <c r="O49" s="78">
        <v>1.4E-3</v>
      </c>
    </row>
    <row r="50" spans="2:15">
      <c r="B50" t="s">
        <v>647</v>
      </c>
      <c r="C50" t="s">
        <v>648</v>
      </c>
      <c r="D50" t="s">
        <v>100</v>
      </c>
      <c r="E50" t="s">
        <v>123</v>
      </c>
      <c r="F50" t="s">
        <v>649</v>
      </c>
      <c r="G50" t="s">
        <v>519</v>
      </c>
      <c r="H50" t="s">
        <v>102</v>
      </c>
      <c r="I50" s="77">
        <v>2781</v>
      </c>
      <c r="J50" s="77">
        <v>45490</v>
      </c>
      <c r="K50" s="77">
        <v>0</v>
      </c>
      <c r="L50" s="77">
        <v>1265.0769</v>
      </c>
      <c r="M50" s="78">
        <v>2.0000000000000001E-4</v>
      </c>
      <c r="N50" s="78">
        <v>2.0299999999999999E-2</v>
      </c>
      <c r="O50" s="78">
        <v>5.1999999999999998E-3</v>
      </c>
    </row>
    <row r="51" spans="2:15">
      <c r="B51" t="s">
        <v>650</v>
      </c>
      <c r="C51" t="s">
        <v>651</v>
      </c>
      <c r="D51" t="s">
        <v>100</v>
      </c>
      <c r="E51" t="s">
        <v>123</v>
      </c>
      <c r="F51" t="s">
        <v>652</v>
      </c>
      <c r="G51" t="s">
        <v>519</v>
      </c>
      <c r="H51" t="s">
        <v>102</v>
      </c>
      <c r="I51" s="77">
        <v>86464</v>
      </c>
      <c r="J51" s="77">
        <v>834</v>
      </c>
      <c r="K51" s="77">
        <v>0</v>
      </c>
      <c r="L51" s="77">
        <v>721.10976000000005</v>
      </c>
      <c r="M51" s="78">
        <v>1E-4</v>
      </c>
      <c r="N51" s="78">
        <v>1.1599999999999999E-2</v>
      </c>
      <c r="O51" s="78">
        <v>2.8999999999999998E-3</v>
      </c>
    </row>
    <row r="52" spans="2:15">
      <c r="B52" t="s">
        <v>653</v>
      </c>
      <c r="C52" t="s">
        <v>654</v>
      </c>
      <c r="D52" t="s">
        <v>100</v>
      </c>
      <c r="E52" t="s">
        <v>123</v>
      </c>
      <c r="F52" t="s">
        <v>518</v>
      </c>
      <c r="G52" t="s">
        <v>519</v>
      </c>
      <c r="H52" t="s">
        <v>102</v>
      </c>
      <c r="I52" s="77">
        <v>609662.4</v>
      </c>
      <c r="J52" s="77">
        <v>105.1</v>
      </c>
      <c r="K52" s="77">
        <v>0</v>
      </c>
      <c r="L52" s="77">
        <v>640.75518239999997</v>
      </c>
      <c r="M52" s="78">
        <v>2.0000000000000001E-4</v>
      </c>
      <c r="N52" s="78">
        <v>1.03E-2</v>
      </c>
      <c r="O52" s="78">
        <v>2.5999999999999999E-3</v>
      </c>
    </row>
    <row r="53" spans="2:15">
      <c r="B53" t="s">
        <v>655</v>
      </c>
      <c r="C53" t="s">
        <v>656</v>
      </c>
      <c r="D53" t="s">
        <v>100</v>
      </c>
      <c r="E53" t="s">
        <v>123</v>
      </c>
      <c r="F53" t="s">
        <v>657</v>
      </c>
      <c r="G53" t="s">
        <v>658</v>
      </c>
      <c r="H53" t="s">
        <v>102</v>
      </c>
      <c r="I53" s="77">
        <v>1570</v>
      </c>
      <c r="J53" s="77">
        <v>36250</v>
      </c>
      <c r="K53" s="77">
        <v>0</v>
      </c>
      <c r="L53" s="77">
        <v>569.125</v>
      </c>
      <c r="M53" s="78">
        <v>1E-4</v>
      </c>
      <c r="N53" s="78">
        <v>9.1000000000000004E-3</v>
      </c>
      <c r="O53" s="78">
        <v>2.3E-3</v>
      </c>
    </row>
    <row r="54" spans="2:15">
      <c r="B54" t="s">
        <v>659</v>
      </c>
      <c r="C54" t="s">
        <v>660</v>
      </c>
      <c r="D54" t="s">
        <v>100</v>
      </c>
      <c r="E54" t="s">
        <v>123</v>
      </c>
      <c r="F54" t="s">
        <v>661</v>
      </c>
      <c r="G54" t="s">
        <v>354</v>
      </c>
      <c r="H54" t="s">
        <v>102</v>
      </c>
      <c r="I54" s="77">
        <v>15742</v>
      </c>
      <c r="J54" s="77">
        <v>4900</v>
      </c>
      <c r="K54" s="77">
        <v>0</v>
      </c>
      <c r="L54" s="77">
        <v>771.35799999999995</v>
      </c>
      <c r="M54" s="78">
        <v>2.9999999999999997E-4</v>
      </c>
      <c r="N54" s="78">
        <v>1.24E-2</v>
      </c>
      <c r="O54" s="78">
        <v>3.2000000000000002E-3</v>
      </c>
    </row>
    <row r="55" spans="2:15">
      <c r="B55" t="s">
        <v>662</v>
      </c>
      <c r="C55" t="s">
        <v>663</v>
      </c>
      <c r="D55" t="s">
        <v>100</v>
      </c>
      <c r="E55" t="s">
        <v>123</v>
      </c>
      <c r="F55" t="s">
        <v>370</v>
      </c>
      <c r="G55" t="s">
        <v>354</v>
      </c>
      <c r="H55" t="s">
        <v>102</v>
      </c>
      <c r="I55" s="77">
        <v>35707</v>
      </c>
      <c r="J55" s="77">
        <v>1988</v>
      </c>
      <c r="K55" s="77">
        <v>0</v>
      </c>
      <c r="L55" s="77">
        <v>709.85515999999996</v>
      </c>
      <c r="M55" s="78">
        <v>2.0000000000000001E-4</v>
      </c>
      <c r="N55" s="78">
        <v>1.14E-2</v>
      </c>
      <c r="O55" s="78">
        <v>2.8999999999999998E-3</v>
      </c>
    </row>
    <row r="56" spans="2:15">
      <c r="B56" t="s">
        <v>664</v>
      </c>
      <c r="C56" t="s">
        <v>665</v>
      </c>
      <c r="D56" t="s">
        <v>100</v>
      </c>
      <c r="E56" t="s">
        <v>123</v>
      </c>
      <c r="F56" t="s">
        <v>666</v>
      </c>
      <c r="G56" t="s">
        <v>354</v>
      </c>
      <c r="H56" t="s">
        <v>102</v>
      </c>
      <c r="I56" s="77">
        <v>6774</v>
      </c>
      <c r="J56" s="77">
        <v>5564</v>
      </c>
      <c r="K56" s="77">
        <v>0</v>
      </c>
      <c r="L56" s="77">
        <v>376.90535999999997</v>
      </c>
      <c r="M56" s="78">
        <v>1E-4</v>
      </c>
      <c r="N56" s="78">
        <v>6.0000000000000001E-3</v>
      </c>
      <c r="O56" s="78">
        <v>1.5E-3</v>
      </c>
    </row>
    <row r="57" spans="2:15">
      <c r="B57" t="s">
        <v>667</v>
      </c>
      <c r="C57" t="s">
        <v>668</v>
      </c>
      <c r="D57" t="s">
        <v>100</v>
      </c>
      <c r="E57" t="s">
        <v>123</v>
      </c>
      <c r="F57" t="s">
        <v>383</v>
      </c>
      <c r="G57" t="s">
        <v>311</v>
      </c>
      <c r="H57" t="s">
        <v>102</v>
      </c>
      <c r="I57" s="77">
        <v>12710</v>
      </c>
      <c r="J57" s="77">
        <v>10500</v>
      </c>
      <c r="K57" s="77">
        <v>0</v>
      </c>
      <c r="L57" s="77">
        <v>1334.55</v>
      </c>
      <c r="M57" s="78">
        <v>2.9999999999999997E-4</v>
      </c>
      <c r="N57" s="78">
        <v>2.1399999999999999E-2</v>
      </c>
      <c r="O57" s="78">
        <v>5.4999999999999997E-3</v>
      </c>
    </row>
    <row r="58" spans="2:15">
      <c r="B58" t="s">
        <v>669</v>
      </c>
      <c r="C58" t="s">
        <v>670</v>
      </c>
      <c r="D58" t="s">
        <v>100</v>
      </c>
      <c r="E58" t="s">
        <v>123</v>
      </c>
      <c r="F58" t="s">
        <v>671</v>
      </c>
      <c r="G58" t="s">
        <v>125</v>
      </c>
      <c r="H58" t="s">
        <v>102</v>
      </c>
      <c r="I58" s="77">
        <v>1724</v>
      </c>
      <c r="J58" s="77">
        <v>6287</v>
      </c>
      <c r="K58" s="77">
        <v>0</v>
      </c>
      <c r="L58" s="77">
        <v>108.38788</v>
      </c>
      <c r="M58" s="78">
        <v>2.0000000000000001E-4</v>
      </c>
      <c r="N58" s="78">
        <v>1.6999999999999999E-3</v>
      </c>
      <c r="O58" s="78">
        <v>4.0000000000000002E-4</v>
      </c>
    </row>
    <row r="59" spans="2:15">
      <c r="B59" t="s">
        <v>672</v>
      </c>
      <c r="C59" t="s">
        <v>673</v>
      </c>
      <c r="D59" t="s">
        <v>100</v>
      </c>
      <c r="E59" t="s">
        <v>123</v>
      </c>
      <c r="F59" t="s">
        <v>674</v>
      </c>
      <c r="G59" t="s">
        <v>345</v>
      </c>
      <c r="H59" t="s">
        <v>102</v>
      </c>
      <c r="I59" s="77">
        <v>1180</v>
      </c>
      <c r="J59" s="77">
        <v>39650</v>
      </c>
      <c r="K59" s="77">
        <v>0</v>
      </c>
      <c r="L59" s="77">
        <v>467.87</v>
      </c>
      <c r="M59" s="78">
        <v>1E-4</v>
      </c>
      <c r="N59" s="78">
        <v>7.4999999999999997E-3</v>
      </c>
      <c r="O59" s="78">
        <v>1.9E-3</v>
      </c>
    </row>
    <row r="60" spans="2:15">
      <c r="B60" t="s">
        <v>675</v>
      </c>
      <c r="C60" t="s">
        <v>676</v>
      </c>
      <c r="D60" t="s">
        <v>100</v>
      </c>
      <c r="E60" t="s">
        <v>123</v>
      </c>
      <c r="F60" t="s">
        <v>677</v>
      </c>
      <c r="G60" t="s">
        <v>678</v>
      </c>
      <c r="H60" t="s">
        <v>102</v>
      </c>
      <c r="I60" s="77">
        <v>11180</v>
      </c>
      <c r="J60" s="77">
        <v>5509</v>
      </c>
      <c r="K60" s="77">
        <v>0</v>
      </c>
      <c r="L60" s="77">
        <v>615.90620000000001</v>
      </c>
      <c r="M60" s="78">
        <v>2.0000000000000001E-4</v>
      </c>
      <c r="N60" s="78">
        <v>9.9000000000000008E-3</v>
      </c>
      <c r="O60" s="78">
        <v>2.5000000000000001E-3</v>
      </c>
    </row>
    <row r="61" spans="2:15">
      <c r="B61" t="s">
        <v>679</v>
      </c>
      <c r="C61" t="s">
        <v>680</v>
      </c>
      <c r="D61" t="s">
        <v>100</v>
      </c>
      <c r="E61" t="s">
        <v>123</v>
      </c>
      <c r="F61" t="s">
        <v>681</v>
      </c>
      <c r="G61" t="s">
        <v>678</v>
      </c>
      <c r="H61" t="s">
        <v>102</v>
      </c>
      <c r="I61" s="77">
        <v>2342</v>
      </c>
      <c r="J61" s="77">
        <v>18370</v>
      </c>
      <c r="K61" s="77">
        <v>0</v>
      </c>
      <c r="L61" s="77">
        <v>430.22539999999998</v>
      </c>
      <c r="M61" s="78">
        <v>1E-4</v>
      </c>
      <c r="N61" s="78">
        <v>6.8999999999999999E-3</v>
      </c>
      <c r="O61" s="78">
        <v>1.8E-3</v>
      </c>
    </row>
    <row r="62" spans="2:15">
      <c r="B62" t="s">
        <v>682</v>
      </c>
      <c r="C62" t="s">
        <v>683</v>
      </c>
      <c r="D62" t="s">
        <v>100</v>
      </c>
      <c r="E62" t="s">
        <v>123</v>
      </c>
      <c r="F62" t="s">
        <v>684</v>
      </c>
      <c r="G62" t="s">
        <v>678</v>
      </c>
      <c r="H62" t="s">
        <v>102</v>
      </c>
      <c r="I62" s="77">
        <v>2519</v>
      </c>
      <c r="J62" s="77">
        <v>31490</v>
      </c>
      <c r="K62" s="77">
        <v>0</v>
      </c>
      <c r="L62" s="77">
        <v>793.23310000000004</v>
      </c>
      <c r="M62" s="78">
        <v>2.0000000000000001E-4</v>
      </c>
      <c r="N62" s="78">
        <v>1.2699999999999999E-2</v>
      </c>
      <c r="O62" s="78">
        <v>3.2000000000000002E-3</v>
      </c>
    </row>
    <row r="63" spans="2:15">
      <c r="B63" t="s">
        <v>685</v>
      </c>
      <c r="C63" t="s">
        <v>686</v>
      </c>
      <c r="D63" t="s">
        <v>100</v>
      </c>
      <c r="E63" t="s">
        <v>123</v>
      </c>
      <c r="F63" t="s">
        <v>687</v>
      </c>
      <c r="G63" t="s">
        <v>433</v>
      </c>
      <c r="H63" t="s">
        <v>102</v>
      </c>
      <c r="I63" s="77">
        <v>38275</v>
      </c>
      <c r="J63" s="77">
        <v>924.6</v>
      </c>
      <c r="K63" s="77">
        <v>0</v>
      </c>
      <c r="L63" s="77">
        <v>353.89064999999999</v>
      </c>
      <c r="M63" s="78">
        <v>2.0000000000000001E-4</v>
      </c>
      <c r="N63" s="78">
        <v>5.7000000000000002E-3</v>
      </c>
      <c r="O63" s="78">
        <v>1.4E-3</v>
      </c>
    </row>
    <row r="64" spans="2:15">
      <c r="B64" t="s">
        <v>688</v>
      </c>
      <c r="C64" t="s">
        <v>689</v>
      </c>
      <c r="D64" t="s">
        <v>100</v>
      </c>
      <c r="E64" t="s">
        <v>123</v>
      </c>
      <c r="F64" t="s">
        <v>432</v>
      </c>
      <c r="G64" t="s">
        <v>433</v>
      </c>
      <c r="H64" t="s">
        <v>102</v>
      </c>
      <c r="I64" s="77">
        <v>16558.2</v>
      </c>
      <c r="J64" s="77">
        <v>1245</v>
      </c>
      <c r="K64" s="77">
        <v>0</v>
      </c>
      <c r="L64" s="77">
        <v>206.14958999999999</v>
      </c>
      <c r="M64" s="78">
        <v>1E-4</v>
      </c>
      <c r="N64" s="78">
        <v>3.3E-3</v>
      </c>
      <c r="O64" s="78">
        <v>8.0000000000000004E-4</v>
      </c>
    </row>
    <row r="65" spans="2:15">
      <c r="B65" t="s">
        <v>690</v>
      </c>
      <c r="C65" t="s">
        <v>691</v>
      </c>
      <c r="D65" t="s">
        <v>100</v>
      </c>
      <c r="E65" t="s">
        <v>123</v>
      </c>
      <c r="F65" t="s">
        <v>692</v>
      </c>
      <c r="G65" t="s">
        <v>129</v>
      </c>
      <c r="H65" t="s">
        <v>102</v>
      </c>
      <c r="I65" s="77">
        <v>27984</v>
      </c>
      <c r="J65" s="77">
        <v>645</v>
      </c>
      <c r="K65" s="77">
        <v>0</v>
      </c>
      <c r="L65" s="77">
        <v>180.49680000000001</v>
      </c>
      <c r="M65" s="78">
        <v>1E-4</v>
      </c>
      <c r="N65" s="78">
        <v>2.8999999999999998E-3</v>
      </c>
      <c r="O65" s="78">
        <v>6.9999999999999999E-4</v>
      </c>
    </row>
    <row r="66" spans="2:15">
      <c r="B66" t="s">
        <v>693</v>
      </c>
      <c r="C66" t="s">
        <v>694</v>
      </c>
      <c r="D66" t="s">
        <v>100</v>
      </c>
      <c r="E66" t="s">
        <v>123</v>
      </c>
      <c r="F66" t="s">
        <v>449</v>
      </c>
      <c r="G66" t="s">
        <v>132</v>
      </c>
      <c r="H66" t="s">
        <v>102</v>
      </c>
      <c r="I66" s="77">
        <v>18625</v>
      </c>
      <c r="J66" s="77">
        <v>2482</v>
      </c>
      <c r="K66" s="77">
        <v>0</v>
      </c>
      <c r="L66" s="77">
        <v>462.27249999999998</v>
      </c>
      <c r="M66" s="78">
        <v>1E-4</v>
      </c>
      <c r="N66" s="78">
        <v>7.4000000000000003E-3</v>
      </c>
      <c r="O66" s="78">
        <v>1.9E-3</v>
      </c>
    </row>
    <row r="67" spans="2:15">
      <c r="B67" s="79" t="s">
        <v>695</v>
      </c>
      <c r="E67" s="16"/>
      <c r="F67" s="16"/>
      <c r="G67" s="16"/>
      <c r="I67" s="81">
        <v>657476.80000000005</v>
      </c>
      <c r="K67" s="81">
        <v>0</v>
      </c>
      <c r="L67" s="81">
        <v>6421.518497</v>
      </c>
      <c r="N67" s="80">
        <v>0.10290000000000001</v>
      </c>
      <c r="O67" s="80">
        <v>2.6200000000000001E-2</v>
      </c>
    </row>
    <row r="68" spans="2:15">
      <c r="B68" t="s">
        <v>696</v>
      </c>
      <c r="C68" t="s">
        <v>697</v>
      </c>
      <c r="D68" t="s">
        <v>100</v>
      </c>
      <c r="E68" t="s">
        <v>123</v>
      </c>
      <c r="F68" t="s">
        <v>698</v>
      </c>
      <c r="G68" t="s">
        <v>568</v>
      </c>
      <c r="H68" t="s">
        <v>102</v>
      </c>
      <c r="I68" s="77">
        <v>19724</v>
      </c>
      <c r="J68" s="77">
        <v>1639</v>
      </c>
      <c r="K68" s="77">
        <v>0</v>
      </c>
      <c r="L68" s="77">
        <v>323.27636000000001</v>
      </c>
      <c r="M68" s="78">
        <v>2.9999999999999997E-4</v>
      </c>
      <c r="N68" s="78">
        <v>5.1999999999999998E-3</v>
      </c>
      <c r="O68" s="78">
        <v>1.2999999999999999E-3</v>
      </c>
    </row>
    <row r="69" spans="2:15">
      <c r="B69" t="s">
        <v>699</v>
      </c>
      <c r="C69" t="s">
        <v>700</v>
      </c>
      <c r="D69" t="s">
        <v>100</v>
      </c>
      <c r="E69" t="s">
        <v>123</v>
      </c>
      <c r="F69" t="s">
        <v>701</v>
      </c>
      <c r="G69" t="s">
        <v>471</v>
      </c>
      <c r="H69" t="s">
        <v>102</v>
      </c>
      <c r="I69" s="77">
        <v>17000</v>
      </c>
      <c r="J69" s="77">
        <v>10000</v>
      </c>
      <c r="K69" s="77">
        <v>0</v>
      </c>
      <c r="L69" s="77">
        <v>1700</v>
      </c>
      <c r="M69" s="78">
        <v>4.3E-3</v>
      </c>
      <c r="N69" s="78">
        <v>2.7199999999999998E-2</v>
      </c>
      <c r="O69" s="78">
        <v>6.8999999999999999E-3</v>
      </c>
    </row>
    <row r="70" spans="2:15">
      <c r="B70" t="s">
        <v>702</v>
      </c>
      <c r="C70" t="s">
        <v>703</v>
      </c>
      <c r="D70" t="s">
        <v>100</v>
      </c>
      <c r="E70" t="s">
        <v>123</v>
      </c>
      <c r="F70" t="s">
        <v>704</v>
      </c>
      <c r="G70" t="s">
        <v>471</v>
      </c>
      <c r="H70" t="s">
        <v>102</v>
      </c>
      <c r="I70" s="77">
        <v>186331</v>
      </c>
      <c r="J70" s="77">
        <v>712.7</v>
      </c>
      <c r="K70" s="77">
        <v>0</v>
      </c>
      <c r="L70" s="77">
        <v>1327.981037</v>
      </c>
      <c r="M70" s="78">
        <v>2E-3</v>
      </c>
      <c r="N70" s="78">
        <v>2.1299999999999999E-2</v>
      </c>
      <c r="O70" s="78">
        <v>5.4000000000000003E-3</v>
      </c>
    </row>
    <row r="71" spans="2:15">
      <c r="B71" t="s">
        <v>705</v>
      </c>
      <c r="C71" t="s">
        <v>706</v>
      </c>
      <c r="D71" t="s">
        <v>100</v>
      </c>
      <c r="E71" t="s">
        <v>123</v>
      </c>
      <c r="F71" t="s">
        <v>707</v>
      </c>
      <c r="G71" t="s">
        <v>708</v>
      </c>
      <c r="H71" t="s">
        <v>102</v>
      </c>
      <c r="I71" s="77">
        <v>34500</v>
      </c>
      <c r="J71" s="77">
        <v>263</v>
      </c>
      <c r="K71" s="77">
        <v>0</v>
      </c>
      <c r="L71" s="77">
        <v>90.734999999999999</v>
      </c>
      <c r="M71" s="78">
        <v>8.6E-3</v>
      </c>
      <c r="N71" s="78">
        <v>1.5E-3</v>
      </c>
      <c r="O71" s="78">
        <v>4.0000000000000002E-4</v>
      </c>
    </row>
    <row r="72" spans="2:15">
      <c r="B72" t="s">
        <v>709</v>
      </c>
      <c r="C72" t="s">
        <v>710</v>
      </c>
      <c r="D72" t="s">
        <v>100</v>
      </c>
      <c r="E72" t="s">
        <v>123</v>
      </c>
      <c r="F72" t="s">
        <v>711</v>
      </c>
      <c r="G72" t="s">
        <v>708</v>
      </c>
      <c r="H72" t="s">
        <v>102</v>
      </c>
      <c r="I72" s="77">
        <v>72700</v>
      </c>
      <c r="J72" s="77">
        <v>322.3</v>
      </c>
      <c r="K72" s="77">
        <v>0</v>
      </c>
      <c r="L72" s="77">
        <v>234.31209999999999</v>
      </c>
      <c r="M72" s="78">
        <v>5.8999999999999999E-3</v>
      </c>
      <c r="N72" s="78">
        <v>3.8E-3</v>
      </c>
      <c r="O72" s="78">
        <v>1E-3</v>
      </c>
    </row>
    <row r="73" spans="2:15">
      <c r="B73" t="s">
        <v>712</v>
      </c>
      <c r="C73" t="s">
        <v>713</v>
      </c>
      <c r="D73" t="s">
        <v>100</v>
      </c>
      <c r="E73" t="s">
        <v>123</v>
      </c>
      <c r="F73" t="s">
        <v>395</v>
      </c>
      <c r="G73" t="s">
        <v>354</v>
      </c>
      <c r="H73" t="s">
        <v>102</v>
      </c>
      <c r="I73" s="77">
        <v>77628</v>
      </c>
      <c r="J73" s="77">
        <v>656.2</v>
      </c>
      <c r="K73" s="77">
        <v>0</v>
      </c>
      <c r="L73" s="77">
        <v>509.39493599999997</v>
      </c>
      <c r="M73" s="78">
        <v>5.0000000000000001E-4</v>
      </c>
      <c r="N73" s="78">
        <v>8.2000000000000007E-3</v>
      </c>
      <c r="O73" s="78">
        <v>2.0999999999999999E-3</v>
      </c>
    </row>
    <row r="74" spans="2:15">
      <c r="B74" t="s">
        <v>714</v>
      </c>
      <c r="C74" t="s">
        <v>715</v>
      </c>
      <c r="D74" t="s">
        <v>100</v>
      </c>
      <c r="E74" t="s">
        <v>123</v>
      </c>
      <c r="F74" t="s">
        <v>402</v>
      </c>
      <c r="G74" t="s">
        <v>354</v>
      </c>
      <c r="H74" t="s">
        <v>102</v>
      </c>
      <c r="I74" s="77">
        <v>2481</v>
      </c>
      <c r="J74" s="77">
        <v>16800</v>
      </c>
      <c r="K74" s="77">
        <v>0</v>
      </c>
      <c r="L74" s="77">
        <v>416.80799999999999</v>
      </c>
      <c r="M74" s="78">
        <v>1E-4</v>
      </c>
      <c r="N74" s="78">
        <v>6.7000000000000002E-3</v>
      </c>
      <c r="O74" s="78">
        <v>1.6999999999999999E-3</v>
      </c>
    </row>
    <row r="75" spans="2:15">
      <c r="B75" t="s">
        <v>716</v>
      </c>
      <c r="C75" t="s">
        <v>717</v>
      </c>
      <c r="D75" t="s">
        <v>100</v>
      </c>
      <c r="E75" t="s">
        <v>123</v>
      </c>
      <c r="F75" t="s">
        <v>718</v>
      </c>
      <c r="G75" t="s">
        <v>311</v>
      </c>
      <c r="H75" t="s">
        <v>102</v>
      </c>
      <c r="I75" s="77">
        <v>218554.8</v>
      </c>
      <c r="J75" s="77">
        <v>691.5</v>
      </c>
      <c r="K75" s="77">
        <v>0</v>
      </c>
      <c r="L75" s="77">
        <v>1511.3064420000001</v>
      </c>
      <c r="M75" s="78">
        <v>1.6999999999999999E-3</v>
      </c>
      <c r="N75" s="78">
        <v>2.4199999999999999E-2</v>
      </c>
      <c r="O75" s="78">
        <v>6.1999999999999998E-3</v>
      </c>
    </row>
    <row r="76" spans="2:15">
      <c r="B76" t="s">
        <v>719</v>
      </c>
      <c r="C76" t="s">
        <v>720</v>
      </c>
      <c r="D76" t="s">
        <v>100</v>
      </c>
      <c r="E76" t="s">
        <v>123</v>
      </c>
      <c r="F76" t="s">
        <v>721</v>
      </c>
      <c r="G76" t="s">
        <v>722</v>
      </c>
      <c r="H76" t="s">
        <v>102</v>
      </c>
      <c r="I76" s="77">
        <v>16764</v>
      </c>
      <c r="J76" s="77">
        <v>1537</v>
      </c>
      <c r="K76" s="77">
        <v>0</v>
      </c>
      <c r="L76" s="77">
        <v>257.66268000000002</v>
      </c>
      <c r="M76" s="78">
        <v>4.5999999999999999E-3</v>
      </c>
      <c r="N76" s="78">
        <v>4.1000000000000003E-3</v>
      </c>
      <c r="O76" s="78">
        <v>1.1000000000000001E-3</v>
      </c>
    </row>
    <row r="77" spans="2:15">
      <c r="B77" t="s">
        <v>723</v>
      </c>
      <c r="C77" t="s">
        <v>724</v>
      </c>
      <c r="D77" t="s">
        <v>100</v>
      </c>
      <c r="E77" t="s">
        <v>123</v>
      </c>
      <c r="F77" t="s">
        <v>725</v>
      </c>
      <c r="G77" t="s">
        <v>125</v>
      </c>
      <c r="H77" t="s">
        <v>102</v>
      </c>
      <c r="I77" s="77">
        <v>11794</v>
      </c>
      <c r="J77" s="77">
        <v>424.3</v>
      </c>
      <c r="K77" s="77">
        <v>0</v>
      </c>
      <c r="L77" s="77">
        <v>50.041941999999999</v>
      </c>
      <c r="M77" s="78">
        <v>1E-4</v>
      </c>
      <c r="N77" s="78">
        <v>8.0000000000000004E-4</v>
      </c>
      <c r="O77" s="78">
        <v>2.0000000000000001E-4</v>
      </c>
    </row>
    <row r="78" spans="2:15">
      <c r="B78" s="79" t="s">
        <v>726</v>
      </c>
      <c r="E78" s="16"/>
      <c r="F78" s="16"/>
      <c r="G78" s="16"/>
      <c r="I78" s="81">
        <v>0</v>
      </c>
      <c r="K78" s="81">
        <v>0</v>
      </c>
      <c r="L78" s="81">
        <v>0</v>
      </c>
      <c r="N78" s="80">
        <v>0</v>
      </c>
      <c r="O78" s="80">
        <v>0</v>
      </c>
    </row>
    <row r="79" spans="2:15">
      <c r="B79" t="s">
        <v>224</v>
      </c>
      <c r="C79" t="s">
        <v>224</v>
      </c>
      <c r="E79" s="16"/>
      <c r="F79" s="16"/>
      <c r="G79" t="s">
        <v>224</v>
      </c>
      <c r="H79" t="s">
        <v>224</v>
      </c>
      <c r="I79" s="77">
        <v>0</v>
      </c>
      <c r="J79" s="77">
        <v>0</v>
      </c>
      <c r="L79" s="77">
        <v>0</v>
      </c>
      <c r="M79" s="78">
        <v>0</v>
      </c>
      <c r="N79" s="78">
        <v>0</v>
      </c>
      <c r="O79" s="78">
        <v>0</v>
      </c>
    </row>
    <row r="80" spans="2:15">
      <c r="B80" s="79" t="s">
        <v>229</v>
      </c>
      <c r="E80" s="16"/>
      <c r="F80" s="16"/>
      <c r="G80" s="16"/>
      <c r="I80" s="81">
        <v>568295</v>
      </c>
      <c r="K80" s="81">
        <v>0</v>
      </c>
      <c r="L80" s="81">
        <v>16775.870825000002</v>
      </c>
      <c r="N80" s="80">
        <v>0.26879999999999998</v>
      </c>
      <c r="O80" s="80">
        <v>6.8500000000000005E-2</v>
      </c>
    </row>
    <row r="81" spans="2:15">
      <c r="B81" s="79" t="s">
        <v>293</v>
      </c>
      <c r="E81" s="16"/>
      <c r="F81" s="16"/>
      <c r="G81" s="16"/>
      <c r="I81" s="81">
        <v>550780</v>
      </c>
      <c r="K81" s="81">
        <v>0</v>
      </c>
      <c r="L81" s="81">
        <v>4898.9124449999999</v>
      </c>
      <c r="N81" s="80">
        <v>7.85E-2</v>
      </c>
      <c r="O81" s="80">
        <v>0.02</v>
      </c>
    </row>
    <row r="82" spans="2:15">
      <c r="B82" t="s">
        <v>727</v>
      </c>
      <c r="C82" t="s">
        <v>728</v>
      </c>
      <c r="D82" t="s">
        <v>729</v>
      </c>
      <c r="E82" t="s">
        <v>542</v>
      </c>
      <c r="F82" t="s">
        <v>730</v>
      </c>
      <c r="G82" t="s">
        <v>731</v>
      </c>
      <c r="H82" t="s">
        <v>106</v>
      </c>
      <c r="I82" s="77">
        <v>28359</v>
      </c>
      <c r="J82" s="77">
        <v>924</v>
      </c>
      <c r="K82" s="77">
        <v>0</v>
      </c>
      <c r="L82" s="77">
        <v>917.13005999999996</v>
      </c>
      <c r="M82" s="78">
        <v>5.9999999999999995E-4</v>
      </c>
      <c r="N82" s="78">
        <v>1.47E-2</v>
      </c>
      <c r="O82" s="78">
        <v>3.7000000000000002E-3</v>
      </c>
    </row>
    <row r="83" spans="2:15">
      <c r="B83" t="s">
        <v>732</v>
      </c>
      <c r="C83" t="s">
        <v>733</v>
      </c>
      <c r="D83" t="s">
        <v>734</v>
      </c>
      <c r="E83" t="s">
        <v>542</v>
      </c>
      <c r="F83" t="s">
        <v>735</v>
      </c>
      <c r="G83" t="s">
        <v>736</v>
      </c>
      <c r="H83" t="s">
        <v>106</v>
      </c>
      <c r="I83" s="77">
        <v>2054</v>
      </c>
      <c r="J83" s="77">
        <v>3170</v>
      </c>
      <c r="K83" s="77">
        <v>0</v>
      </c>
      <c r="L83" s="77">
        <v>227.8913</v>
      </c>
      <c r="M83" s="78">
        <v>0</v>
      </c>
      <c r="N83" s="78">
        <v>3.7000000000000002E-3</v>
      </c>
      <c r="O83" s="78">
        <v>8.9999999999999998E-4</v>
      </c>
    </row>
    <row r="84" spans="2:15">
      <c r="B84" t="s">
        <v>737</v>
      </c>
      <c r="C84" t="s">
        <v>738</v>
      </c>
      <c r="D84" t="s">
        <v>734</v>
      </c>
      <c r="E84" t="s">
        <v>542</v>
      </c>
      <c r="F84" s="16"/>
      <c r="G84" t="s">
        <v>736</v>
      </c>
      <c r="H84" t="s">
        <v>106</v>
      </c>
      <c r="I84" s="77">
        <v>2367</v>
      </c>
      <c r="J84" s="77">
        <v>4723</v>
      </c>
      <c r="K84" s="77">
        <v>0</v>
      </c>
      <c r="L84" s="77">
        <v>391.27693499999998</v>
      </c>
      <c r="M84" s="78">
        <v>0</v>
      </c>
      <c r="N84" s="78">
        <v>6.3E-3</v>
      </c>
      <c r="O84" s="78">
        <v>1.6000000000000001E-3</v>
      </c>
    </row>
    <row r="85" spans="2:15">
      <c r="B85" t="s">
        <v>739</v>
      </c>
      <c r="C85" t="s">
        <v>740</v>
      </c>
      <c r="D85" t="s">
        <v>729</v>
      </c>
      <c r="E85" t="s">
        <v>542</v>
      </c>
      <c r="F85" t="s">
        <v>741</v>
      </c>
      <c r="G85" t="s">
        <v>742</v>
      </c>
      <c r="H85" t="s">
        <v>106</v>
      </c>
      <c r="I85" s="77">
        <v>4528</v>
      </c>
      <c r="J85" s="77">
        <v>1818</v>
      </c>
      <c r="K85" s="77">
        <v>0</v>
      </c>
      <c r="L85" s="77">
        <v>288.11664000000002</v>
      </c>
      <c r="M85" s="78">
        <v>1E-4</v>
      </c>
      <c r="N85" s="78">
        <v>4.5999999999999999E-3</v>
      </c>
      <c r="O85" s="78">
        <v>1.1999999999999999E-3</v>
      </c>
    </row>
    <row r="86" spans="2:15">
      <c r="B86" t="s">
        <v>743</v>
      </c>
      <c r="C86" t="s">
        <v>744</v>
      </c>
      <c r="D86" t="s">
        <v>729</v>
      </c>
      <c r="E86" t="s">
        <v>542</v>
      </c>
      <c r="F86" t="s">
        <v>745</v>
      </c>
      <c r="G86" t="s">
        <v>742</v>
      </c>
      <c r="H86" t="s">
        <v>106</v>
      </c>
      <c r="I86" s="77">
        <v>494713</v>
      </c>
      <c r="J86" s="77">
        <v>116</v>
      </c>
      <c r="K86" s="77">
        <v>0</v>
      </c>
      <c r="L86" s="77">
        <v>2008.53478</v>
      </c>
      <c r="M86" s="78">
        <v>2.0999999999999999E-3</v>
      </c>
      <c r="N86" s="78">
        <v>3.2199999999999999E-2</v>
      </c>
      <c r="O86" s="78">
        <v>8.2000000000000007E-3</v>
      </c>
    </row>
    <row r="87" spans="2:15">
      <c r="B87" t="s">
        <v>746</v>
      </c>
      <c r="C87" t="s">
        <v>747</v>
      </c>
      <c r="D87" t="s">
        <v>729</v>
      </c>
      <c r="E87" t="s">
        <v>542</v>
      </c>
      <c r="F87" t="s">
        <v>748</v>
      </c>
      <c r="G87" t="s">
        <v>742</v>
      </c>
      <c r="H87" t="s">
        <v>106</v>
      </c>
      <c r="I87" s="77">
        <v>2389</v>
      </c>
      <c r="J87" s="77">
        <v>2932</v>
      </c>
      <c r="K87" s="77">
        <v>0</v>
      </c>
      <c r="L87" s="77">
        <v>245.15917999999999</v>
      </c>
      <c r="M87" s="78">
        <v>0</v>
      </c>
      <c r="N87" s="78">
        <v>3.8999999999999998E-3</v>
      </c>
      <c r="O87" s="78">
        <v>1E-3</v>
      </c>
    </row>
    <row r="88" spans="2:15">
      <c r="B88" t="s">
        <v>749</v>
      </c>
      <c r="C88" t="s">
        <v>750</v>
      </c>
      <c r="D88" t="s">
        <v>729</v>
      </c>
      <c r="E88" t="s">
        <v>542</v>
      </c>
      <c r="F88" t="s">
        <v>751</v>
      </c>
      <c r="G88" t="s">
        <v>742</v>
      </c>
      <c r="H88" t="s">
        <v>106</v>
      </c>
      <c r="I88" s="77">
        <v>2406</v>
      </c>
      <c r="J88" s="77">
        <v>6555</v>
      </c>
      <c r="K88" s="77">
        <v>0</v>
      </c>
      <c r="L88" s="77">
        <v>551.99654999999996</v>
      </c>
      <c r="M88" s="78">
        <v>0</v>
      </c>
      <c r="N88" s="78">
        <v>8.8000000000000005E-3</v>
      </c>
      <c r="O88" s="78">
        <v>2.3E-3</v>
      </c>
    </row>
    <row r="89" spans="2:15">
      <c r="B89" t="s">
        <v>752</v>
      </c>
      <c r="C89" t="s">
        <v>753</v>
      </c>
      <c r="D89" t="s">
        <v>729</v>
      </c>
      <c r="E89" t="s">
        <v>542</v>
      </c>
      <c r="F89" t="s">
        <v>754</v>
      </c>
      <c r="G89" t="s">
        <v>755</v>
      </c>
      <c r="H89" t="s">
        <v>106</v>
      </c>
      <c r="I89" s="77">
        <v>13964</v>
      </c>
      <c r="J89" s="77">
        <v>550</v>
      </c>
      <c r="K89" s="77">
        <v>0</v>
      </c>
      <c r="L89" s="77">
        <v>268.80700000000002</v>
      </c>
      <c r="M89" s="78">
        <v>2.0000000000000001E-4</v>
      </c>
      <c r="N89" s="78">
        <v>4.3E-3</v>
      </c>
      <c r="O89" s="78">
        <v>1.1000000000000001E-3</v>
      </c>
    </row>
    <row r="90" spans="2:15">
      <c r="B90" s="79" t="s">
        <v>294</v>
      </c>
      <c r="E90" s="16"/>
      <c r="F90" s="16"/>
      <c r="G90" s="16"/>
      <c r="I90" s="81">
        <v>17515</v>
      </c>
      <c r="K90" s="81">
        <v>0</v>
      </c>
      <c r="L90" s="81">
        <v>11876.95838</v>
      </c>
      <c r="N90" s="80">
        <v>0.1903</v>
      </c>
      <c r="O90" s="80">
        <v>4.8500000000000001E-2</v>
      </c>
    </row>
    <row r="91" spans="2:15">
      <c r="B91" t="s">
        <v>756</v>
      </c>
      <c r="C91" t="s">
        <v>757</v>
      </c>
      <c r="D91" t="s">
        <v>734</v>
      </c>
      <c r="E91" t="s">
        <v>542</v>
      </c>
      <c r="F91" t="s">
        <v>758</v>
      </c>
      <c r="G91" t="s">
        <v>759</v>
      </c>
      <c r="H91" t="s">
        <v>106</v>
      </c>
      <c r="I91" s="77">
        <v>2658</v>
      </c>
      <c r="J91" s="77">
        <v>8461</v>
      </c>
      <c r="K91" s="77">
        <v>0</v>
      </c>
      <c r="L91" s="77">
        <v>787.12683000000004</v>
      </c>
      <c r="M91" s="78">
        <v>0</v>
      </c>
      <c r="N91" s="78">
        <v>1.26E-2</v>
      </c>
      <c r="O91" s="78">
        <v>3.2000000000000002E-3</v>
      </c>
    </row>
    <row r="92" spans="2:15">
      <c r="B92" t="s">
        <v>760</v>
      </c>
      <c r="C92" t="s">
        <v>761</v>
      </c>
      <c r="D92" t="s">
        <v>734</v>
      </c>
      <c r="E92" t="s">
        <v>542</v>
      </c>
      <c r="F92" t="s">
        <v>762</v>
      </c>
      <c r="G92" t="s">
        <v>763</v>
      </c>
      <c r="H92" t="s">
        <v>106</v>
      </c>
      <c r="I92" s="77">
        <v>385</v>
      </c>
      <c r="J92" s="77">
        <v>218745</v>
      </c>
      <c r="K92" s="77">
        <v>0</v>
      </c>
      <c r="L92" s="77">
        <v>2947.5888749999999</v>
      </c>
      <c r="M92" s="78">
        <v>0</v>
      </c>
      <c r="N92" s="78">
        <v>4.7199999999999999E-2</v>
      </c>
      <c r="O92" s="78">
        <v>1.2E-2</v>
      </c>
    </row>
    <row r="93" spans="2:15">
      <c r="B93" t="s">
        <v>764</v>
      </c>
      <c r="C93" t="s">
        <v>765</v>
      </c>
      <c r="D93" t="s">
        <v>100</v>
      </c>
      <c r="E93" t="s">
        <v>542</v>
      </c>
      <c r="F93" t="s">
        <v>766</v>
      </c>
      <c r="G93" t="s">
        <v>763</v>
      </c>
      <c r="H93" t="s">
        <v>106</v>
      </c>
      <c r="I93" s="77">
        <v>3386</v>
      </c>
      <c r="J93" s="77">
        <v>16125</v>
      </c>
      <c r="K93" s="77">
        <v>0</v>
      </c>
      <c r="L93" s="77">
        <v>1910.9737500000001</v>
      </c>
      <c r="M93" s="78">
        <v>0</v>
      </c>
      <c r="N93" s="78">
        <v>3.0599999999999999E-2</v>
      </c>
      <c r="O93" s="78">
        <v>7.7999999999999996E-3</v>
      </c>
    </row>
    <row r="94" spans="2:15">
      <c r="B94" t="s">
        <v>767</v>
      </c>
      <c r="C94" t="s">
        <v>768</v>
      </c>
      <c r="D94" t="s">
        <v>734</v>
      </c>
      <c r="E94" t="s">
        <v>542</v>
      </c>
      <c r="F94" t="s">
        <v>769</v>
      </c>
      <c r="G94" t="s">
        <v>770</v>
      </c>
      <c r="H94" t="s">
        <v>106</v>
      </c>
      <c r="I94" s="77">
        <v>2988</v>
      </c>
      <c r="J94" s="77">
        <v>8175</v>
      </c>
      <c r="K94" s="77">
        <v>0</v>
      </c>
      <c r="L94" s="77">
        <v>854.94150000000002</v>
      </c>
      <c r="M94" s="78">
        <v>0</v>
      </c>
      <c r="N94" s="78">
        <v>1.37E-2</v>
      </c>
      <c r="O94" s="78">
        <v>3.5000000000000001E-3</v>
      </c>
    </row>
    <row r="95" spans="2:15">
      <c r="B95" t="s">
        <v>771</v>
      </c>
      <c r="C95" t="s">
        <v>772</v>
      </c>
      <c r="D95" t="s">
        <v>734</v>
      </c>
      <c r="E95" t="s">
        <v>542</v>
      </c>
      <c r="F95" t="s">
        <v>773</v>
      </c>
      <c r="G95" t="s">
        <v>742</v>
      </c>
      <c r="H95" t="s">
        <v>106</v>
      </c>
      <c r="I95" s="77">
        <v>2000</v>
      </c>
      <c r="J95" s="77">
        <v>10621</v>
      </c>
      <c r="K95" s="77">
        <v>0</v>
      </c>
      <c r="L95" s="77">
        <v>743.47</v>
      </c>
      <c r="M95" s="78">
        <v>0</v>
      </c>
      <c r="N95" s="78">
        <v>1.1900000000000001E-2</v>
      </c>
      <c r="O95" s="78">
        <v>3.0000000000000001E-3</v>
      </c>
    </row>
    <row r="96" spans="2:15">
      <c r="B96" t="s">
        <v>774</v>
      </c>
      <c r="C96" t="s">
        <v>775</v>
      </c>
      <c r="D96" t="s">
        <v>734</v>
      </c>
      <c r="E96" t="s">
        <v>542</v>
      </c>
      <c r="F96" t="s">
        <v>776</v>
      </c>
      <c r="G96" t="s">
        <v>742</v>
      </c>
      <c r="H96" t="s">
        <v>106</v>
      </c>
      <c r="I96" s="77">
        <v>2665</v>
      </c>
      <c r="J96" s="77">
        <v>25683</v>
      </c>
      <c r="K96" s="77">
        <v>0</v>
      </c>
      <c r="L96" s="77">
        <v>2395.5818250000002</v>
      </c>
      <c r="M96" s="78">
        <v>0</v>
      </c>
      <c r="N96" s="78">
        <v>3.8399999999999997E-2</v>
      </c>
      <c r="O96" s="78">
        <v>9.7999999999999997E-3</v>
      </c>
    </row>
    <row r="97" spans="2:15">
      <c r="B97" t="s">
        <v>777</v>
      </c>
      <c r="C97" t="s">
        <v>778</v>
      </c>
      <c r="D97" t="s">
        <v>734</v>
      </c>
      <c r="E97" t="s">
        <v>542</v>
      </c>
      <c r="F97" t="s">
        <v>779</v>
      </c>
      <c r="G97" t="s">
        <v>755</v>
      </c>
      <c r="H97" t="s">
        <v>106</v>
      </c>
      <c r="I97" s="77">
        <v>3255</v>
      </c>
      <c r="J97" s="77">
        <v>13672</v>
      </c>
      <c r="K97" s="77">
        <v>0</v>
      </c>
      <c r="L97" s="77">
        <v>1557.5826</v>
      </c>
      <c r="M97" s="78">
        <v>0</v>
      </c>
      <c r="N97" s="78">
        <v>2.5000000000000001E-2</v>
      </c>
      <c r="O97" s="78">
        <v>6.4000000000000003E-3</v>
      </c>
    </row>
    <row r="98" spans="2:15">
      <c r="B98" t="s">
        <v>780</v>
      </c>
      <c r="C98" t="s">
        <v>781</v>
      </c>
      <c r="D98" t="s">
        <v>782</v>
      </c>
      <c r="E98" t="s">
        <v>542</v>
      </c>
      <c r="F98" t="s">
        <v>783</v>
      </c>
      <c r="G98" t="s">
        <v>755</v>
      </c>
      <c r="H98" t="s">
        <v>106</v>
      </c>
      <c r="I98" s="77">
        <v>178</v>
      </c>
      <c r="J98" s="77">
        <v>109100</v>
      </c>
      <c r="K98" s="77">
        <v>0</v>
      </c>
      <c r="L98" s="77">
        <v>679.69299999999998</v>
      </c>
      <c r="M98" s="78">
        <v>0</v>
      </c>
      <c r="N98" s="78">
        <v>1.09E-2</v>
      </c>
      <c r="O98" s="78">
        <v>2.8E-3</v>
      </c>
    </row>
    <row r="99" spans="2:15">
      <c r="B99" t="s">
        <v>231</v>
      </c>
      <c r="E99" s="16"/>
      <c r="F99" s="16"/>
      <c r="G99" s="16"/>
    </row>
    <row r="100" spans="2:15">
      <c r="B100" t="s">
        <v>287</v>
      </c>
      <c r="E100" s="16"/>
      <c r="F100" s="16"/>
      <c r="G100" s="16"/>
    </row>
    <row r="101" spans="2:15">
      <c r="B101" t="s">
        <v>288</v>
      </c>
      <c r="E101" s="16"/>
      <c r="F101" s="16"/>
      <c r="G101" s="16"/>
    </row>
    <row r="102" spans="2:15">
      <c r="B102" t="s">
        <v>289</v>
      </c>
      <c r="E102" s="16"/>
      <c r="F102" s="16"/>
      <c r="G102" s="16"/>
    </row>
    <row r="103" spans="2:15">
      <c r="B103" t="s">
        <v>290</v>
      </c>
      <c r="E103" s="16"/>
      <c r="F103" s="16"/>
      <c r="G103" s="16"/>
    </row>
    <row r="104" spans="2:15">
      <c r="E104" s="16"/>
      <c r="F104" s="16"/>
      <c r="G104" s="16"/>
    </row>
    <row r="105" spans="2:15">
      <c r="E105" s="16"/>
      <c r="F105" s="16"/>
      <c r="G105" s="16"/>
    </row>
    <row r="106" spans="2:15">
      <c r="E106" s="16"/>
      <c r="F106" s="16"/>
      <c r="G106" s="16"/>
    </row>
    <row r="107" spans="2:15">
      <c r="E107" s="16"/>
      <c r="F107" s="16"/>
      <c r="G107" s="16"/>
    </row>
    <row r="108" spans="2:15">
      <c r="E108" s="16"/>
      <c r="F108" s="16"/>
      <c r="G108" s="16"/>
    </row>
    <row r="109" spans="2:15">
      <c r="E109" s="16"/>
      <c r="F109" s="16"/>
      <c r="G109" s="16"/>
    </row>
    <row r="110" spans="2:15">
      <c r="E110" s="16"/>
      <c r="F110" s="16"/>
      <c r="G110" s="16"/>
    </row>
    <row r="111" spans="2:15">
      <c r="E111" s="16"/>
      <c r="F111" s="16"/>
      <c r="G111" s="16"/>
    </row>
    <row r="112" spans="2:15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</row>
    <row r="6" spans="2:63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3"/>
      <c r="BK6" s="19"/>
    </row>
    <row r="7" spans="2:63" ht="26.25" customHeight="1">
      <c r="B7" s="101" t="s">
        <v>194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3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225397</v>
      </c>
      <c r="I11" s="7"/>
      <c r="J11" s="75">
        <v>0</v>
      </c>
      <c r="K11" s="75">
        <v>20072.291058711999</v>
      </c>
      <c r="L11" s="7"/>
      <c r="M11" s="76">
        <v>1</v>
      </c>
      <c r="N11" s="76">
        <v>8.2000000000000003E-2</v>
      </c>
      <c r="O11" s="35"/>
      <c r="BH11" s="16"/>
      <c r="BI11" s="19"/>
      <c r="BK11" s="16"/>
    </row>
    <row r="12" spans="2:63">
      <c r="B12" s="79" t="s">
        <v>202</v>
      </c>
      <c r="D12" s="16"/>
      <c r="E12" s="16"/>
      <c r="F12" s="16"/>
      <c r="G12" s="16"/>
      <c r="H12" s="81">
        <v>135173</v>
      </c>
      <c r="J12" s="81">
        <v>0</v>
      </c>
      <c r="K12" s="81">
        <v>5291.7139200000001</v>
      </c>
      <c r="M12" s="80">
        <v>0.2636</v>
      </c>
      <c r="N12" s="80">
        <v>2.1600000000000001E-2</v>
      </c>
    </row>
    <row r="13" spans="2:63">
      <c r="B13" s="79" t="s">
        <v>784</v>
      </c>
      <c r="D13" s="16"/>
      <c r="E13" s="16"/>
      <c r="F13" s="16"/>
      <c r="G13" s="16"/>
      <c r="H13" s="81">
        <v>72449</v>
      </c>
      <c r="J13" s="81">
        <v>0</v>
      </c>
      <c r="K13" s="81">
        <v>1736.44973</v>
      </c>
      <c r="M13" s="80">
        <v>8.6499999999999994E-2</v>
      </c>
      <c r="N13" s="80">
        <v>7.1000000000000004E-3</v>
      </c>
    </row>
    <row r="14" spans="2:63">
      <c r="B14" t="s">
        <v>785</v>
      </c>
      <c r="C14" t="s">
        <v>786</v>
      </c>
      <c r="D14" t="s">
        <v>100</v>
      </c>
      <c r="E14" t="s">
        <v>787</v>
      </c>
      <c r="F14" t="s">
        <v>788</v>
      </c>
      <c r="G14" t="s">
        <v>102</v>
      </c>
      <c r="H14" s="77">
        <v>26770</v>
      </c>
      <c r="I14" s="77">
        <v>1475</v>
      </c>
      <c r="J14" s="77">
        <v>0</v>
      </c>
      <c r="K14" s="77">
        <v>394.85750000000002</v>
      </c>
      <c r="L14" s="78">
        <v>8.9999999999999998E-4</v>
      </c>
      <c r="M14" s="78">
        <v>1.9699999999999999E-2</v>
      </c>
      <c r="N14" s="78">
        <v>1.6000000000000001E-3</v>
      </c>
    </row>
    <row r="15" spans="2:63">
      <c r="B15" t="s">
        <v>789</v>
      </c>
      <c r="C15" t="s">
        <v>790</v>
      </c>
      <c r="D15" t="s">
        <v>100</v>
      </c>
      <c r="E15" t="s">
        <v>791</v>
      </c>
      <c r="F15" t="s">
        <v>788</v>
      </c>
      <c r="G15" t="s">
        <v>102</v>
      </c>
      <c r="H15" s="77">
        <v>45679</v>
      </c>
      <c r="I15" s="77">
        <v>2937</v>
      </c>
      <c r="J15" s="77">
        <v>0</v>
      </c>
      <c r="K15" s="77">
        <v>1341.59223</v>
      </c>
      <c r="L15" s="78">
        <v>2.0000000000000001E-4</v>
      </c>
      <c r="M15" s="78">
        <v>6.6799999999999998E-2</v>
      </c>
      <c r="N15" s="78">
        <v>5.4999999999999997E-3</v>
      </c>
    </row>
    <row r="16" spans="2:63">
      <c r="B16" s="79" t="s">
        <v>792</v>
      </c>
      <c r="D16" s="16"/>
      <c r="E16" s="16"/>
      <c r="F16" s="16"/>
      <c r="G16" s="16"/>
      <c r="H16" s="81">
        <v>62724</v>
      </c>
      <c r="J16" s="81">
        <v>0</v>
      </c>
      <c r="K16" s="81">
        <v>3555.2641899999999</v>
      </c>
      <c r="M16" s="80">
        <v>0.17710000000000001</v>
      </c>
      <c r="N16" s="80">
        <v>1.4500000000000001E-2</v>
      </c>
    </row>
    <row r="17" spans="2:14">
      <c r="B17" t="s">
        <v>793</v>
      </c>
      <c r="C17" t="s">
        <v>794</v>
      </c>
      <c r="D17" t="s">
        <v>100</v>
      </c>
      <c r="E17" t="s">
        <v>795</v>
      </c>
      <c r="F17" t="s">
        <v>788</v>
      </c>
      <c r="G17" t="s">
        <v>102</v>
      </c>
      <c r="H17" s="77">
        <v>20999</v>
      </c>
      <c r="I17" s="77">
        <v>6035</v>
      </c>
      <c r="J17" s="77">
        <v>0</v>
      </c>
      <c r="K17" s="77">
        <v>1267.2896499999999</v>
      </c>
      <c r="L17" s="78">
        <v>1E-3</v>
      </c>
      <c r="M17" s="78">
        <v>6.3100000000000003E-2</v>
      </c>
      <c r="N17" s="78">
        <v>5.1999999999999998E-3</v>
      </c>
    </row>
    <row r="18" spans="2:14">
      <c r="B18" t="s">
        <v>796</v>
      </c>
      <c r="C18" t="s">
        <v>797</v>
      </c>
      <c r="D18" t="s">
        <v>100</v>
      </c>
      <c r="E18" t="s">
        <v>798</v>
      </c>
      <c r="F18" t="s">
        <v>788</v>
      </c>
      <c r="G18" t="s">
        <v>102</v>
      </c>
      <c r="H18" s="77">
        <v>3676</v>
      </c>
      <c r="I18" s="77">
        <v>11310</v>
      </c>
      <c r="J18" s="77">
        <v>0</v>
      </c>
      <c r="K18" s="77">
        <v>415.75560000000002</v>
      </c>
      <c r="L18" s="78">
        <v>2.0000000000000001E-4</v>
      </c>
      <c r="M18" s="78">
        <v>2.07E-2</v>
      </c>
      <c r="N18" s="78">
        <v>1.6999999999999999E-3</v>
      </c>
    </row>
    <row r="19" spans="2:14">
      <c r="B19" t="s">
        <v>799</v>
      </c>
      <c r="C19" t="s">
        <v>800</v>
      </c>
      <c r="D19" t="s">
        <v>100</v>
      </c>
      <c r="E19" t="s">
        <v>801</v>
      </c>
      <c r="F19" t="s">
        <v>788</v>
      </c>
      <c r="G19" t="s">
        <v>102</v>
      </c>
      <c r="H19" s="77">
        <v>14907</v>
      </c>
      <c r="I19" s="77">
        <v>6384</v>
      </c>
      <c r="J19" s="77">
        <v>0</v>
      </c>
      <c r="K19" s="77">
        <v>951.66287999999997</v>
      </c>
      <c r="L19" s="78">
        <v>1.6000000000000001E-3</v>
      </c>
      <c r="M19" s="78">
        <v>4.7399999999999998E-2</v>
      </c>
      <c r="N19" s="78">
        <v>3.8999999999999998E-3</v>
      </c>
    </row>
    <row r="20" spans="2:14">
      <c r="B20" t="s">
        <v>802</v>
      </c>
      <c r="C20" t="s">
        <v>803</v>
      </c>
      <c r="D20" t="s">
        <v>100</v>
      </c>
      <c r="E20" t="s">
        <v>801</v>
      </c>
      <c r="F20" t="s">
        <v>788</v>
      </c>
      <c r="G20" t="s">
        <v>102</v>
      </c>
      <c r="H20" s="77">
        <v>5977</v>
      </c>
      <c r="I20" s="77">
        <v>4503</v>
      </c>
      <c r="J20" s="77">
        <v>0</v>
      </c>
      <c r="K20" s="77">
        <v>269.14431000000002</v>
      </c>
      <c r="L20" s="78">
        <v>1.6999999999999999E-3</v>
      </c>
      <c r="M20" s="78">
        <v>1.34E-2</v>
      </c>
      <c r="N20" s="78">
        <v>1.1000000000000001E-3</v>
      </c>
    </row>
    <row r="21" spans="2:14">
      <c r="B21" t="s">
        <v>804</v>
      </c>
      <c r="C21" t="s">
        <v>805</v>
      </c>
      <c r="D21" t="s">
        <v>100</v>
      </c>
      <c r="E21" t="s">
        <v>801</v>
      </c>
      <c r="F21" t="s">
        <v>788</v>
      </c>
      <c r="G21" t="s">
        <v>102</v>
      </c>
      <c r="H21" s="77">
        <v>17165</v>
      </c>
      <c r="I21" s="77">
        <v>3795</v>
      </c>
      <c r="J21" s="77">
        <v>0</v>
      </c>
      <c r="K21" s="77">
        <v>651.41174999999998</v>
      </c>
      <c r="L21" s="78">
        <v>2.0000000000000001E-4</v>
      </c>
      <c r="M21" s="78">
        <v>3.2500000000000001E-2</v>
      </c>
      <c r="N21" s="78">
        <v>2.7000000000000001E-3</v>
      </c>
    </row>
    <row r="22" spans="2:14">
      <c r="B22" s="79" t="s">
        <v>806</v>
      </c>
      <c r="D22" s="16"/>
      <c r="E22" s="16"/>
      <c r="F22" s="16"/>
      <c r="G22" s="16"/>
      <c r="H22" s="81">
        <v>0</v>
      </c>
      <c r="J22" s="81">
        <v>0</v>
      </c>
      <c r="K22" s="81">
        <v>0</v>
      </c>
      <c r="M22" s="80">
        <v>0</v>
      </c>
      <c r="N22" s="80">
        <v>0</v>
      </c>
    </row>
    <row r="23" spans="2:14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H23" s="77">
        <v>0</v>
      </c>
      <c r="I23" s="77">
        <v>0</v>
      </c>
      <c r="K23" s="77">
        <v>0</v>
      </c>
      <c r="L23" s="78">
        <v>0</v>
      </c>
      <c r="M23" s="78">
        <v>0</v>
      </c>
      <c r="N23" s="78">
        <v>0</v>
      </c>
    </row>
    <row r="24" spans="2:14">
      <c r="B24" s="79" t="s">
        <v>807</v>
      </c>
      <c r="D24" s="16"/>
      <c r="E24" s="16"/>
      <c r="F24" s="16"/>
      <c r="G24" s="16"/>
      <c r="H24" s="81">
        <v>0</v>
      </c>
      <c r="J24" s="81">
        <v>0</v>
      </c>
      <c r="K24" s="81">
        <v>0</v>
      </c>
      <c r="M24" s="80">
        <v>0</v>
      </c>
      <c r="N24" s="80">
        <v>0</v>
      </c>
    </row>
    <row r="25" spans="2:14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H25" s="77">
        <v>0</v>
      </c>
      <c r="I25" s="77">
        <v>0</v>
      </c>
      <c r="K25" s="77">
        <v>0</v>
      </c>
      <c r="L25" s="78">
        <v>0</v>
      </c>
      <c r="M25" s="78">
        <v>0</v>
      </c>
      <c r="N25" s="78">
        <v>0</v>
      </c>
    </row>
    <row r="26" spans="2:14">
      <c r="B26" s="79" t="s">
        <v>539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224</v>
      </c>
      <c r="C27" t="s">
        <v>224</v>
      </c>
      <c r="D27" s="16"/>
      <c r="E27" s="16"/>
      <c r="F27" t="s">
        <v>224</v>
      </c>
      <c r="G27" t="s">
        <v>224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808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224</v>
      </c>
      <c r="C29" t="s">
        <v>224</v>
      </c>
      <c r="D29" s="16"/>
      <c r="E29" s="16"/>
      <c r="F29" t="s">
        <v>224</v>
      </c>
      <c r="G29" t="s">
        <v>224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229</v>
      </c>
      <c r="D30" s="16"/>
      <c r="E30" s="16"/>
      <c r="F30" s="16"/>
      <c r="G30" s="16"/>
      <c r="H30" s="81">
        <v>90224</v>
      </c>
      <c r="J30" s="81">
        <v>0</v>
      </c>
      <c r="K30" s="81">
        <v>14780.577138712</v>
      </c>
      <c r="M30" s="80">
        <v>0.73640000000000005</v>
      </c>
      <c r="N30" s="80">
        <v>6.0400000000000002E-2</v>
      </c>
    </row>
    <row r="31" spans="2:14">
      <c r="B31" s="79" t="s">
        <v>809</v>
      </c>
      <c r="D31" s="16"/>
      <c r="E31" s="16"/>
      <c r="F31" s="16"/>
      <c r="G31" s="16"/>
      <c r="H31" s="81">
        <v>86849</v>
      </c>
      <c r="J31" s="81">
        <v>0</v>
      </c>
      <c r="K31" s="81">
        <v>13480.847763712</v>
      </c>
      <c r="M31" s="80">
        <v>0.67159999999999997</v>
      </c>
      <c r="N31" s="80">
        <v>5.5100000000000003E-2</v>
      </c>
    </row>
    <row r="32" spans="2:14">
      <c r="B32" t="s">
        <v>810</v>
      </c>
      <c r="C32" t="s">
        <v>811</v>
      </c>
      <c r="D32" t="s">
        <v>729</v>
      </c>
      <c r="E32" t="s">
        <v>812</v>
      </c>
      <c r="F32" t="s">
        <v>788</v>
      </c>
      <c r="G32" t="s">
        <v>106</v>
      </c>
      <c r="H32" s="77">
        <v>6554</v>
      </c>
      <c r="I32" s="77">
        <v>4024</v>
      </c>
      <c r="J32" s="77">
        <v>0</v>
      </c>
      <c r="K32" s="77">
        <v>923.06536000000006</v>
      </c>
      <c r="L32" s="78">
        <v>0</v>
      </c>
      <c r="M32" s="78">
        <v>4.5999999999999999E-2</v>
      </c>
      <c r="N32" s="78">
        <v>3.8E-3</v>
      </c>
    </row>
    <row r="33" spans="2:14">
      <c r="B33" t="s">
        <v>813</v>
      </c>
      <c r="C33" t="s">
        <v>814</v>
      </c>
      <c r="D33" t="s">
        <v>782</v>
      </c>
      <c r="E33" t="s">
        <v>815</v>
      </c>
      <c r="F33" t="s">
        <v>788</v>
      </c>
      <c r="G33" t="s">
        <v>110</v>
      </c>
      <c r="H33" s="77">
        <v>6107</v>
      </c>
      <c r="I33" s="77">
        <v>10794</v>
      </c>
      <c r="J33" s="77">
        <v>0</v>
      </c>
      <c r="K33" s="77">
        <v>2397.076988712</v>
      </c>
      <c r="L33" s="78">
        <v>0</v>
      </c>
      <c r="M33" s="78">
        <v>0.11940000000000001</v>
      </c>
      <c r="N33" s="78">
        <v>9.7999999999999997E-3</v>
      </c>
    </row>
    <row r="34" spans="2:14">
      <c r="B34" t="s">
        <v>816</v>
      </c>
      <c r="C34" t="s">
        <v>817</v>
      </c>
      <c r="D34" t="s">
        <v>734</v>
      </c>
      <c r="E34" t="s">
        <v>815</v>
      </c>
      <c r="F34" t="s">
        <v>788</v>
      </c>
      <c r="G34" t="s">
        <v>106</v>
      </c>
      <c r="H34" s="77">
        <v>7620</v>
      </c>
      <c r="I34" s="77">
        <v>5283</v>
      </c>
      <c r="J34" s="77">
        <v>0</v>
      </c>
      <c r="K34" s="77">
        <v>1408.9761000000001</v>
      </c>
      <c r="L34" s="78">
        <v>0</v>
      </c>
      <c r="M34" s="78">
        <v>7.0199999999999999E-2</v>
      </c>
      <c r="N34" s="78">
        <v>5.7999999999999996E-3</v>
      </c>
    </row>
    <row r="35" spans="2:14">
      <c r="B35" t="s">
        <v>818</v>
      </c>
      <c r="C35" t="s">
        <v>819</v>
      </c>
      <c r="D35" t="s">
        <v>734</v>
      </c>
      <c r="E35" t="s">
        <v>815</v>
      </c>
      <c r="F35" t="s">
        <v>788</v>
      </c>
      <c r="G35" t="s">
        <v>106</v>
      </c>
      <c r="H35" s="77">
        <v>4242</v>
      </c>
      <c r="I35" s="77">
        <v>16936</v>
      </c>
      <c r="J35" s="77">
        <v>0</v>
      </c>
      <c r="K35" s="77">
        <v>2514.48792</v>
      </c>
      <c r="L35" s="78">
        <v>0</v>
      </c>
      <c r="M35" s="78">
        <v>0.12529999999999999</v>
      </c>
      <c r="N35" s="78">
        <v>1.03E-2</v>
      </c>
    </row>
    <row r="36" spans="2:14">
      <c r="B36" t="s">
        <v>820</v>
      </c>
      <c r="C36" t="s">
        <v>821</v>
      </c>
      <c r="D36" t="s">
        <v>734</v>
      </c>
      <c r="E36" t="s">
        <v>822</v>
      </c>
      <c r="F36" t="s">
        <v>788</v>
      </c>
      <c r="G36" t="s">
        <v>106</v>
      </c>
      <c r="H36" s="77">
        <v>16453</v>
      </c>
      <c r="I36" s="77">
        <v>1650</v>
      </c>
      <c r="J36" s="77">
        <v>0</v>
      </c>
      <c r="K36" s="77">
        <v>950.16075000000001</v>
      </c>
      <c r="L36" s="78">
        <v>0</v>
      </c>
      <c r="M36" s="78">
        <v>4.7300000000000002E-2</v>
      </c>
      <c r="N36" s="78">
        <v>3.8999999999999998E-3</v>
      </c>
    </row>
    <row r="37" spans="2:14">
      <c r="B37" t="s">
        <v>823</v>
      </c>
      <c r="C37" t="s">
        <v>824</v>
      </c>
      <c r="D37" t="s">
        <v>734</v>
      </c>
      <c r="E37" t="s">
        <v>825</v>
      </c>
      <c r="F37" t="s">
        <v>788</v>
      </c>
      <c r="G37" t="s">
        <v>106</v>
      </c>
      <c r="H37" s="77">
        <v>7119</v>
      </c>
      <c r="I37" s="77">
        <v>3276</v>
      </c>
      <c r="J37" s="77">
        <v>0</v>
      </c>
      <c r="K37" s="77">
        <v>816.26454000000001</v>
      </c>
      <c r="L37" s="78">
        <v>0</v>
      </c>
      <c r="M37" s="78">
        <v>4.07E-2</v>
      </c>
      <c r="N37" s="78">
        <v>3.3E-3</v>
      </c>
    </row>
    <row r="38" spans="2:14">
      <c r="B38" t="s">
        <v>826</v>
      </c>
      <c r="C38" t="s">
        <v>827</v>
      </c>
      <c r="D38" t="s">
        <v>734</v>
      </c>
      <c r="E38" t="s">
        <v>828</v>
      </c>
      <c r="F38" t="s">
        <v>788</v>
      </c>
      <c r="G38" t="s">
        <v>106</v>
      </c>
      <c r="H38" s="77">
        <v>1492</v>
      </c>
      <c r="I38" s="77">
        <v>4340</v>
      </c>
      <c r="J38" s="77">
        <v>0</v>
      </c>
      <c r="K38" s="77">
        <v>226.63480000000001</v>
      </c>
      <c r="L38" s="78">
        <v>0</v>
      </c>
      <c r="M38" s="78">
        <v>1.1299999999999999E-2</v>
      </c>
      <c r="N38" s="78">
        <v>8.9999999999999998E-4</v>
      </c>
    </row>
    <row r="39" spans="2:14">
      <c r="B39" t="s">
        <v>829</v>
      </c>
      <c r="C39" t="s">
        <v>830</v>
      </c>
      <c r="D39" t="s">
        <v>734</v>
      </c>
      <c r="E39" t="s">
        <v>831</v>
      </c>
      <c r="F39" t="s">
        <v>788</v>
      </c>
      <c r="G39" t="s">
        <v>106</v>
      </c>
      <c r="H39" s="77">
        <v>163</v>
      </c>
      <c r="I39" s="77">
        <v>37725</v>
      </c>
      <c r="J39" s="77">
        <v>0</v>
      </c>
      <c r="K39" s="77">
        <v>215.221125</v>
      </c>
      <c r="L39" s="78">
        <v>0</v>
      </c>
      <c r="M39" s="78">
        <v>1.0699999999999999E-2</v>
      </c>
      <c r="N39" s="78">
        <v>8.9999999999999998E-4</v>
      </c>
    </row>
    <row r="40" spans="2:14">
      <c r="B40" t="s">
        <v>832</v>
      </c>
      <c r="C40" t="s">
        <v>833</v>
      </c>
      <c r="D40" t="s">
        <v>734</v>
      </c>
      <c r="E40" t="s">
        <v>831</v>
      </c>
      <c r="F40" t="s">
        <v>788</v>
      </c>
      <c r="G40" t="s">
        <v>106</v>
      </c>
      <c r="H40" s="77">
        <v>28366</v>
      </c>
      <c r="I40" s="77">
        <v>3145</v>
      </c>
      <c r="J40" s="77">
        <v>0</v>
      </c>
      <c r="K40" s="77">
        <v>3122.3874500000002</v>
      </c>
      <c r="L40" s="78">
        <v>0</v>
      </c>
      <c r="M40" s="78">
        <v>0.15559999999999999</v>
      </c>
      <c r="N40" s="78">
        <v>1.2800000000000001E-2</v>
      </c>
    </row>
    <row r="41" spans="2:14">
      <c r="B41" t="s">
        <v>834</v>
      </c>
      <c r="C41" t="s">
        <v>835</v>
      </c>
      <c r="D41" t="s">
        <v>734</v>
      </c>
      <c r="E41" t="s">
        <v>836</v>
      </c>
      <c r="F41" t="s">
        <v>788</v>
      </c>
      <c r="G41" t="s">
        <v>106</v>
      </c>
      <c r="H41" s="77">
        <v>8733</v>
      </c>
      <c r="I41" s="77">
        <v>2966</v>
      </c>
      <c r="J41" s="77">
        <v>0</v>
      </c>
      <c r="K41" s="77">
        <v>906.57272999999998</v>
      </c>
      <c r="L41" s="78">
        <v>0</v>
      </c>
      <c r="M41" s="78">
        <v>4.5199999999999997E-2</v>
      </c>
      <c r="N41" s="78">
        <v>3.7000000000000002E-3</v>
      </c>
    </row>
    <row r="42" spans="2:14">
      <c r="B42" s="79" t="s">
        <v>837</v>
      </c>
      <c r="D42" s="16"/>
      <c r="E42" s="16"/>
      <c r="F42" s="16"/>
      <c r="G42" s="16"/>
      <c r="H42" s="81">
        <v>3375</v>
      </c>
      <c r="J42" s="81">
        <v>0</v>
      </c>
      <c r="K42" s="81">
        <v>1299.7293749999999</v>
      </c>
      <c r="M42" s="80">
        <v>6.4799999999999996E-2</v>
      </c>
      <c r="N42" s="80">
        <v>5.3E-3</v>
      </c>
    </row>
    <row r="43" spans="2:14">
      <c r="B43" t="s">
        <v>838</v>
      </c>
      <c r="C43" t="s">
        <v>839</v>
      </c>
      <c r="D43" t="s">
        <v>734</v>
      </c>
      <c r="E43" t="s">
        <v>815</v>
      </c>
      <c r="F43" t="s">
        <v>840</v>
      </c>
      <c r="G43" t="s">
        <v>106</v>
      </c>
      <c r="H43" s="77">
        <v>3375</v>
      </c>
      <c r="I43" s="77">
        <v>11003</v>
      </c>
      <c r="J43" s="77">
        <v>0</v>
      </c>
      <c r="K43" s="77">
        <v>1299.7293749999999</v>
      </c>
      <c r="L43" s="78">
        <v>0</v>
      </c>
      <c r="M43" s="78">
        <v>6.4799999999999996E-2</v>
      </c>
      <c r="N43" s="78">
        <v>5.3E-3</v>
      </c>
    </row>
    <row r="44" spans="2:14">
      <c r="B44" s="79" t="s">
        <v>539</v>
      </c>
      <c r="D44" s="16"/>
      <c r="E44" s="16"/>
      <c r="F44" s="16"/>
      <c r="G44" s="16"/>
      <c r="H44" s="81">
        <v>0</v>
      </c>
      <c r="J44" s="81">
        <v>0</v>
      </c>
      <c r="K44" s="81">
        <v>0</v>
      </c>
      <c r="M44" s="80">
        <v>0</v>
      </c>
      <c r="N44" s="80">
        <v>0</v>
      </c>
    </row>
    <row r="45" spans="2:14">
      <c r="B45" t="s">
        <v>224</v>
      </c>
      <c r="C45" t="s">
        <v>224</v>
      </c>
      <c r="D45" s="16"/>
      <c r="E45" s="16"/>
      <c r="F45" t="s">
        <v>224</v>
      </c>
      <c r="G45" t="s">
        <v>224</v>
      </c>
      <c r="H45" s="77">
        <v>0</v>
      </c>
      <c r="I45" s="77">
        <v>0</v>
      </c>
      <c r="K45" s="77">
        <v>0</v>
      </c>
      <c r="L45" s="78">
        <v>0</v>
      </c>
      <c r="M45" s="78">
        <v>0</v>
      </c>
      <c r="N45" s="78">
        <v>0</v>
      </c>
    </row>
    <row r="46" spans="2:14">
      <c r="B46" s="79" t="s">
        <v>808</v>
      </c>
      <c r="D46" s="16"/>
      <c r="E46" s="16"/>
      <c r="F46" s="16"/>
      <c r="G46" s="16"/>
      <c r="H46" s="81">
        <v>0</v>
      </c>
      <c r="J46" s="81">
        <v>0</v>
      </c>
      <c r="K46" s="81">
        <v>0</v>
      </c>
      <c r="M46" s="80">
        <v>0</v>
      </c>
      <c r="N46" s="80">
        <v>0</v>
      </c>
    </row>
    <row r="47" spans="2:14">
      <c r="B47" t="s">
        <v>224</v>
      </c>
      <c r="C47" t="s">
        <v>224</v>
      </c>
      <c r="D47" s="16"/>
      <c r="E47" s="16"/>
      <c r="F47" t="s">
        <v>224</v>
      </c>
      <c r="G47" t="s">
        <v>224</v>
      </c>
      <c r="H47" s="77">
        <v>0</v>
      </c>
      <c r="I47" s="77">
        <v>0</v>
      </c>
      <c r="K47" s="77">
        <v>0</v>
      </c>
      <c r="L47" s="78">
        <v>0</v>
      </c>
      <c r="M47" s="78">
        <v>0</v>
      </c>
      <c r="N47" s="78">
        <v>0</v>
      </c>
    </row>
    <row r="48" spans="2:14">
      <c r="B48" t="s">
        <v>231</v>
      </c>
      <c r="D48" s="16"/>
      <c r="E48" s="16"/>
      <c r="F48" s="16"/>
      <c r="G48" s="16"/>
    </row>
    <row r="49" spans="2:7">
      <c r="B49" t="s">
        <v>287</v>
      </c>
      <c r="D49" s="16"/>
      <c r="E49" s="16"/>
      <c r="F49" s="16"/>
      <c r="G49" s="16"/>
    </row>
    <row r="50" spans="2:7">
      <c r="B50" t="s">
        <v>288</v>
      </c>
      <c r="D50" s="16"/>
      <c r="E50" s="16"/>
      <c r="F50" s="16"/>
      <c r="G50" s="16"/>
    </row>
    <row r="51" spans="2:7">
      <c r="B51" t="s">
        <v>289</v>
      </c>
      <c r="D51" s="16"/>
      <c r="E51" s="16"/>
      <c r="F51" s="16"/>
      <c r="G51" s="16"/>
    </row>
    <row r="52" spans="2:7">
      <c r="B52" t="s">
        <v>290</v>
      </c>
      <c r="D52" s="16"/>
      <c r="E52" s="16"/>
      <c r="F52" s="16"/>
      <c r="G52" s="16"/>
    </row>
    <row r="53" spans="2:7">
      <c r="D53" s="16"/>
      <c r="E53" s="16"/>
      <c r="F53" s="16"/>
      <c r="G53" s="16"/>
    </row>
    <row r="54" spans="2:7">
      <c r="D54" s="16"/>
      <c r="E54" s="16"/>
      <c r="F54" s="16"/>
      <c r="G54" s="16"/>
    </row>
    <row r="55" spans="2:7">
      <c r="D55" s="16"/>
      <c r="E55" s="16"/>
      <c r="F55" s="16"/>
      <c r="G55" s="16"/>
    </row>
    <row r="56" spans="2:7">
      <c r="D56" s="16"/>
      <c r="E56" s="16"/>
      <c r="F56" s="16"/>
      <c r="G56" s="16"/>
    </row>
    <row r="57" spans="2:7">
      <c r="D57" s="16"/>
      <c r="E57" s="16"/>
      <c r="F57" s="16"/>
      <c r="G57" s="16"/>
    </row>
    <row r="58" spans="2:7">
      <c r="D58" s="16"/>
      <c r="E58" s="16"/>
      <c r="F58" s="16"/>
      <c r="G58" s="16"/>
    </row>
    <row r="59" spans="2:7">
      <c r="D59" s="16"/>
      <c r="E59" s="16"/>
      <c r="F59" s="16"/>
      <c r="G59" s="16"/>
    </row>
    <row r="60" spans="2:7">
      <c r="D60" s="16"/>
      <c r="E60" s="16"/>
      <c r="F60" s="16"/>
      <c r="G60" s="16"/>
    </row>
    <row r="61" spans="2:7">
      <c r="D61" s="16"/>
      <c r="E61" s="16"/>
      <c r="F61" s="16"/>
      <c r="G61" s="16"/>
    </row>
    <row r="62" spans="2:7">
      <c r="D62" s="16"/>
      <c r="E62" s="16"/>
      <c r="F62" s="16"/>
      <c r="G62" s="16"/>
    </row>
    <row r="63" spans="2:7">
      <c r="D63" s="16"/>
      <c r="E63" s="16"/>
      <c r="F63" s="16"/>
      <c r="G63" s="16"/>
    </row>
    <row r="64" spans="2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3"/>
    </row>
    <row r="7" spans="2:65" ht="26.25" customHeight="1">
      <c r="B7" s="101" t="s">
        <v>93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3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1020417.25</v>
      </c>
      <c r="K11" s="7"/>
      <c r="L11" s="75">
        <v>2147.3695499999999</v>
      </c>
      <c r="M11" s="7"/>
      <c r="N11" s="76">
        <v>1</v>
      </c>
      <c r="O11" s="76">
        <v>8.8000000000000005E-3</v>
      </c>
      <c r="P11" s="35"/>
      <c r="BG11" s="16"/>
      <c r="BH11" s="19"/>
      <c r="BI11" s="16"/>
      <c r="BM11" s="16"/>
    </row>
    <row r="12" spans="2:65">
      <c r="B12" s="79" t="s">
        <v>202</v>
      </c>
      <c r="C12" s="16"/>
      <c r="D12" s="16"/>
      <c r="E12" s="16"/>
      <c r="J12" s="81">
        <v>1018171.25</v>
      </c>
      <c r="L12" s="81">
        <v>814.53700000000003</v>
      </c>
      <c r="N12" s="80">
        <v>0.37930000000000003</v>
      </c>
      <c r="O12" s="80">
        <v>3.3E-3</v>
      </c>
    </row>
    <row r="13" spans="2:65">
      <c r="B13" s="79" t="s">
        <v>841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I14" t="s">
        <v>224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842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224</v>
      </c>
      <c r="C16" t="s">
        <v>224</v>
      </c>
      <c r="D16" s="16"/>
      <c r="E16" s="16"/>
      <c r="F16" t="s">
        <v>224</v>
      </c>
      <c r="G16" t="s">
        <v>224</v>
      </c>
      <c r="I16" t="s">
        <v>224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1018171.25</v>
      </c>
      <c r="L17" s="81">
        <v>814.53700000000003</v>
      </c>
      <c r="N17" s="80">
        <v>0.37930000000000003</v>
      </c>
      <c r="O17" s="80">
        <v>3.3E-3</v>
      </c>
    </row>
    <row r="18" spans="2:15">
      <c r="B18" t="s">
        <v>843</v>
      </c>
      <c r="C18" t="s">
        <v>844</v>
      </c>
      <c r="D18" t="s">
        <v>100</v>
      </c>
      <c r="E18" t="s">
        <v>845</v>
      </c>
      <c r="F18" t="s">
        <v>788</v>
      </c>
      <c r="G18" t="s">
        <v>312</v>
      </c>
      <c r="H18" t="s">
        <v>208</v>
      </c>
      <c r="I18" t="s">
        <v>102</v>
      </c>
      <c r="J18" s="77">
        <v>1018171.25</v>
      </c>
      <c r="K18" s="77">
        <v>80</v>
      </c>
      <c r="L18" s="77">
        <v>814.53700000000003</v>
      </c>
      <c r="M18" s="78">
        <v>2.8E-3</v>
      </c>
      <c r="N18" s="78">
        <v>0.37930000000000003</v>
      </c>
      <c r="O18" s="78">
        <v>3.3E-3</v>
      </c>
    </row>
    <row r="19" spans="2:15">
      <c r="B19" s="79" t="s">
        <v>539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224</v>
      </c>
      <c r="C20" t="s">
        <v>224</v>
      </c>
      <c r="D20" s="16"/>
      <c r="E20" s="16"/>
      <c r="F20" t="s">
        <v>224</v>
      </c>
      <c r="G20" t="s">
        <v>224</v>
      </c>
      <c r="I20" t="s">
        <v>224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229</v>
      </c>
      <c r="C21" s="16"/>
      <c r="D21" s="16"/>
      <c r="E21" s="16"/>
      <c r="J21" s="81">
        <v>2246</v>
      </c>
      <c r="L21" s="81">
        <v>1332.8325500000001</v>
      </c>
      <c r="N21" s="80">
        <v>0.62070000000000003</v>
      </c>
      <c r="O21" s="80">
        <v>5.4000000000000003E-3</v>
      </c>
    </row>
    <row r="22" spans="2:15">
      <c r="B22" s="79" t="s">
        <v>841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I23" t="s">
        <v>224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842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I25" t="s">
        <v>224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2246</v>
      </c>
      <c r="L26" s="81">
        <v>1332.8325500000001</v>
      </c>
      <c r="N26" s="80">
        <v>0.62070000000000003</v>
      </c>
      <c r="O26" s="80">
        <v>5.4000000000000003E-3</v>
      </c>
    </row>
    <row r="27" spans="2:15">
      <c r="B27" t="s">
        <v>846</v>
      </c>
      <c r="C27" t="s">
        <v>847</v>
      </c>
      <c r="D27" t="s">
        <v>123</v>
      </c>
      <c r="E27" t="s">
        <v>848</v>
      </c>
      <c r="F27" t="s">
        <v>788</v>
      </c>
      <c r="G27" t="s">
        <v>224</v>
      </c>
      <c r="H27" t="s">
        <v>849</v>
      </c>
      <c r="I27" t="s">
        <v>106</v>
      </c>
      <c r="J27" s="77">
        <v>2246</v>
      </c>
      <c r="K27" s="77">
        <v>16955</v>
      </c>
      <c r="L27" s="77">
        <v>1332.8325500000001</v>
      </c>
      <c r="M27" s="78">
        <v>0</v>
      </c>
      <c r="N27" s="78">
        <v>0.62070000000000003</v>
      </c>
      <c r="O27" s="78">
        <v>5.4000000000000003E-3</v>
      </c>
    </row>
    <row r="28" spans="2:15">
      <c r="B28" s="79" t="s">
        <v>539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224</v>
      </c>
      <c r="C29" t="s">
        <v>224</v>
      </c>
      <c r="D29" s="16"/>
      <c r="E29" s="16"/>
      <c r="F29" t="s">
        <v>224</v>
      </c>
      <c r="G29" t="s">
        <v>224</v>
      </c>
      <c r="I29" t="s">
        <v>224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231</v>
      </c>
      <c r="C30" s="16"/>
      <c r="D30" s="16"/>
      <c r="E30" s="16"/>
    </row>
    <row r="31" spans="2:15">
      <c r="B31" t="s">
        <v>287</v>
      </c>
      <c r="C31" s="16"/>
      <c r="D31" s="16"/>
      <c r="E31" s="16"/>
    </row>
    <row r="32" spans="2:15">
      <c r="B32" t="s">
        <v>288</v>
      </c>
      <c r="C32" s="16"/>
      <c r="D32" s="16"/>
      <c r="E32" s="16"/>
    </row>
    <row r="33" spans="2:5">
      <c r="B33" t="s">
        <v>289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6" spans="2:60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60" ht="26.25" customHeight="1">
      <c r="B7" s="101" t="s">
        <v>95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64745</v>
      </c>
      <c r="H11" s="7"/>
      <c r="I11" s="75">
        <v>221.12234000000001</v>
      </c>
      <c r="J11" s="25"/>
      <c r="K11" s="76">
        <v>1</v>
      </c>
      <c r="L11" s="76">
        <v>8.9999999999999998E-4</v>
      </c>
      <c r="BC11" s="16"/>
      <c r="BD11" s="19"/>
      <c r="BE11" s="16"/>
      <c r="BG11" s="16"/>
    </row>
    <row r="12" spans="2:60">
      <c r="B12" s="79" t="s">
        <v>202</v>
      </c>
      <c r="D12" s="16"/>
      <c r="E12" s="16"/>
      <c r="G12" s="81">
        <v>64745</v>
      </c>
      <c r="I12" s="81">
        <v>221.12234000000001</v>
      </c>
      <c r="K12" s="80">
        <v>1</v>
      </c>
      <c r="L12" s="80">
        <v>8.9999999999999998E-4</v>
      </c>
    </row>
    <row r="13" spans="2:60">
      <c r="B13" s="79" t="s">
        <v>850</v>
      </c>
      <c r="D13" s="16"/>
      <c r="E13" s="16"/>
      <c r="G13" s="81">
        <v>64745</v>
      </c>
      <c r="I13" s="81">
        <v>221.12234000000001</v>
      </c>
      <c r="K13" s="80">
        <v>1</v>
      </c>
      <c r="L13" s="80">
        <v>8.9999999999999998E-4</v>
      </c>
    </row>
    <row r="14" spans="2:60">
      <c r="B14" t="s">
        <v>851</v>
      </c>
      <c r="C14" t="s">
        <v>852</v>
      </c>
      <c r="D14" t="s">
        <v>100</v>
      </c>
      <c r="E14" t="s">
        <v>471</v>
      </c>
      <c r="F14" t="s">
        <v>102</v>
      </c>
      <c r="G14" s="77">
        <v>8500</v>
      </c>
      <c r="H14" s="77">
        <v>1920</v>
      </c>
      <c r="I14" s="77">
        <v>163.19999999999999</v>
      </c>
      <c r="J14" s="78">
        <v>4.3E-3</v>
      </c>
      <c r="K14" s="78">
        <v>0.73809999999999998</v>
      </c>
      <c r="L14" s="78">
        <v>6.9999999999999999E-4</v>
      </c>
    </row>
    <row r="15" spans="2:60">
      <c r="B15" t="s">
        <v>853</v>
      </c>
      <c r="C15" t="s">
        <v>854</v>
      </c>
      <c r="D15" t="s">
        <v>100</v>
      </c>
      <c r="E15" t="s">
        <v>708</v>
      </c>
      <c r="F15" t="s">
        <v>106</v>
      </c>
      <c r="G15" s="77">
        <v>36350</v>
      </c>
      <c r="H15" s="77">
        <v>44.3</v>
      </c>
      <c r="I15" s="77">
        <v>16.10305</v>
      </c>
      <c r="J15" s="78">
        <v>1.0500000000000001E-2</v>
      </c>
      <c r="K15" s="78">
        <v>7.2800000000000004E-2</v>
      </c>
      <c r="L15" s="78">
        <v>1E-4</v>
      </c>
    </row>
    <row r="16" spans="2:60">
      <c r="B16" t="s">
        <v>855</v>
      </c>
      <c r="C16" t="s">
        <v>856</v>
      </c>
      <c r="D16" t="s">
        <v>100</v>
      </c>
      <c r="E16" t="s">
        <v>722</v>
      </c>
      <c r="F16" t="s">
        <v>102</v>
      </c>
      <c r="G16" s="77">
        <v>19895</v>
      </c>
      <c r="H16" s="77">
        <v>210.2</v>
      </c>
      <c r="I16" s="77">
        <v>41.819290000000002</v>
      </c>
      <c r="J16" s="78">
        <v>2.0299999999999999E-2</v>
      </c>
      <c r="K16" s="78">
        <v>0.18909999999999999</v>
      </c>
      <c r="L16" s="78">
        <v>2.0000000000000001E-4</v>
      </c>
    </row>
    <row r="17" spans="2:12">
      <c r="B17" s="79" t="s">
        <v>229</v>
      </c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s="79" t="s">
        <v>857</v>
      </c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t="s">
        <v>224</v>
      </c>
      <c r="C19" t="s">
        <v>224</v>
      </c>
      <c r="D19" s="16"/>
      <c r="E19" t="s">
        <v>224</v>
      </c>
      <c r="F19" t="s">
        <v>224</v>
      </c>
      <c r="G19" s="77">
        <v>0</v>
      </c>
      <c r="H19" s="77">
        <v>0</v>
      </c>
      <c r="I19" s="77">
        <v>0</v>
      </c>
      <c r="J19" s="78">
        <v>0</v>
      </c>
      <c r="K19" s="78">
        <v>0</v>
      </c>
      <c r="L19" s="78">
        <v>0</v>
      </c>
    </row>
    <row r="20" spans="2:12">
      <c r="B20" t="s">
        <v>231</v>
      </c>
      <c r="D20" s="16"/>
      <c r="E20" s="16"/>
    </row>
    <row r="21" spans="2:12">
      <c r="B21" t="s">
        <v>287</v>
      </c>
      <c r="D21" s="16"/>
      <c r="E21" s="16"/>
    </row>
    <row r="22" spans="2:12">
      <c r="B22" t="s">
        <v>288</v>
      </c>
      <c r="D22" s="16"/>
      <c r="E22" s="16"/>
    </row>
    <row r="23" spans="2:12">
      <c r="B23" t="s">
        <v>289</v>
      </c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</row>
    <row r="6" spans="2:61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61" ht="26.25" customHeight="1">
      <c r="B7" s="101" t="s">
        <v>98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66.653999999999996</v>
      </c>
      <c r="J11" s="25"/>
      <c r="K11" s="76">
        <v>1</v>
      </c>
      <c r="L11" s="76">
        <v>2.9999999999999997E-4</v>
      </c>
      <c r="BD11" s="16"/>
      <c r="BE11" s="19"/>
      <c r="BF11" s="16"/>
      <c r="BH11" s="16"/>
    </row>
    <row r="12" spans="2:61">
      <c r="B12" s="79" t="s">
        <v>202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858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224</v>
      </c>
      <c r="C14" t="s">
        <v>224</v>
      </c>
      <c r="D14" s="16"/>
      <c r="E14" t="s">
        <v>224</v>
      </c>
      <c r="F14" t="s">
        <v>224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859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224</v>
      </c>
      <c r="C16" t="s">
        <v>224</v>
      </c>
      <c r="D16" s="16"/>
      <c r="E16" t="s">
        <v>224</v>
      </c>
      <c r="F16" t="s">
        <v>224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860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224</v>
      </c>
      <c r="C18" t="s">
        <v>224</v>
      </c>
      <c r="D18" s="16"/>
      <c r="E18" t="s">
        <v>224</v>
      </c>
      <c r="F18" t="s">
        <v>224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539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224</v>
      </c>
      <c r="C20" t="s">
        <v>224</v>
      </c>
      <c r="D20" s="16"/>
      <c r="E20" t="s">
        <v>224</v>
      </c>
      <c r="F20" t="s">
        <v>224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229</v>
      </c>
      <c r="C21" s="16"/>
      <c r="D21" s="16"/>
      <c r="E21" s="16"/>
      <c r="G21" s="81">
        <v>0</v>
      </c>
      <c r="I21" s="81">
        <v>66.653999999999996</v>
      </c>
      <c r="K21" s="80">
        <v>1</v>
      </c>
      <c r="L21" s="80">
        <v>2.9999999999999997E-4</v>
      </c>
    </row>
    <row r="22" spans="2:12">
      <c r="B22" s="79" t="s">
        <v>858</v>
      </c>
      <c r="C22" s="16"/>
      <c r="D22" s="16"/>
      <c r="E22" s="16"/>
      <c r="G22" s="81">
        <v>0</v>
      </c>
      <c r="I22" s="81">
        <v>66.653999999999996</v>
      </c>
      <c r="K22" s="80">
        <v>1</v>
      </c>
      <c r="L22" s="80">
        <v>2.9999999999999997E-4</v>
      </c>
    </row>
    <row r="23" spans="2:12">
      <c r="B23" t="s">
        <v>861</v>
      </c>
      <c r="C23" t="s">
        <v>862</v>
      </c>
      <c r="D23" t="s">
        <v>123</v>
      </c>
      <c r="E23" t="s">
        <v>863</v>
      </c>
      <c r="F23" t="s">
        <v>106</v>
      </c>
      <c r="G23" s="77">
        <v>-900</v>
      </c>
      <c r="H23" s="77">
        <v>700</v>
      </c>
      <c r="I23" s="77">
        <v>-22.05</v>
      </c>
      <c r="J23" s="78">
        <v>0</v>
      </c>
      <c r="K23" s="78">
        <v>-0.33079999999999998</v>
      </c>
      <c r="L23" s="78">
        <v>-1E-4</v>
      </c>
    </row>
    <row r="24" spans="2:12">
      <c r="B24" t="s">
        <v>864</v>
      </c>
      <c r="C24" t="s">
        <v>865</v>
      </c>
      <c r="D24" t="s">
        <v>123</v>
      </c>
      <c r="E24" t="s">
        <v>863</v>
      </c>
      <c r="F24" t="s">
        <v>106</v>
      </c>
      <c r="G24" s="77">
        <v>900</v>
      </c>
      <c r="H24" s="77">
        <v>2816</v>
      </c>
      <c r="I24" s="77">
        <v>88.703999999999994</v>
      </c>
      <c r="J24" s="78">
        <v>0</v>
      </c>
      <c r="K24" s="78">
        <v>1.3308</v>
      </c>
      <c r="L24" s="78">
        <v>4.0000000000000002E-4</v>
      </c>
    </row>
    <row r="25" spans="2:12">
      <c r="B25" s="79" t="s">
        <v>866</v>
      </c>
      <c r="C25" s="16"/>
      <c r="D25" s="16"/>
      <c r="E25" s="16"/>
      <c r="G25" s="81">
        <v>0</v>
      </c>
      <c r="I25" s="81">
        <v>0</v>
      </c>
      <c r="K25" s="80">
        <v>0</v>
      </c>
      <c r="L25" s="80">
        <v>0</v>
      </c>
    </row>
    <row r="26" spans="2:12">
      <c r="B26" t="s">
        <v>224</v>
      </c>
      <c r="C26" t="s">
        <v>224</v>
      </c>
      <c r="D26" s="16"/>
      <c r="E26" t="s">
        <v>224</v>
      </c>
      <c r="F26" t="s">
        <v>224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  <c r="L26" s="78">
        <v>0</v>
      </c>
    </row>
    <row r="27" spans="2:12">
      <c r="B27" s="79" t="s">
        <v>860</v>
      </c>
      <c r="C27" s="16"/>
      <c r="D27" s="16"/>
      <c r="E27" s="16"/>
      <c r="G27" s="81">
        <v>0</v>
      </c>
      <c r="I27" s="81">
        <v>0</v>
      </c>
      <c r="K27" s="80">
        <v>0</v>
      </c>
      <c r="L27" s="80">
        <v>0</v>
      </c>
    </row>
    <row r="28" spans="2:12">
      <c r="B28" t="s">
        <v>224</v>
      </c>
      <c r="C28" t="s">
        <v>224</v>
      </c>
      <c r="D28" s="16"/>
      <c r="E28" t="s">
        <v>224</v>
      </c>
      <c r="F28" t="s">
        <v>224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  <c r="L28" s="78">
        <v>0</v>
      </c>
    </row>
    <row r="29" spans="2:12">
      <c r="B29" s="79" t="s">
        <v>867</v>
      </c>
      <c r="C29" s="16"/>
      <c r="D29" s="16"/>
      <c r="E29" s="16"/>
      <c r="G29" s="81">
        <v>0</v>
      </c>
      <c r="I29" s="81">
        <v>0</v>
      </c>
      <c r="K29" s="80">
        <v>0</v>
      </c>
      <c r="L29" s="80">
        <v>0</v>
      </c>
    </row>
    <row r="30" spans="2:12">
      <c r="B30" t="s">
        <v>224</v>
      </c>
      <c r="C30" t="s">
        <v>224</v>
      </c>
      <c r="D30" s="16"/>
      <c r="E30" t="s">
        <v>224</v>
      </c>
      <c r="F30" t="s">
        <v>224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  <c r="L30" s="78">
        <v>0</v>
      </c>
    </row>
    <row r="31" spans="2:12">
      <c r="B31" s="79" t="s">
        <v>539</v>
      </c>
      <c r="C31" s="16"/>
      <c r="D31" s="16"/>
      <c r="E31" s="16"/>
      <c r="G31" s="81">
        <v>0</v>
      </c>
      <c r="I31" s="81">
        <v>0</v>
      </c>
      <c r="K31" s="80">
        <v>0</v>
      </c>
      <c r="L31" s="80">
        <v>0</v>
      </c>
    </row>
    <row r="32" spans="2:12">
      <c r="B32" t="s">
        <v>224</v>
      </c>
      <c r="C32" t="s">
        <v>224</v>
      </c>
      <c r="D32" s="16"/>
      <c r="E32" t="s">
        <v>224</v>
      </c>
      <c r="F32" t="s">
        <v>224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  <c r="L32" s="78">
        <v>0</v>
      </c>
    </row>
    <row r="33" spans="2:5">
      <c r="B33" t="s">
        <v>231</v>
      </c>
      <c r="C33" s="16"/>
      <c r="D33" s="16"/>
      <c r="E33" s="16"/>
    </row>
    <row r="34" spans="2:5">
      <c r="B34" t="s">
        <v>287</v>
      </c>
      <c r="C34" s="16"/>
      <c r="D34" s="16"/>
      <c r="E34" s="16"/>
    </row>
    <row r="35" spans="2:5">
      <c r="B35" t="s">
        <v>288</v>
      </c>
      <c r="C35" s="16"/>
      <c r="D35" s="16"/>
      <c r="E35" s="16"/>
    </row>
    <row r="36" spans="2:5">
      <c r="B36" t="s">
        <v>289</v>
      </c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</row>
    <row r="6" spans="1:60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3"/>
      <c r="BD6" s="16" t="s">
        <v>100</v>
      </c>
      <c r="BF6" s="16" t="s">
        <v>101</v>
      </c>
      <c r="BH6" s="19" t="s">
        <v>102</v>
      </c>
    </row>
    <row r="7" spans="1:60" ht="26.25" customHeight="1">
      <c r="B7" s="101" t="s">
        <v>103</v>
      </c>
      <c r="C7" s="102"/>
      <c r="D7" s="102"/>
      <c r="E7" s="102"/>
      <c r="F7" s="102"/>
      <c r="G7" s="102"/>
      <c r="H7" s="102"/>
      <c r="I7" s="102"/>
      <c r="J7" s="102"/>
      <c r="K7" s="103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81834.64</v>
      </c>
      <c r="H11" s="25"/>
      <c r="I11" s="75">
        <v>285.06236168498651</v>
      </c>
      <c r="J11" s="76">
        <v>1</v>
      </c>
      <c r="K11" s="76">
        <v>1.1999999999999999E-3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202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224</v>
      </c>
      <c r="C13" t="s">
        <v>224</v>
      </c>
      <c r="D13" s="19"/>
      <c r="E13" t="s">
        <v>224</v>
      </c>
      <c r="F13" t="s">
        <v>224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229</v>
      </c>
      <c r="C14" s="19"/>
      <c r="D14" s="19"/>
      <c r="E14" s="19"/>
      <c r="F14" s="19"/>
      <c r="G14" s="81">
        <v>81834.64</v>
      </c>
      <c r="H14" s="19"/>
      <c r="I14" s="81">
        <v>285.06236168498651</v>
      </c>
      <c r="J14" s="80">
        <v>1</v>
      </c>
      <c r="K14" s="80">
        <v>1.1999999999999999E-3</v>
      </c>
      <c r="BF14" s="16" t="s">
        <v>126</v>
      </c>
    </row>
    <row r="15" spans="1:60">
      <c r="B15" t="s">
        <v>868</v>
      </c>
      <c r="C15" t="s">
        <v>869</v>
      </c>
      <c r="D15" t="s">
        <v>123</v>
      </c>
      <c r="E15" t="s">
        <v>863</v>
      </c>
      <c r="F15" t="s">
        <v>110</v>
      </c>
      <c r="G15" s="77">
        <v>5</v>
      </c>
      <c r="H15" s="77">
        <v>1.2770999999999999</v>
      </c>
      <c r="I15" s="77">
        <v>2.32202322E-4</v>
      </c>
      <c r="J15" s="78">
        <v>0</v>
      </c>
      <c r="K15" s="78">
        <v>0</v>
      </c>
      <c r="BF15" s="16" t="s">
        <v>127</v>
      </c>
    </row>
    <row r="16" spans="1:60">
      <c r="B16" t="s">
        <v>870</v>
      </c>
      <c r="C16" t="s">
        <v>871</v>
      </c>
      <c r="D16" t="s">
        <v>123</v>
      </c>
      <c r="E16" t="s">
        <v>863</v>
      </c>
      <c r="F16" t="s">
        <v>106</v>
      </c>
      <c r="G16" s="77">
        <v>4</v>
      </c>
      <c r="H16" s="77">
        <v>0.17080000000000001</v>
      </c>
      <c r="I16" s="77">
        <v>2.3912000000000001E-5</v>
      </c>
      <c r="J16" s="78">
        <v>0</v>
      </c>
      <c r="K16" s="78">
        <v>0</v>
      </c>
      <c r="BF16" s="16" t="s">
        <v>128</v>
      </c>
    </row>
    <row r="17" spans="2:58">
      <c r="B17" t="s">
        <v>872</v>
      </c>
      <c r="C17" t="s">
        <v>873</v>
      </c>
      <c r="D17" t="s">
        <v>123</v>
      </c>
      <c r="E17" t="s">
        <v>863</v>
      </c>
      <c r="F17" t="s">
        <v>113</v>
      </c>
      <c r="G17" s="77">
        <v>3</v>
      </c>
      <c r="H17" s="77">
        <v>0.71209999999999996</v>
      </c>
      <c r="I17" s="77">
        <v>9.0476577599999994E-5</v>
      </c>
      <c r="J17" s="78">
        <v>0</v>
      </c>
      <c r="K17" s="78">
        <v>0</v>
      </c>
      <c r="BF17" s="16" t="s">
        <v>129</v>
      </c>
    </row>
    <row r="18" spans="2:58">
      <c r="B18" t="s">
        <v>874</v>
      </c>
      <c r="C18" t="s">
        <v>875</v>
      </c>
      <c r="D18" t="s">
        <v>123</v>
      </c>
      <c r="E18" t="s">
        <v>863</v>
      </c>
      <c r="F18" t="s">
        <v>110</v>
      </c>
      <c r="G18" s="77">
        <v>-1841.8</v>
      </c>
      <c r="H18" s="77">
        <v>100</v>
      </c>
      <c r="I18" s="77">
        <v>-6.6975215199999996</v>
      </c>
      <c r="J18" s="78">
        <v>-2.35E-2</v>
      </c>
      <c r="K18" s="78">
        <v>0</v>
      </c>
      <c r="BF18" s="16" t="s">
        <v>130</v>
      </c>
    </row>
    <row r="19" spans="2:58">
      <c r="B19" t="s">
        <v>876</v>
      </c>
      <c r="C19" t="s">
        <v>877</v>
      </c>
      <c r="D19" t="s">
        <v>123</v>
      </c>
      <c r="E19" t="s">
        <v>863</v>
      </c>
      <c r="F19" t="s">
        <v>113</v>
      </c>
      <c r="G19" s="77">
        <v>-1365</v>
      </c>
      <c r="H19" s="77">
        <v>100</v>
      </c>
      <c r="I19" s="77">
        <v>-5.7810480000000002</v>
      </c>
      <c r="J19" s="78">
        <v>-2.0299999999999999E-2</v>
      </c>
      <c r="K19" s="78">
        <v>0</v>
      </c>
      <c r="BF19" s="16" t="s">
        <v>131</v>
      </c>
    </row>
    <row r="20" spans="2:58">
      <c r="B20" t="s">
        <v>878</v>
      </c>
      <c r="C20" t="s">
        <v>879</v>
      </c>
      <c r="D20" t="s">
        <v>123</v>
      </c>
      <c r="E20" t="s">
        <v>863</v>
      </c>
      <c r="F20" t="s">
        <v>106</v>
      </c>
      <c r="G20" s="77">
        <v>85011.44</v>
      </c>
      <c r="H20" s="77">
        <v>100</v>
      </c>
      <c r="I20" s="77">
        <v>297.54003999999998</v>
      </c>
      <c r="J20" s="78">
        <v>1.0438000000000001</v>
      </c>
      <c r="K20" s="78">
        <v>1.1999999999999999E-3</v>
      </c>
      <c r="BF20" s="16" t="s">
        <v>132</v>
      </c>
    </row>
    <row r="21" spans="2:58">
      <c r="B21" t="s">
        <v>880</v>
      </c>
      <c r="C21" t="s">
        <v>881</v>
      </c>
      <c r="D21" t="s">
        <v>123</v>
      </c>
      <c r="E21" t="s">
        <v>863</v>
      </c>
      <c r="F21" t="s">
        <v>106</v>
      </c>
      <c r="G21" s="77">
        <v>7</v>
      </c>
      <c r="H21" s="77">
        <v>1.1529499999999999</v>
      </c>
      <c r="I21" s="77">
        <v>2.8247275000000001E-4</v>
      </c>
      <c r="J21" s="78">
        <v>0</v>
      </c>
      <c r="K21" s="78">
        <v>0</v>
      </c>
      <c r="BF21" s="16" t="s">
        <v>123</v>
      </c>
    </row>
    <row r="22" spans="2:58">
      <c r="B22" t="s">
        <v>882</v>
      </c>
      <c r="C22" t="s">
        <v>883</v>
      </c>
      <c r="D22" t="s">
        <v>123</v>
      </c>
      <c r="E22" t="s">
        <v>863</v>
      </c>
      <c r="F22" t="s">
        <v>110</v>
      </c>
      <c r="G22" s="77">
        <v>-2</v>
      </c>
      <c r="H22" s="77">
        <v>1.4878E-4</v>
      </c>
      <c r="I22" s="77">
        <v>-2.9755999999999999E-9</v>
      </c>
      <c r="J22" s="78">
        <v>0</v>
      </c>
      <c r="K22" s="78">
        <v>0</v>
      </c>
    </row>
    <row r="23" spans="2:58">
      <c r="B23" t="s">
        <v>884</v>
      </c>
      <c r="C23" t="s">
        <v>885</v>
      </c>
      <c r="D23" t="s">
        <v>123</v>
      </c>
      <c r="E23" t="s">
        <v>863</v>
      </c>
      <c r="F23" t="s">
        <v>106</v>
      </c>
      <c r="G23" s="77">
        <v>20</v>
      </c>
      <c r="H23" s="77">
        <v>0.37895000000000001</v>
      </c>
      <c r="I23" s="77">
        <v>2.6526499999999999E-4</v>
      </c>
      <c r="J23" s="78">
        <v>0</v>
      </c>
      <c r="K23" s="78">
        <v>0</v>
      </c>
    </row>
    <row r="24" spans="2:58">
      <c r="B24" t="s">
        <v>886</v>
      </c>
      <c r="C24" t="s">
        <v>887</v>
      </c>
      <c r="D24" t="s">
        <v>123</v>
      </c>
      <c r="E24" t="s">
        <v>863</v>
      </c>
      <c r="F24" t="s">
        <v>106</v>
      </c>
      <c r="G24" s="77">
        <v>-7</v>
      </c>
      <c r="H24" s="77">
        <v>1.2737500000000001E-2</v>
      </c>
      <c r="I24" s="77">
        <v>-3.1206875E-6</v>
      </c>
      <c r="J24" s="78">
        <v>0</v>
      </c>
      <c r="K24" s="78">
        <v>0</v>
      </c>
    </row>
    <row r="25" spans="2:58">
      <c r="B25" t="s">
        <v>231</v>
      </c>
      <c r="C25" s="19"/>
      <c r="D25" s="19"/>
      <c r="E25" s="19"/>
      <c r="F25" s="19"/>
      <c r="G25" s="19"/>
      <c r="H25" s="19"/>
    </row>
    <row r="26" spans="2:58">
      <c r="B26" t="s">
        <v>287</v>
      </c>
      <c r="C26" s="19"/>
      <c r="D26" s="19"/>
      <c r="E26" s="19"/>
      <c r="F26" s="19"/>
      <c r="G26" s="19"/>
      <c r="H26" s="19"/>
    </row>
    <row r="27" spans="2:58">
      <c r="B27" t="s">
        <v>288</v>
      </c>
      <c r="C27" s="19"/>
      <c r="D27" s="19"/>
      <c r="E27" s="19"/>
      <c r="F27" s="19"/>
      <c r="G27" s="19"/>
      <c r="H27" s="19"/>
    </row>
    <row r="28" spans="2:58">
      <c r="B28" t="s">
        <v>289</v>
      </c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</row>
    <row r="6" spans="2:81" ht="26.25" customHeight="1">
      <c r="B6" s="101" t="s">
        <v>68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3"/>
    </row>
    <row r="7" spans="2:81" ht="26.25" customHeight="1">
      <c r="B7" s="101" t="s">
        <v>133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3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202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888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224</v>
      </c>
      <c r="C14" t="s">
        <v>224</v>
      </c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889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224</v>
      </c>
      <c r="C16" t="s">
        <v>224</v>
      </c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890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891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224</v>
      </c>
      <c r="C19" t="s">
        <v>224</v>
      </c>
      <c r="E19" t="s">
        <v>224</v>
      </c>
      <c r="H19" s="77">
        <v>0</v>
      </c>
      <c r="I19" t="s">
        <v>224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892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224</v>
      </c>
      <c r="C21" t="s">
        <v>224</v>
      </c>
      <c r="E21" t="s">
        <v>224</v>
      </c>
      <c r="H21" s="77">
        <v>0</v>
      </c>
      <c r="I21" t="s">
        <v>224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893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224</v>
      </c>
      <c r="C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894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224</v>
      </c>
      <c r="C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229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888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224</v>
      </c>
      <c r="C28" t="s">
        <v>224</v>
      </c>
      <c r="E28" t="s">
        <v>224</v>
      </c>
      <c r="H28" s="77">
        <v>0</v>
      </c>
      <c r="I28" t="s">
        <v>224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889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224</v>
      </c>
      <c r="C30" t="s">
        <v>224</v>
      </c>
      <c r="E30" t="s">
        <v>224</v>
      </c>
      <c r="H30" s="77">
        <v>0</v>
      </c>
      <c r="I30" t="s">
        <v>224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890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891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224</v>
      </c>
      <c r="C33" t="s">
        <v>224</v>
      </c>
      <c r="E33" t="s">
        <v>224</v>
      </c>
      <c r="H33" s="77">
        <v>0</v>
      </c>
      <c r="I33" t="s">
        <v>224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892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224</v>
      </c>
      <c r="C35" t="s">
        <v>224</v>
      </c>
      <c r="E35" t="s">
        <v>224</v>
      </c>
      <c r="H35" s="77">
        <v>0</v>
      </c>
      <c r="I35" t="s">
        <v>224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893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224</v>
      </c>
      <c r="C37" t="s">
        <v>224</v>
      </c>
      <c r="E37" t="s">
        <v>224</v>
      </c>
      <c r="H37" s="77">
        <v>0</v>
      </c>
      <c r="I37" t="s">
        <v>224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894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224</v>
      </c>
      <c r="C39" t="s">
        <v>224</v>
      </c>
      <c r="E39" t="s">
        <v>224</v>
      </c>
      <c r="H39" s="77">
        <v>0</v>
      </c>
      <c r="I39" t="s">
        <v>224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231</v>
      </c>
    </row>
    <row r="41" spans="2:17">
      <c r="B41" t="s">
        <v>287</v>
      </c>
    </row>
    <row r="42" spans="2:17">
      <c r="B42" t="s">
        <v>288</v>
      </c>
    </row>
    <row r="43" spans="2:17">
      <c r="B43" t="s">
        <v>289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</row>
    <row r="6" spans="2:72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3"/>
    </row>
    <row r="7" spans="2:72" ht="26.25" customHeight="1">
      <c r="B7" s="101" t="s">
        <v>69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202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895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224</v>
      </c>
      <c r="C14" t="s">
        <v>224</v>
      </c>
      <c r="D14" t="s">
        <v>224</v>
      </c>
      <c r="G14" s="77">
        <v>0</v>
      </c>
      <c r="H14" t="s">
        <v>224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896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224</v>
      </c>
      <c r="C16" t="s">
        <v>224</v>
      </c>
      <c r="D16" t="s">
        <v>224</v>
      </c>
      <c r="G16" s="77">
        <v>0</v>
      </c>
      <c r="H16" t="s">
        <v>224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897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224</v>
      </c>
      <c r="C18" t="s">
        <v>224</v>
      </c>
      <c r="D18" t="s">
        <v>224</v>
      </c>
      <c r="G18" s="77">
        <v>0</v>
      </c>
      <c r="H18" t="s">
        <v>224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898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224</v>
      </c>
      <c r="C20" t="s">
        <v>224</v>
      </c>
      <c r="D20" t="s">
        <v>224</v>
      </c>
      <c r="G20" s="77">
        <v>0</v>
      </c>
      <c r="H20" t="s">
        <v>224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539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224</v>
      </c>
      <c r="C22" t="s">
        <v>224</v>
      </c>
      <c r="D22" t="s">
        <v>224</v>
      </c>
      <c r="G22" s="77">
        <v>0</v>
      </c>
      <c r="H22" t="s">
        <v>224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229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285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224</v>
      </c>
      <c r="C25" t="s">
        <v>224</v>
      </c>
      <c r="D25" t="s">
        <v>224</v>
      </c>
      <c r="G25" s="77">
        <v>0</v>
      </c>
      <c r="H25" t="s">
        <v>224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899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224</v>
      </c>
      <c r="C27" t="s">
        <v>224</v>
      </c>
      <c r="D27" t="s">
        <v>224</v>
      </c>
      <c r="G27" s="77">
        <v>0</v>
      </c>
      <c r="H27" t="s">
        <v>224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287</v>
      </c>
    </row>
    <row r="29" spans="2:16">
      <c r="B29" t="s">
        <v>288</v>
      </c>
    </row>
    <row r="30" spans="2:16">
      <c r="B30" t="s">
        <v>289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3"/>
    </row>
    <row r="7" spans="2:65" ht="26.25" customHeight="1">
      <c r="B7" s="101" t="s">
        <v>82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3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202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900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J14" s="77">
        <v>0</v>
      </c>
      <c r="K14" t="s">
        <v>224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901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224</v>
      </c>
      <c r="C16" t="s">
        <v>224</v>
      </c>
      <c r="D16" s="16"/>
      <c r="E16" s="16"/>
      <c r="F16" t="s">
        <v>224</v>
      </c>
      <c r="G16" t="s">
        <v>224</v>
      </c>
      <c r="J16" s="77">
        <v>0</v>
      </c>
      <c r="K16" t="s">
        <v>224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292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224</v>
      </c>
      <c r="C18" t="s">
        <v>224</v>
      </c>
      <c r="D18" s="16"/>
      <c r="E18" s="16"/>
      <c r="F18" t="s">
        <v>224</v>
      </c>
      <c r="G18" t="s">
        <v>224</v>
      </c>
      <c r="J18" s="77">
        <v>0</v>
      </c>
      <c r="K18" t="s">
        <v>224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539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224</v>
      </c>
      <c r="C20" t="s">
        <v>224</v>
      </c>
      <c r="D20" s="16"/>
      <c r="E20" s="16"/>
      <c r="F20" t="s">
        <v>224</v>
      </c>
      <c r="G20" t="s">
        <v>224</v>
      </c>
      <c r="J20" s="77">
        <v>0</v>
      </c>
      <c r="K20" t="s">
        <v>224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229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902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224</v>
      </c>
      <c r="C23" t="s">
        <v>224</v>
      </c>
      <c r="D23" s="16"/>
      <c r="E23" s="16"/>
      <c r="F23" t="s">
        <v>224</v>
      </c>
      <c r="G23" t="s">
        <v>224</v>
      </c>
      <c r="J23" s="77">
        <v>0</v>
      </c>
      <c r="K23" t="s">
        <v>224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903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224</v>
      </c>
      <c r="C25" t="s">
        <v>224</v>
      </c>
      <c r="D25" s="16"/>
      <c r="E25" s="16"/>
      <c r="F25" t="s">
        <v>224</v>
      </c>
      <c r="G25" t="s">
        <v>224</v>
      </c>
      <c r="J25" s="77">
        <v>0</v>
      </c>
      <c r="K25" t="s">
        <v>224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231</v>
      </c>
      <c r="D26" s="16"/>
      <c r="E26" s="16"/>
      <c r="F26" s="16"/>
    </row>
    <row r="27" spans="2:19">
      <c r="B27" t="s">
        <v>287</v>
      </c>
      <c r="D27" s="16"/>
      <c r="E27" s="16"/>
      <c r="F27" s="16"/>
    </row>
    <row r="28" spans="2:19">
      <c r="B28" t="s">
        <v>288</v>
      </c>
      <c r="D28" s="16"/>
      <c r="E28" s="16"/>
      <c r="F28" s="16"/>
    </row>
    <row r="29" spans="2:19">
      <c r="B29" t="s">
        <v>289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</row>
    <row r="6" spans="2:81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3"/>
    </row>
    <row r="7" spans="2:81" ht="26.25" customHeight="1">
      <c r="B7" s="101" t="s">
        <v>89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3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3.29</v>
      </c>
      <c r="K11" s="7"/>
      <c r="L11" s="7"/>
      <c r="M11" s="76">
        <v>5.2299999999999999E-2</v>
      </c>
      <c r="N11" s="75">
        <v>1313494.6299999999</v>
      </c>
      <c r="O11" s="7"/>
      <c r="P11" s="75">
        <v>1281.0756513030001</v>
      </c>
      <c r="Q11" s="7"/>
      <c r="R11" s="76">
        <v>1</v>
      </c>
      <c r="S11" s="76">
        <v>5.1999999999999998E-3</v>
      </c>
      <c r="T11" s="35"/>
      <c r="BZ11" s="16"/>
      <c r="CC11" s="16"/>
    </row>
    <row r="12" spans="2:81">
      <c r="B12" s="79" t="s">
        <v>202</v>
      </c>
      <c r="C12" s="16"/>
      <c r="D12" s="16"/>
      <c r="E12" s="16"/>
      <c r="J12" s="81">
        <v>3.29</v>
      </c>
      <c r="M12" s="80">
        <v>5.2299999999999999E-2</v>
      </c>
      <c r="N12" s="81">
        <v>1313494.6299999999</v>
      </c>
      <c r="P12" s="81">
        <v>1281.0756513030001</v>
      </c>
      <c r="R12" s="80">
        <v>1</v>
      </c>
      <c r="S12" s="80">
        <v>5.1999999999999998E-3</v>
      </c>
    </row>
    <row r="13" spans="2:81">
      <c r="B13" s="79" t="s">
        <v>900</v>
      </c>
      <c r="C13" s="16"/>
      <c r="D13" s="16"/>
      <c r="E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81">
      <c r="B14" t="s">
        <v>224</v>
      </c>
      <c r="C14" t="s">
        <v>224</v>
      </c>
      <c r="D14" s="16"/>
      <c r="E14" s="16"/>
      <c r="F14" t="s">
        <v>224</v>
      </c>
      <c r="G14" t="s">
        <v>224</v>
      </c>
      <c r="J14" s="77">
        <v>0</v>
      </c>
      <c r="K14" t="s">
        <v>224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81">
      <c r="B15" s="79" t="s">
        <v>901</v>
      </c>
      <c r="C15" s="16"/>
      <c r="D15" s="16"/>
      <c r="E15" s="16"/>
      <c r="J15" s="81">
        <v>3.29</v>
      </c>
      <c r="M15" s="80">
        <v>5.2299999999999999E-2</v>
      </c>
      <c r="N15" s="81">
        <v>1313494.6299999999</v>
      </c>
      <c r="P15" s="81">
        <v>1281.0756513030001</v>
      </c>
      <c r="R15" s="80">
        <v>1</v>
      </c>
      <c r="S15" s="80">
        <v>5.1999999999999998E-3</v>
      </c>
    </row>
    <row r="16" spans="2:81">
      <c r="B16" t="s">
        <v>904</v>
      </c>
      <c r="C16" t="s">
        <v>905</v>
      </c>
      <c r="D16" t="s">
        <v>123</v>
      </c>
      <c r="E16" t="s">
        <v>906</v>
      </c>
      <c r="F16" t="s">
        <v>471</v>
      </c>
      <c r="G16" t="s">
        <v>396</v>
      </c>
      <c r="H16" t="s">
        <v>150</v>
      </c>
      <c r="I16" t="s">
        <v>907</v>
      </c>
      <c r="J16" s="77">
        <v>3.48</v>
      </c>
      <c r="K16" t="s">
        <v>102</v>
      </c>
      <c r="L16" s="78">
        <v>4.4699999999999997E-2</v>
      </c>
      <c r="M16" s="78">
        <v>5.4899999999999997E-2</v>
      </c>
      <c r="N16" s="77">
        <v>872494.63</v>
      </c>
      <c r="O16" s="77">
        <v>96.81</v>
      </c>
      <c r="P16" s="77">
        <v>844.662051303</v>
      </c>
      <c r="Q16" s="78">
        <v>1.5E-3</v>
      </c>
      <c r="R16" s="78">
        <v>0.6593</v>
      </c>
      <c r="S16" s="78">
        <v>3.5000000000000001E-3</v>
      </c>
    </row>
    <row r="17" spans="2:19">
      <c r="B17" t="s">
        <v>908</v>
      </c>
      <c r="C17" t="s">
        <v>909</v>
      </c>
      <c r="D17" t="s">
        <v>123</v>
      </c>
      <c r="E17" t="s">
        <v>910</v>
      </c>
      <c r="F17" t="s">
        <v>911</v>
      </c>
      <c r="G17" t="s">
        <v>419</v>
      </c>
      <c r="H17" t="s">
        <v>150</v>
      </c>
      <c r="I17" t="s">
        <v>912</v>
      </c>
      <c r="J17" s="77">
        <v>2.91</v>
      </c>
      <c r="K17" t="s">
        <v>102</v>
      </c>
      <c r="L17" s="78">
        <v>4.2999999999999997E-2</v>
      </c>
      <c r="M17" s="78">
        <v>4.7199999999999999E-2</v>
      </c>
      <c r="N17" s="77">
        <v>441000</v>
      </c>
      <c r="O17" s="77">
        <v>98.96</v>
      </c>
      <c r="P17" s="77">
        <v>436.41359999999997</v>
      </c>
      <c r="Q17" s="78">
        <v>2.3999999999999998E-3</v>
      </c>
      <c r="R17" s="78">
        <v>0.3407</v>
      </c>
      <c r="S17" s="78">
        <v>1.8E-3</v>
      </c>
    </row>
    <row r="18" spans="2:19">
      <c r="B18" s="79" t="s">
        <v>292</v>
      </c>
      <c r="C18" s="16"/>
      <c r="D18" s="16"/>
      <c r="E18" s="16"/>
      <c r="J18" s="81">
        <v>0</v>
      </c>
      <c r="M18" s="80">
        <v>0</v>
      </c>
      <c r="N18" s="81">
        <v>0</v>
      </c>
      <c r="P18" s="81">
        <v>0</v>
      </c>
      <c r="R18" s="80">
        <v>0</v>
      </c>
      <c r="S18" s="80">
        <v>0</v>
      </c>
    </row>
    <row r="19" spans="2:19">
      <c r="B19" t="s">
        <v>224</v>
      </c>
      <c r="C19" t="s">
        <v>224</v>
      </c>
      <c r="D19" s="16"/>
      <c r="E19" s="16"/>
      <c r="F19" t="s">
        <v>224</v>
      </c>
      <c r="G19" t="s">
        <v>224</v>
      </c>
      <c r="J19" s="77">
        <v>0</v>
      </c>
      <c r="K19" t="s">
        <v>224</v>
      </c>
      <c r="L19" s="78">
        <v>0</v>
      </c>
      <c r="M19" s="78">
        <v>0</v>
      </c>
      <c r="N19" s="77">
        <v>0</v>
      </c>
      <c r="O19" s="77">
        <v>0</v>
      </c>
      <c r="P19" s="77">
        <v>0</v>
      </c>
      <c r="Q19" s="78">
        <v>0</v>
      </c>
      <c r="R19" s="78">
        <v>0</v>
      </c>
      <c r="S19" s="78">
        <v>0</v>
      </c>
    </row>
    <row r="20" spans="2:19">
      <c r="B20" s="79" t="s">
        <v>539</v>
      </c>
      <c r="C20" s="16"/>
      <c r="D20" s="16"/>
      <c r="E20" s="16"/>
      <c r="J20" s="81">
        <v>0</v>
      </c>
      <c r="M20" s="80">
        <v>0</v>
      </c>
      <c r="N20" s="81">
        <v>0</v>
      </c>
      <c r="P20" s="81">
        <v>0</v>
      </c>
      <c r="R20" s="80">
        <v>0</v>
      </c>
      <c r="S20" s="80">
        <v>0</v>
      </c>
    </row>
    <row r="21" spans="2:19">
      <c r="B21" t="s">
        <v>224</v>
      </c>
      <c r="C21" t="s">
        <v>224</v>
      </c>
      <c r="D21" s="16"/>
      <c r="E21" s="16"/>
      <c r="F21" t="s">
        <v>224</v>
      </c>
      <c r="G21" t="s">
        <v>224</v>
      </c>
      <c r="J21" s="77">
        <v>0</v>
      </c>
      <c r="K21" t="s">
        <v>224</v>
      </c>
      <c r="L21" s="78">
        <v>0</v>
      </c>
      <c r="M21" s="78">
        <v>0</v>
      </c>
      <c r="N21" s="77">
        <v>0</v>
      </c>
      <c r="O21" s="77">
        <v>0</v>
      </c>
      <c r="P21" s="77">
        <v>0</v>
      </c>
      <c r="Q21" s="78">
        <v>0</v>
      </c>
      <c r="R21" s="78">
        <v>0</v>
      </c>
      <c r="S21" s="78">
        <v>0</v>
      </c>
    </row>
    <row r="22" spans="2:19">
      <c r="B22" s="79" t="s">
        <v>229</v>
      </c>
      <c r="C22" s="16"/>
      <c r="D22" s="16"/>
      <c r="E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s="79" t="s">
        <v>293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224</v>
      </c>
      <c r="C24" t="s">
        <v>224</v>
      </c>
      <c r="D24" s="16"/>
      <c r="E24" s="16"/>
      <c r="F24" t="s">
        <v>224</v>
      </c>
      <c r="G24" t="s">
        <v>224</v>
      </c>
      <c r="J24" s="77">
        <v>0</v>
      </c>
      <c r="K24" t="s">
        <v>224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294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224</v>
      </c>
      <c r="C26" t="s">
        <v>224</v>
      </c>
      <c r="D26" s="16"/>
      <c r="E26" s="16"/>
      <c r="F26" t="s">
        <v>224</v>
      </c>
      <c r="G26" t="s">
        <v>224</v>
      </c>
      <c r="J26" s="77">
        <v>0</v>
      </c>
      <c r="K26" t="s">
        <v>224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t="s">
        <v>231</v>
      </c>
      <c r="C27" s="16"/>
      <c r="D27" s="16"/>
      <c r="E27" s="16"/>
    </row>
    <row r="28" spans="2:19">
      <c r="B28" t="s">
        <v>287</v>
      </c>
      <c r="C28" s="16"/>
      <c r="D28" s="16"/>
      <c r="E28" s="16"/>
    </row>
    <row r="29" spans="2:19">
      <c r="B29" t="s">
        <v>288</v>
      </c>
      <c r="C29" s="16"/>
      <c r="D29" s="16"/>
      <c r="E29" s="16"/>
    </row>
    <row r="30" spans="2:19">
      <c r="B30" t="s">
        <v>289</v>
      </c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tabSelected="1" topLeftCell="A10" workbookViewId="0">
      <selection activeCell="K19" sqref="K19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</row>
    <row r="6" spans="2:98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3"/>
    </row>
    <row r="7" spans="2:98" ht="26.25" customHeight="1">
      <c r="B7" s="101" t="s">
        <v>91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3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1135352.3899999999</v>
      </c>
      <c r="I11" s="7"/>
      <c r="J11" s="75">
        <v>13194.858975646563</v>
      </c>
      <c r="K11" s="7"/>
      <c r="L11" s="76">
        <v>1</v>
      </c>
      <c r="M11" s="76">
        <v>5.3900000000000003E-2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202</v>
      </c>
      <c r="C12" s="16"/>
      <c r="D12" s="16"/>
      <c r="E12" s="16"/>
      <c r="H12" s="81">
        <v>216389.86</v>
      </c>
      <c r="J12" s="81">
        <v>9823.3745391114062</v>
      </c>
      <c r="L12" s="80">
        <v>0.74450000000000005</v>
      </c>
      <c r="M12" s="80">
        <v>4.0099999999999997E-2</v>
      </c>
    </row>
    <row r="13" spans="2:98">
      <c r="B13" t="s">
        <v>913</v>
      </c>
      <c r="C13" t="s">
        <v>914</v>
      </c>
      <c r="D13" t="s">
        <v>123</v>
      </c>
      <c r="E13" t="s">
        <v>915</v>
      </c>
      <c r="F13" t="s">
        <v>568</v>
      </c>
      <c r="G13" t="s">
        <v>106</v>
      </c>
      <c r="H13" s="77">
        <v>92747.08</v>
      </c>
      <c r="I13" s="77">
        <v>361.52859999999998</v>
      </c>
      <c r="J13" s="77">
        <v>1173.5752695270801</v>
      </c>
      <c r="K13" s="104">
        <v>1.5414283546160319E-3</v>
      </c>
      <c r="L13" s="78">
        <v>8.8900000000000007E-2</v>
      </c>
      <c r="M13" s="78">
        <v>4.7999999999999996E-3</v>
      </c>
    </row>
    <row r="14" spans="2:98">
      <c r="B14" t="s">
        <v>916</v>
      </c>
      <c r="C14" t="s">
        <v>917</v>
      </c>
      <c r="D14" t="s">
        <v>123</v>
      </c>
      <c r="E14" t="s">
        <v>707</v>
      </c>
      <c r="F14" t="s">
        <v>708</v>
      </c>
      <c r="G14" t="s">
        <v>102</v>
      </c>
      <c r="H14" s="77">
        <v>1476</v>
      </c>
      <c r="I14" s="77">
        <v>389.86354799999998</v>
      </c>
      <c r="J14" s="77">
        <v>5.7543859684800003</v>
      </c>
      <c r="K14" s="104">
        <v>8.6E-3</v>
      </c>
      <c r="L14" s="78">
        <v>4.0000000000000002E-4</v>
      </c>
      <c r="M14" s="78">
        <v>0</v>
      </c>
    </row>
    <row r="15" spans="2:98">
      <c r="B15" t="s">
        <v>918</v>
      </c>
      <c r="C15" t="s">
        <v>919</v>
      </c>
      <c r="D15" t="s">
        <v>123</v>
      </c>
      <c r="E15" t="s">
        <v>920</v>
      </c>
      <c r="F15" t="s">
        <v>658</v>
      </c>
      <c r="G15" t="s">
        <v>102</v>
      </c>
      <c r="H15" s="77">
        <v>9</v>
      </c>
      <c r="I15" s="77">
        <v>38276775.862069003</v>
      </c>
      <c r="J15" s="77">
        <v>3444.9098275862102</v>
      </c>
      <c r="K15" s="104">
        <v>8.5344827586206901E-3</v>
      </c>
      <c r="L15" s="78">
        <v>0.2611</v>
      </c>
      <c r="M15" s="78">
        <v>1.41E-2</v>
      </c>
    </row>
    <row r="16" spans="2:98">
      <c r="B16" t="s">
        <v>921</v>
      </c>
      <c r="C16" t="s">
        <v>922</v>
      </c>
      <c r="D16" t="s">
        <v>123</v>
      </c>
      <c r="E16" t="s">
        <v>910</v>
      </c>
      <c r="F16" t="s">
        <v>911</v>
      </c>
      <c r="G16" t="s">
        <v>106</v>
      </c>
      <c r="H16" s="77">
        <v>540.42999999999995</v>
      </c>
      <c r="I16" s="77">
        <v>63937</v>
      </c>
      <c r="J16" s="77">
        <v>1209.3715518500001</v>
      </c>
      <c r="K16" s="104">
        <v>1.1999999999999999E-3</v>
      </c>
      <c r="L16" s="78">
        <v>9.1700000000000004E-2</v>
      </c>
      <c r="M16" s="78">
        <v>4.8999999999999998E-3</v>
      </c>
    </row>
    <row r="17" spans="2:13">
      <c r="B17" t="s">
        <v>923</v>
      </c>
      <c r="C17" t="s">
        <v>924</v>
      </c>
      <c r="D17" t="s">
        <v>123</v>
      </c>
      <c r="E17" t="s">
        <v>925</v>
      </c>
      <c r="F17" t="s">
        <v>311</v>
      </c>
      <c r="G17" t="s">
        <v>102</v>
      </c>
      <c r="H17" s="77">
        <v>37.46</v>
      </c>
      <c r="I17" s="77">
        <v>4645000</v>
      </c>
      <c r="J17" s="77">
        <v>1740.0170000000001</v>
      </c>
      <c r="K17" s="104">
        <v>1.8700000000000001E-2</v>
      </c>
      <c r="L17" s="78">
        <v>0.13189999999999999</v>
      </c>
      <c r="M17" s="78">
        <v>7.1000000000000004E-3</v>
      </c>
    </row>
    <row r="18" spans="2:13">
      <c r="B18" t="s">
        <v>926</v>
      </c>
      <c r="C18" t="s">
        <v>927</v>
      </c>
      <c r="D18" t="s">
        <v>123</v>
      </c>
      <c r="E18" t="s">
        <v>928</v>
      </c>
      <c r="F18" t="s">
        <v>311</v>
      </c>
      <c r="G18" t="s">
        <v>102</v>
      </c>
      <c r="H18" s="77">
        <v>202.89</v>
      </c>
      <c r="I18" s="77">
        <v>488912.17042100005</v>
      </c>
      <c r="J18" s="77">
        <v>991.95390256716701</v>
      </c>
      <c r="K18" s="78">
        <v>4.4999999999999997E-3</v>
      </c>
      <c r="L18" s="78">
        <v>7.5200000000000003E-2</v>
      </c>
      <c r="M18" s="78">
        <v>4.1000000000000003E-3</v>
      </c>
    </row>
    <row r="19" spans="2:13">
      <c r="B19" t="s">
        <v>929</v>
      </c>
      <c r="C19" t="s">
        <v>930</v>
      </c>
      <c r="D19" t="s">
        <v>123</v>
      </c>
      <c r="E19" t="s">
        <v>931</v>
      </c>
      <c r="F19" t="s">
        <v>433</v>
      </c>
      <c r="G19" t="s">
        <v>106</v>
      </c>
      <c r="H19" s="77">
        <v>121377</v>
      </c>
      <c r="I19" s="77">
        <v>296.07694600000002</v>
      </c>
      <c r="J19" s="77">
        <v>1257.79260161247</v>
      </c>
      <c r="K19" s="104">
        <v>1.2063537394051216E-3</v>
      </c>
      <c r="L19" s="78">
        <v>9.5299999999999996E-2</v>
      </c>
      <c r="M19" s="78">
        <v>5.1000000000000004E-3</v>
      </c>
    </row>
    <row r="20" spans="2:13">
      <c r="B20" s="79" t="s">
        <v>229</v>
      </c>
      <c r="C20" s="16"/>
      <c r="D20" s="16"/>
      <c r="E20" s="16"/>
      <c r="H20" s="81">
        <v>918962.53</v>
      </c>
      <c r="J20" s="81">
        <v>3371.4844365351551</v>
      </c>
      <c r="L20" s="80">
        <v>0.2555</v>
      </c>
      <c r="M20" s="80">
        <v>1.38E-2</v>
      </c>
    </row>
    <row r="21" spans="2:13">
      <c r="B21" s="79" t="s">
        <v>293</v>
      </c>
      <c r="C21" s="16"/>
      <c r="D21" s="16"/>
      <c r="E21" s="16"/>
      <c r="H21" s="81">
        <v>0</v>
      </c>
      <c r="J21" s="81">
        <v>0</v>
      </c>
      <c r="L21" s="80">
        <v>0</v>
      </c>
      <c r="M21" s="80">
        <v>0</v>
      </c>
    </row>
    <row r="22" spans="2:13">
      <c r="B22" t="s">
        <v>224</v>
      </c>
      <c r="C22" t="s">
        <v>224</v>
      </c>
      <c r="D22" s="16"/>
      <c r="E22" s="16"/>
      <c r="F22" t="s">
        <v>224</v>
      </c>
      <c r="G22" t="s">
        <v>224</v>
      </c>
      <c r="H22" s="77">
        <v>0</v>
      </c>
      <c r="I22" s="77">
        <v>0</v>
      </c>
      <c r="J22" s="77">
        <v>0</v>
      </c>
      <c r="K22" s="78">
        <v>0</v>
      </c>
      <c r="L22" s="78">
        <v>0</v>
      </c>
      <c r="M22" s="78">
        <v>0</v>
      </c>
    </row>
    <row r="23" spans="2:13">
      <c r="B23" s="79" t="s">
        <v>294</v>
      </c>
      <c r="C23" s="16"/>
      <c r="D23" s="16"/>
      <c r="E23" s="16"/>
      <c r="H23" s="81">
        <v>918962.53</v>
      </c>
      <c r="J23" s="81">
        <v>3371.4844365351551</v>
      </c>
      <c r="L23" s="80">
        <v>0.2555</v>
      </c>
      <c r="M23" s="80">
        <v>1.38E-2</v>
      </c>
    </row>
    <row r="24" spans="2:13">
      <c r="B24" t="s">
        <v>932</v>
      </c>
      <c r="C24" t="s">
        <v>933</v>
      </c>
      <c r="D24" t="s">
        <v>123</v>
      </c>
      <c r="E24" t="s">
        <v>934</v>
      </c>
      <c r="F24" t="s">
        <v>935</v>
      </c>
      <c r="G24" t="s">
        <v>110</v>
      </c>
      <c r="H24" s="77">
        <v>379614</v>
      </c>
      <c r="I24" s="77">
        <v>100</v>
      </c>
      <c r="J24" s="77">
        <v>1380.4283496</v>
      </c>
      <c r="K24" s="104">
        <v>2.7597937828915593E-3</v>
      </c>
      <c r="L24" s="78">
        <v>0.1046</v>
      </c>
      <c r="M24" s="78">
        <v>5.5999999999999999E-3</v>
      </c>
    </row>
    <row r="25" spans="2:13">
      <c r="B25" t="s">
        <v>936</v>
      </c>
      <c r="C25" t="s">
        <v>937</v>
      </c>
      <c r="D25" t="s">
        <v>123</v>
      </c>
      <c r="E25" t="s">
        <v>938</v>
      </c>
      <c r="F25" t="s">
        <v>935</v>
      </c>
      <c r="G25" t="s">
        <v>110</v>
      </c>
      <c r="H25" s="77">
        <v>459076</v>
      </c>
      <c r="I25" s="77">
        <v>105.13006200000005</v>
      </c>
      <c r="J25" s="77">
        <v>1755.0243988943801</v>
      </c>
      <c r="K25" s="104">
        <v>3.3340398624624552E-3</v>
      </c>
      <c r="L25" s="78">
        <v>0.13300000000000001</v>
      </c>
      <c r="M25" s="78">
        <v>7.1999999999999998E-3</v>
      </c>
    </row>
    <row r="26" spans="2:13">
      <c r="B26" t="s">
        <v>939</v>
      </c>
      <c r="C26" t="s">
        <v>940</v>
      </c>
      <c r="D26" t="s">
        <v>123</v>
      </c>
      <c r="E26" t="s">
        <v>920</v>
      </c>
      <c r="F26" t="s">
        <v>935</v>
      </c>
      <c r="G26" t="s">
        <v>110</v>
      </c>
      <c r="H26" s="77">
        <v>80272.53</v>
      </c>
      <c r="I26" s="77">
        <v>80.8596229999999</v>
      </c>
      <c r="J26" s="77">
        <v>236.03168804077501</v>
      </c>
      <c r="K26" s="104">
        <v>7.4851037788605393E-3</v>
      </c>
      <c r="L26" s="78">
        <v>1.7899999999999999E-2</v>
      </c>
      <c r="M26" s="78">
        <v>1E-3</v>
      </c>
    </row>
    <row r="27" spans="2:13">
      <c r="B27" t="s">
        <v>231</v>
      </c>
      <c r="C27" s="16"/>
      <c r="D27" s="16"/>
      <c r="E27" s="16"/>
    </row>
    <row r="28" spans="2:13">
      <c r="B28" t="s">
        <v>287</v>
      </c>
      <c r="C28" s="16"/>
      <c r="D28" s="16"/>
      <c r="E28" s="16"/>
    </row>
    <row r="29" spans="2:13">
      <c r="B29" t="s">
        <v>288</v>
      </c>
      <c r="C29" s="16"/>
      <c r="D29" s="16"/>
      <c r="E29" s="16"/>
    </row>
    <row r="30" spans="2:13">
      <c r="B30" t="s">
        <v>289</v>
      </c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6" spans="2:55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3"/>
    </row>
    <row r="7" spans="2:55" ht="26.25" customHeight="1">
      <c r="B7" s="101" t="s">
        <v>139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19569457.100000001</v>
      </c>
      <c r="G11" s="7"/>
      <c r="H11" s="75">
        <v>55116.138362570826</v>
      </c>
      <c r="I11" s="7"/>
      <c r="J11" s="76">
        <v>1</v>
      </c>
      <c r="K11" s="76">
        <v>0.22520000000000001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202</v>
      </c>
      <c r="C12" s="16"/>
      <c r="F12" s="81">
        <v>13943788.76</v>
      </c>
      <c r="H12" s="81">
        <v>29106.107977024491</v>
      </c>
      <c r="J12" s="80">
        <v>0.52810000000000001</v>
      </c>
      <c r="K12" s="80">
        <v>0.11890000000000001</v>
      </c>
    </row>
    <row r="13" spans="2:55">
      <c r="B13" s="79" t="s">
        <v>941</v>
      </c>
      <c r="C13" s="16"/>
      <c r="F13" s="81">
        <v>1022548.84</v>
      </c>
      <c r="H13" s="81">
        <v>4334.9868051292096</v>
      </c>
      <c r="J13" s="80">
        <v>7.8700000000000006E-2</v>
      </c>
      <c r="K13" s="80">
        <v>1.77E-2</v>
      </c>
    </row>
    <row r="14" spans="2:55">
      <c r="B14" t="s">
        <v>942</v>
      </c>
      <c r="C14" t="s">
        <v>943</v>
      </c>
      <c r="D14" t="s">
        <v>106</v>
      </c>
      <c r="E14" t="s">
        <v>944</v>
      </c>
      <c r="F14" s="77">
        <v>150868</v>
      </c>
      <c r="G14" s="77">
        <v>95.905313000000007</v>
      </c>
      <c r="H14" s="77">
        <v>506.41649665893999</v>
      </c>
      <c r="I14" s="78">
        <v>0</v>
      </c>
      <c r="J14" s="78">
        <v>9.1999999999999998E-3</v>
      </c>
      <c r="K14" s="78">
        <v>2.0999999999999999E-3</v>
      </c>
    </row>
    <row r="15" spans="2:55">
      <c r="B15" t="s">
        <v>945</v>
      </c>
      <c r="C15" t="s">
        <v>946</v>
      </c>
      <c r="D15" t="s">
        <v>106</v>
      </c>
      <c r="E15" t="s">
        <v>299</v>
      </c>
      <c r="F15" s="77">
        <v>236566.27</v>
      </c>
      <c r="G15" s="77">
        <v>73.207320999999951</v>
      </c>
      <c r="H15" s="77">
        <v>606.143400298193</v>
      </c>
      <c r="I15" s="78">
        <v>0</v>
      </c>
      <c r="J15" s="78">
        <v>1.0999999999999999E-2</v>
      </c>
      <c r="K15" s="78">
        <v>2.5000000000000001E-3</v>
      </c>
    </row>
    <row r="16" spans="2:55">
      <c r="B16" t="s">
        <v>947</v>
      </c>
      <c r="C16" t="s">
        <v>948</v>
      </c>
      <c r="D16" t="s">
        <v>106</v>
      </c>
      <c r="E16" t="s">
        <v>949</v>
      </c>
      <c r="F16" s="77">
        <v>224745.54</v>
      </c>
      <c r="G16" s="77">
        <v>215.07223899999974</v>
      </c>
      <c r="H16" s="77">
        <v>1691.7784272572401</v>
      </c>
      <c r="I16" s="78">
        <v>0</v>
      </c>
      <c r="J16" s="78">
        <v>3.0700000000000002E-2</v>
      </c>
      <c r="K16" s="78">
        <v>6.8999999999999999E-3</v>
      </c>
    </row>
    <row r="17" spans="2:11">
      <c r="B17" t="s">
        <v>950</v>
      </c>
      <c r="C17" t="s">
        <v>951</v>
      </c>
      <c r="D17" t="s">
        <v>106</v>
      </c>
      <c r="E17" t="s">
        <v>952</v>
      </c>
      <c r="F17" s="77">
        <v>167154.03</v>
      </c>
      <c r="G17" s="77">
        <v>80.845701999999989</v>
      </c>
      <c r="H17" s="77">
        <v>472.97897141176702</v>
      </c>
      <c r="I17" s="78">
        <v>0</v>
      </c>
      <c r="J17" s="78">
        <v>8.6E-3</v>
      </c>
      <c r="K17" s="78">
        <v>1.9E-3</v>
      </c>
    </row>
    <row r="18" spans="2:11">
      <c r="B18" t="s">
        <v>953</v>
      </c>
      <c r="C18" t="s">
        <v>954</v>
      </c>
      <c r="D18" t="s">
        <v>106</v>
      </c>
      <c r="E18" t="s">
        <v>955</v>
      </c>
      <c r="F18" s="77">
        <v>243215</v>
      </c>
      <c r="G18" s="77">
        <v>124.24862299999941</v>
      </c>
      <c r="H18" s="77">
        <v>1057.66950950307</v>
      </c>
      <c r="I18" s="78">
        <v>0</v>
      </c>
      <c r="J18" s="78">
        <v>1.9199999999999998E-2</v>
      </c>
      <c r="K18" s="78">
        <v>4.3E-3</v>
      </c>
    </row>
    <row r="19" spans="2:11">
      <c r="B19" s="79" t="s">
        <v>956</v>
      </c>
      <c r="C19" s="16"/>
      <c r="F19" s="81">
        <v>2318446.4</v>
      </c>
      <c r="H19" s="81">
        <v>3165.1709644187181</v>
      </c>
      <c r="J19" s="80">
        <v>5.74E-2</v>
      </c>
      <c r="K19" s="80">
        <v>1.29E-2</v>
      </c>
    </row>
    <row r="20" spans="2:11">
      <c r="B20" t="s">
        <v>957</v>
      </c>
      <c r="C20" t="s">
        <v>958</v>
      </c>
      <c r="D20" t="s">
        <v>102</v>
      </c>
      <c r="E20" t="s">
        <v>959</v>
      </c>
      <c r="F20" s="77">
        <v>1058561</v>
      </c>
      <c r="G20" s="77">
        <v>100.67579000000001</v>
      </c>
      <c r="H20" s="77">
        <v>1065.7146493819</v>
      </c>
      <c r="I20" s="78">
        <v>0</v>
      </c>
      <c r="J20" s="78">
        <v>1.9300000000000001E-2</v>
      </c>
      <c r="K20" s="78">
        <v>4.4000000000000003E-3</v>
      </c>
    </row>
    <row r="21" spans="2:11">
      <c r="B21" t="s">
        <v>960</v>
      </c>
      <c r="C21" t="s">
        <v>961</v>
      </c>
      <c r="D21" t="s">
        <v>102</v>
      </c>
      <c r="E21" t="s">
        <v>962</v>
      </c>
      <c r="F21" s="77">
        <v>814479.1</v>
      </c>
      <c r="G21" s="77">
        <v>171.65657999999999</v>
      </c>
      <c r="H21" s="77">
        <v>1398.1069678747799</v>
      </c>
      <c r="I21" s="78">
        <v>0</v>
      </c>
      <c r="J21" s="78">
        <v>2.5399999999999999E-2</v>
      </c>
      <c r="K21" s="78">
        <v>5.7000000000000002E-3</v>
      </c>
    </row>
    <row r="22" spans="2:11">
      <c r="B22" t="s">
        <v>963</v>
      </c>
      <c r="C22" t="s">
        <v>964</v>
      </c>
      <c r="D22" t="s">
        <v>102</v>
      </c>
      <c r="E22" t="s">
        <v>965</v>
      </c>
      <c r="F22" s="77">
        <v>445406.3</v>
      </c>
      <c r="G22" s="77">
        <v>157.46282600000001</v>
      </c>
      <c r="H22" s="77">
        <v>701.34934716203804</v>
      </c>
      <c r="I22" s="78">
        <v>0</v>
      </c>
      <c r="J22" s="78">
        <v>1.2699999999999999E-2</v>
      </c>
      <c r="K22" s="78">
        <v>2.8999999999999998E-3</v>
      </c>
    </row>
    <row r="23" spans="2:11">
      <c r="B23" s="79" t="s">
        <v>966</v>
      </c>
      <c r="C23" s="16"/>
      <c r="F23" s="81">
        <v>4901793.4000000004</v>
      </c>
      <c r="H23" s="81">
        <v>6612.3189204091004</v>
      </c>
      <c r="J23" s="80">
        <v>0.12</v>
      </c>
      <c r="K23" s="80">
        <v>2.7E-2</v>
      </c>
    </row>
    <row r="24" spans="2:11">
      <c r="B24" t="s">
        <v>967</v>
      </c>
      <c r="C24" t="s">
        <v>968</v>
      </c>
      <c r="D24" t="s">
        <v>102</v>
      </c>
      <c r="E24" t="s">
        <v>969</v>
      </c>
      <c r="F24" s="77">
        <v>1012456.04</v>
      </c>
      <c r="G24" s="77">
        <v>225.43576300000046</v>
      </c>
      <c r="H24" s="77">
        <v>2282.4379988135902</v>
      </c>
      <c r="I24" s="78">
        <v>0</v>
      </c>
      <c r="J24" s="78">
        <v>4.1399999999999999E-2</v>
      </c>
      <c r="K24" s="78">
        <v>9.2999999999999992E-3</v>
      </c>
    </row>
    <row r="25" spans="2:11">
      <c r="B25" t="s">
        <v>970</v>
      </c>
      <c r="C25" t="s">
        <v>971</v>
      </c>
      <c r="D25" t="s">
        <v>102</v>
      </c>
      <c r="E25" t="s">
        <v>972</v>
      </c>
      <c r="F25" s="77">
        <v>3760666.36</v>
      </c>
      <c r="G25" s="77">
        <v>111.71450800000004</v>
      </c>
      <c r="H25" s="77">
        <v>4201.2099215955104</v>
      </c>
      <c r="I25" s="78">
        <v>0</v>
      </c>
      <c r="J25" s="78">
        <v>7.6200000000000004E-2</v>
      </c>
      <c r="K25" s="78">
        <v>1.72E-2</v>
      </c>
    </row>
    <row r="26" spans="2:11">
      <c r="B26" t="s">
        <v>973</v>
      </c>
      <c r="C26" t="s">
        <v>974</v>
      </c>
      <c r="D26" t="s">
        <v>102</v>
      </c>
      <c r="E26" t="s">
        <v>975</v>
      </c>
      <c r="F26" s="77">
        <v>128671</v>
      </c>
      <c r="G26" s="77">
        <v>100</v>
      </c>
      <c r="H26" s="77">
        <v>128.67099999999999</v>
      </c>
      <c r="I26" s="78">
        <v>0</v>
      </c>
      <c r="J26" s="78">
        <v>2.3E-3</v>
      </c>
      <c r="K26" s="78">
        <v>5.0000000000000001E-4</v>
      </c>
    </row>
    <row r="27" spans="2:11">
      <c r="B27" s="79" t="s">
        <v>976</v>
      </c>
      <c r="C27" s="16"/>
      <c r="F27" s="81">
        <v>5701000.1200000001</v>
      </c>
      <c r="H27" s="81">
        <v>14993.631287067463</v>
      </c>
      <c r="J27" s="80">
        <v>0.27200000000000002</v>
      </c>
      <c r="K27" s="80">
        <v>6.13E-2</v>
      </c>
    </row>
    <row r="28" spans="2:11">
      <c r="B28" t="s">
        <v>977</v>
      </c>
      <c r="C28" t="s">
        <v>978</v>
      </c>
      <c r="D28" t="s">
        <v>102</v>
      </c>
      <c r="E28" t="s">
        <v>979</v>
      </c>
      <c r="F28" s="77">
        <v>948525</v>
      </c>
      <c r="G28" s="77">
        <v>89.396776000000003</v>
      </c>
      <c r="H28" s="77">
        <v>847.95076955399998</v>
      </c>
      <c r="I28" s="78">
        <v>0</v>
      </c>
      <c r="J28" s="78">
        <v>1.54E-2</v>
      </c>
      <c r="K28" s="78">
        <v>3.5000000000000001E-3</v>
      </c>
    </row>
    <row r="29" spans="2:11">
      <c r="B29" t="s">
        <v>980</v>
      </c>
      <c r="C29" t="s">
        <v>981</v>
      </c>
      <c r="D29" t="s">
        <v>102</v>
      </c>
      <c r="E29" t="s">
        <v>982</v>
      </c>
      <c r="F29" s="77">
        <v>376577.03</v>
      </c>
      <c r="G29" s="77">
        <v>83.97178300000003</v>
      </c>
      <c r="H29" s="77">
        <v>316.21844645944498</v>
      </c>
      <c r="I29" s="78">
        <v>0</v>
      </c>
      <c r="J29" s="78">
        <v>5.7000000000000002E-3</v>
      </c>
      <c r="K29" s="78">
        <v>1.2999999999999999E-3</v>
      </c>
    </row>
    <row r="30" spans="2:11">
      <c r="B30" t="s">
        <v>983</v>
      </c>
      <c r="C30" t="s">
        <v>984</v>
      </c>
      <c r="D30" t="s">
        <v>102</v>
      </c>
      <c r="E30" t="s">
        <v>982</v>
      </c>
      <c r="F30" s="77">
        <v>7459</v>
      </c>
      <c r="G30" s="77">
        <v>100</v>
      </c>
      <c r="H30" s="77">
        <v>7.4589999999999996</v>
      </c>
      <c r="I30" s="78">
        <v>0</v>
      </c>
      <c r="J30" s="78">
        <v>1E-4</v>
      </c>
      <c r="K30" s="78">
        <v>0</v>
      </c>
    </row>
    <row r="31" spans="2:11">
      <c r="B31" t="s">
        <v>985</v>
      </c>
      <c r="C31" t="s">
        <v>986</v>
      </c>
      <c r="D31" t="s">
        <v>102</v>
      </c>
      <c r="E31" t="s">
        <v>987</v>
      </c>
      <c r="F31" s="77">
        <v>8759</v>
      </c>
      <c r="G31" s="77">
        <v>94818.723880000005</v>
      </c>
      <c r="H31" s="77">
        <v>8305.1720246492005</v>
      </c>
      <c r="I31" s="78">
        <v>0</v>
      </c>
      <c r="J31" s="78">
        <v>0.1507</v>
      </c>
      <c r="K31" s="78">
        <v>3.39E-2</v>
      </c>
    </row>
    <row r="32" spans="2:11">
      <c r="B32" t="s">
        <v>988</v>
      </c>
      <c r="C32" t="s">
        <v>989</v>
      </c>
      <c r="D32" t="s">
        <v>102</v>
      </c>
      <c r="E32" t="s">
        <v>990</v>
      </c>
      <c r="F32" s="77">
        <v>2616656</v>
      </c>
      <c r="G32" s="77">
        <v>125.154858</v>
      </c>
      <c r="H32" s="77">
        <v>3274.8721011484799</v>
      </c>
      <c r="I32" s="78">
        <v>0</v>
      </c>
      <c r="J32" s="78">
        <v>5.9400000000000001E-2</v>
      </c>
      <c r="K32" s="78">
        <v>1.34E-2</v>
      </c>
    </row>
    <row r="33" spans="2:11">
      <c r="B33" t="s">
        <v>991</v>
      </c>
      <c r="C33" t="s">
        <v>992</v>
      </c>
      <c r="D33" t="s">
        <v>102</v>
      </c>
      <c r="E33" t="s">
        <v>993</v>
      </c>
      <c r="F33" s="77">
        <v>975144</v>
      </c>
      <c r="G33" s="77">
        <v>167.944772</v>
      </c>
      <c r="H33" s="77">
        <v>1637.7033674716799</v>
      </c>
      <c r="I33" s="78">
        <v>0</v>
      </c>
      <c r="J33" s="78">
        <v>2.9700000000000001E-2</v>
      </c>
      <c r="K33" s="78">
        <v>6.7000000000000002E-3</v>
      </c>
    </row>
    <row r="34" spans="2:11">
      <c r="B34" t="s">
        <v>994</v>
      </c>
      <c r="C34" t="s">
        <v>995</v>
      </c>
      <c r="D34" t="s">
        <v>102</v>
      </c>
      <c r="E34" t="s">
        <v>996</v>
      </c>
      <c r="F34" s="77">
        <v>767880.09</v>
      </c>
      <c r="G34" s="77">
        <v>78.691397999999978</v>
      </c>
      <c r="H34" s="77">
        <v>604.25557778465804</v>
      </c>
      <c r="I34" s="78">
        <v>0</v>
      </c>
      <c r="J34" s="78">
        <v>1.0999999999999999E-2</v>
      </c>
      <c r="K34" s="78">
        <v>2.5000000000000001E-3</v>
      </c>
    </row>
    <row r="35" spans="2:11">
      <c r="B35" s="79" t="s">
        <v>229</v>
      </c>
      <c r="C35" s="16"/>
      <c r="F35" s="81">
        <v>5625668.3399999999</v>
      </c>
      <c r="H35" s="81">
        <v>26010.030385546335</v>
      </c>
      <c r="J35" s="80">
        <v>0.47189999999999999</v>
      </c>
      <c r="K35" s="80">
        <v>0.10630000000000001</v>
      </c>
    </row>
    <row r="36" spans="2:11">
      <c r="B36" s="79" t="s">
        <v>997</v>
      </c>
      <c r="C36" s="16"/>
      <c r="F36" s="81">
        <v>768930.33</v>
      </c>
      <c r="H36" s="81">
        <v>7423.5254003274722</v>
      </c>
      <c r="J36" s="80">
        <v>0.13469999999999999</v>
      </c>
      <c r="K36" s="80">
        <v>3.0300000000000001E-2</v>
      </c>
    </row>
    <row r="37" spans="2:11">
      <c r="B37" t="s">
        <v>998</v>
      </c>
      <c r="C37" t="s">
        <v>999</v>
      </c>
      <c r="D37" t="s">
        <v>106</v>
      </c>
      <c r="E37" t="s">
        <v>1000</v>
      </c>
      <c r="F37" s="77">
        <v>151879.13</v>
      </c>
      <c r="G37" s="77">
        <v>566.18195700000012</v>
      </c>
      <c r="H37" s="77">
        <v>3009.69280678001</v>
      </c>
      <c r="I37" s="78">
        <v>0</v>
      </c>
      <c r="J37" s="78">
        <v>5.4600000000000003E-2</v>
      </c>
      <c r="K37" s="78">
        <v>1.23E-2</v>
      </c>
    </row>
    <row r="38" spans="2:11">
      <c r="B38" t="s">
        <v>1001</v>
      </c>
      <c r="C38" t="s">
        <v>1002</v>
      </c>
      <c r="D38" t="s">
        <v>106</v>
      </c>
      <c r="E38" t="s">
        <v>1003</v>
      </c>
      <c r="F38" s="77">
        <v>343993.1</v>
      </c>
      <c r="G38" s="77">
        <v>274.23584499999981</v>
      </c>
      <c r="H38" s="77">
        <v>3301.73334584343</v>
      </c>
      <c r="I38" s="78">
        <v>0</v>
      </c>
      <c r="J38" s="78">
        <v>5.9900000000000002E-2</v>
      </c>
      <c r="K38" s="78">
        <v>1.35E-2</v>
      </c>
    </row>
    <row r="39" spans="2:11">
      <c r="B39" t="s">
        <v>1004</v>
      </c>
      <c r="C39" t="s">
        <v>1005</v>
      </c>
      <c r="D39" t="s">
        <v>106</v>
      </c>
      <c r="E39" t="s">
        <v>1006</v>
      </c>
      <c r="F39" s="77">
        <v>237358.1</v>
      </c>
      <c r="G39" s="77">
        <v>118.82579200000001</v>
      </c>
      <c r="H39" s="77">
        <v>987.14924770403195</v>
      </c>
      <c r="I39" s="78">
        <v>0</v>
      </c>
      <c r="J39" s="78">
        <v>1.7899999999999999E-2</v>
      </c>
      <c r="K39" s="78">
        <v>4.0000000000000001E-3</v>
      </c>
    </row>
    <row r="40" spans="2:11">
      <c r="B40" t="s">
        <v>1007</v>
      </c>
      <c r="C40" t="s">
        <v>1008</v>
      </c>
      <c r="D40" t="s">
        <v>106</v>
      </c>
      <c r="E40" t="s">
        <v>1009</v>
      </c>
      <c r="F40" s="77">
        <v>35700</v>
      </c>
      <c r="G40" s="77">
        <v>100</v>
      </c>
      <c r="H40" s="77">
        <v>124.95</v>
      </c>
      <c r="I40" s="78">
        <v>0</v>
      </c>
      <c r="J40" s="78">
        <v>2.3E-3</v>
      </c>
      <c r="K40" s="78">
        <v>5.0000000000000001E-4</v>
      </c>
    </row>
    <row r="41" spans="2:11">
      <c r="B41" s="79" t="s">
        <v>1010</v>
      </c>
      <c r="C41" s="16"/>
      <c r="F41" s="81">
        <v>390310.09</v>
      </c>
      <c r="H41" s="81">
        <v>2105.73474368386</v>
      </c>
      <c r="J41" s="80">
        <v>3.8199999999999998E-2</v>
      </c>
      <c r="K41" s="80">
        <v>8.6E-3</v>
      </c>
    </row>
    <row r="42" spans="2:11">
      <c r="B42" t="s">
        <v>1011</v>
      </c>
      <c r="C42" t="s">
        <v>1012</v>
      </c>
      <c r="D42" t="s">
        <v>106</v>
      </c>
      <c r="E42" t="s">
        <v>1013</v>
      </c>
      <c r="F42" s="77">
        <v>36601.089999999997</v>
      </c>
      <c r="G42" s="77">
        <v>903.3466099999988</v>
      </c>
      <c r="H42" s="77">
        <v>1157.2214700831701</v>
      </c>
      <c r="I42" s="78">
        <v>0</v>
      </c>
      <c r="J42" s="78">
        <v>2.1000000000000001E-2</v>
      </c>
      <c r="K42" s="78">
        <v>4.7000000000000002E-3</v>
      </c>
    </row>
    <row r="43" spans="2:11">
      <c r="B43" t="s">
        <v>1014</v>
      </c>
      <c r="C43" t="s">
        <v>1015</v>
      </c>
      <c r="D43" t="s">
        <v>106</v>
      </c>
      <c r="E43" t="s">
        <v>1016</v>
      </c>
      <c r="F43" s="77">
        <v>353709</v>
      </c>
      <c r="G43" s="77">
        <v>76.617726000000005</v>
      </c>
      <c r="H43" s="77">
        <v>948.51327360069001</v>
      </c>
      <c r="I43" s="78">
        <v>0</v>
      </c>
      <c r="J43" s="78">
        <v>1.72E-2</v>
      </c>
      <c r="K43" s="78">
        <v>3.8999999999999998E-3</v>
      </c>
    </row>
    <row r="44" spans="2:11">
      <c r="B44" s="79" t="s">
        <v>1017</v>
      </c>
      <c r="C44" s="16"/>
      <c r="F44" s="81">
        <v>2309255.2200000002</v>
      </c>
      <c r="H44" s="81">
        <v>9042.9493714448163</v>
      </c>
      <c r="J44" s="80">
        <v>0.1641</v>
      </c>
      <c r="K44" s="80">
        <v>3.6900000000000002E-2</v>
      </c>
    </row>
    <row r="45" spans="2:11">
      <c r="B45" t="s">
        <v>1018</v>
      </c>
      <c r="C45" t="s">
        <v>1019</v>
      </c>
      <c r="D45" t="s">
        <v>106</v>
      </c>
      <c r="E45" t="s">
        <v>1020</v>
      </c>
      <c r="F45" s="77">
        <v>283273</v>
      </c>
      <c r="G45" s="77">
        <v>107.63436</v>
      </c>
      <c r="H45" s="77">
        <v>1067.1467821097999</v>
      </c>
      <c r="I45" s="78">
        <v>0</v>
      </c>
      <c r="J45" s="78">
        <v>1.9400000000000001E-2</v>
      </c>
      <c r="K45" s="78">
        <v>4.4000000000000003E-3</v>
      </c>
    </row>
    <row r="46" spans="2:11">
      <c r="B46" t="s">
        <v>1021</v>
      </c>
      <c r="C46" t="s">
        <v>1022</v>
      </c>
      <c r="D46" t="s">
        <v>106</v>
      </c>
      <c r="E46" t="s">
        <v>1023</v>
      </c>
      <c r="F46" s="77">
        <v>614757.96</v>
      </c>
      <c r="G46" s="77">
        <v>144.27719799999986</v>
      </c>
      <c r="H46" s="77">
        <v>3104.34445709486</v>
      </c>
      <c r="I46" s="78">
        <v>0</v>
      </c>
      <c r="J46" s="78">
        <v>5.6300000000000003E-2</v>
      </c>
      <c r="K46" s="78">
        <v>1.2699999999999999E-2</v>
      </c>
    </row>
    <row r="47" spans="2:11">
      <c r="B47" t="s">
        <v>1024</v>
      </c>
      <c r="C47" t="s">
        <v>1025</v>
      </c>
      <c r="D47" t="s">
        <v>106</v>
      </c>
      <c r="E47" t="s">
        <v>1026</v>
      </c>
      <c r="F47" s="77">
        <v>225157.86</v>
      </c>
      <c r="G47" s="77">
        <v>102.23106599999993</v>
      </c>
      <c r="H47" s="77">
        <v>805.63448161275596</v>
      </c>
      <c r="I47" s="78">
        <v>0</v>
      </c>
      <c r="J47" s="78">
        <v>1.46E-2</v>
      </c>
      <c r="K47" s="78">
        <v>3.3E-3</v>
      </c>
    </row>
    <row r="48" spans="2:11">
      <c r="B48" t="s">
        <v>1027</v>
      </c>
      <c r="C48" t="s">
        <v>1028</v>
      </c>
      <c r="D48" t="s">
        <v>106</v>
      </c>
      <c r="E48" t="s">
        <v>1029</v>
      </c>
      <c r="F48" s="77">
        <v>547226.4</v>
      </c>
      <c r="G48" s="77">
        <v>124.40876099999979</v>
      </c>
      <c r="H48" s="77">
        <v>2382.79154436716</v>
      </c>
      <c r="I48" s="78">
        <v>0</v>
      </c>
      <c r="J48" s="78">
        <v>4.3200000000000002E-2</v>
      </c>
      <c r="K48" s="78">
        <v>9.7000000000000003E-3</v>
      </c>
    </row>
    <row r="49" spans="2:11">
      <c r="B49" t="s">
        <v>1030</v>
      </c>
      <c r="C49" t="s">
        <v>1031</v>
      </c>
      <c r="D49" t="s">
        <v>113</v>
      </c>
      <c r="E49" t="s">
        <v>975</v>
      </c>
      <c r="F49" s="77">
        <v>110346</v>
      </c>
      <c r="G49" s="77">
        <v>100</v>
      </c>
      <c r="H49" s="77">
        <v>467.33737919999999</v>
      </c>
      <c r="I49" s="78">
        <v>0</v>
      </c>
      <c r="J49" s="78">
        <v>8.5000000000000006E-3</v>
      </c>
      <c r="K49" s="78">
        <v>1.9E-3</v>
      </c>
    </row>
    <row r="50" spans="2:11">
      <c r="B50" t="s">
        <v>1032</v>
      </c>
      <c r="C50" t="s">
        <v>1033</v>
      </c>
      <c r="D50" t="s">
        <v>106</v>
      </c>
      <c r="E50" t="s">
        <v>1034</v>
      </c>
      <c r="F50" s="77">
        <v>528494</v>
      </c>
      <c r="G50" s="77">
        <v>65.722855999999993</v>
      </c>
      <c r="H50" s="77">
        <v>1215.69472706024</v>
      </c>
      <c r="I50" s="78">
        <v>0</v>
      </c>
      <c r="J50" s="78">
        <v>2.2100000000000002E-2</v>
      </c>
      <c r="K50" s="78">
        <v>5.0000000000000001E-3</v>
      </c>
    </row>
    <row r="51" spans="2:11">
      <c r="B51" s="79" t="s">
        <v>1035</v>
      </c>
      <c r="C51" s="16"/>
      <c r="F51" s="81">
        <v>2157172.7000000002</v>
      </c>
      <c r="H51" s="81">
        <v>7437.820870090186</v>
      </c>
      <c r="J51" s="80">
        <v>0.13489999999999999</v>
      </c>
      <c r="K51" s="80">
        <v>3.04E-2</v>
      </c>
    </row>
    <row r="52" spans="2:11">
      <c r="B52" t="s">
        <v>1036</v>
      </c>
      <c r="C52" t="s">
        <v>1037</v>
      </c>
      <c r="D52" t="s">
        <v>106</v>
      </c>
      <c r="E52" t="s">
        <v>1038</v>
      </c>
      <c r="F52" s="77">
        <v>161998.57</v>
      </c>
      <c r="G52" s="77">
        <v>90.177670999999918</v>
      </c>
      <c r="H52" s="77">
        <v>511.30288117756601</v>
      </c>
      <c r="I52" s="78">
        <v>0</v>
      </c>
      <c r="J52" s="78">
        <v>9.2999999999999992E-3</v>
      </c>
      <c r="K52" s="78">
        <v>2.0999999999999999E-3</v>
      </c>
    </row>
    <row r="53" spans="2:11">
      <c r="B53" t="s">
        <v>1039</v>
      </c>
      <c r="C53" t="s">
        <v>1040</v>
      </c>
      <c r="D53" t="s">
        <v>110</v>
      </c>
      <c r="E53" t="s">
        <v>1041</v>
      </c>
      <c r="F53" s="77">
        <v>237633</v>
      </c>
      <c r="G53" s="77">
        <v>133.51330000000004</v>
      </c>
      <c r="H53" s="77">
        <v>1153.72666511128</v>
      </c>
      <c r="I53" s="78">
        <v>0</v>
      </c>
      <c r="J53" s="78">
        <v>2.0899999999999998E-2</v>
      </c>
      <c r="K53" s="78">
        <v>4.7000000000000002E-3</v>
      </c>
    </row>
    <row r="54" spans="2:11">
      <c r="B54" t="s">
        <v>1042</v>
      </c>
      <c r="C54" t="s">
        <v>1043</v>
      </c>
      <c r="D54" t="s">
        <v>106</v>
      </c>
      <c r="E54" t="s">
        <v>959</v>
      </c>
      <c r="F54" s="77">
        <v>536272.1</v>
      </c>
      <c r="G54" s="77">
        <v>77.443717999999834</v>
      </c>
      <c r="H54" s="77">
        <v>1453.5816849283699</v>
      </c>
      <c r="I54" s="78">
        <v>0</v>
      </c>
      <c r="J54" s="78">
        <v>2.64E-2</v>
      </c>
      <c r="K54" s="78">
        <v>5.8999999999999999E-3</v>
      </c>
    </row>
    <row r="55" spans="2:11">
      <c r="B55" t="s">
        <v>1044</v>
      </c>
      <c r="C55" t="s">
        <v>1045</v>
      </c>
      <c r="D55" t="s">
        <v>106</v>
      </c>
      <c r="E55" t="s">
        <v>1046</v>
      </c>
      <c r="F55" s="77">
        <v>292095</v>
      </c>
      <c r="G55" s="77">
        <v>100</v>
      </c>
      <c r="H55" s="77">
        <v>1022.3325</v>
      </c>
      <c r="I55" s="78">
        <v>0</v>
      </c>
      <c r="J55" s="78">
        <v>1.8499999999999999E-2</v>
      </c>
      <c r="K55" s="78">
        <v>4.1999999999999997E-3</v>
      </c>
    </row>
    <row r="56" spans="2:11">
      <c r="B56" t="s">
        <v>1047</v>
      </c>
      <c r="C56" t="s">
        <v>1048</v>
      </c>
      <c r="D56" t="s">
        <v>106</v>
      </c>
      <c r="E56" t="s">
        <v>434</v>
      </c>
      <c r="F56" s="77">
        <v>66829.279999999999</v>
      </c>
      <c r="G56" s="77">
        <v>31.777577999999998</v>
      </c>
      <c r="H56" s="77">
        <v>74.328543025934394</v>
      </c>
      <c r="I56" s="78">
        <v>0</v>
      </c>
      <c r="J56" s="78">
        <v>1.2999999999999999E-3</v>
      </c>
      <c r="K56" s="78">
        <v>2.9999999999999997E-4</v>
      </c>
    </row>
    <row r="57" spans="2:11">
      <c r="B57" t="s">
        <v>1049</v>
      </c>
      <c r="C57" t="s">
        <v>1050</v>
      </c>
      <c r="D57" t="s">
        <v>106</v>
      </c>
      <c r="E57" t="s">
        <v>1051</v>
      </c>
      <c r="F57" s="77">
        <v>390181.69</v>
      </c>
      <c r="G57" s="77">
        <v>111.80704499999987</v>
      </c>
      <c r="H57" s="77">
        <v>1526.8771620202101</v>
      </c>
      <c r="I57" s="78">
        <v>0</v>
      </c>
      <c r="J57" s="78">
        <v>2.7699999999999999E-2</v>
      </c>
      <c r="K57" s="78">
        <v>6.1999999999999998E-3</v>
      </c>
    </row>
    <row r="58" spans="2:11">
      <c r="B58" t="s">
        <v>1052</v>
      </c>
      <c r="C58" t="s">
        <v>1053</v>
      </c>
      <c r="D58" t="s">
        <v>106</v>
      </c>
      <c r="E58" t="s">
        <v>1054</v>
      </c>
      <c r="F58" s="77">
        <v>216808</v>
      </c>
      <c r="G58" s="77">
        <v>171.28326100000001</v>
      </c>
      <c r="H58" s="77">
        <v>1299.74534378108</v>
      </c>
      <c r="I58" s="78">
        <v>0</v>
      </c>
      <c r="J58" s="78">
        <v>2.3599999999999999E-2</v>
      </c>
      <c r="K58" s="78">
        <v>5.3E-3</v>
      </c>
    </row>
    <row r="59" spans="2:11">
      <c r="B59" t="s">
        <v>1055</v>
      </c>
      <c r="C59" t="s">
        <v>1056</v>
      </c>
      <c r="D59" t="s">
        <v>106</v>
      </c>
      <c r="E59" t="s">
        <v>1026</v>
      </c>
      <c r="F59" s="77">
        <v>255355.06</v>
      </c>
      <c r="G59" s="77">
        <v>44.299783999999953</v>
      </c>
      <c r="H59" s="77">
        <v>395.92609004574598</v>
      </c>
      <c r="I59" s="78">
        <v>0</v>
      </c>
      <c r="J59" s="78">
        <v>7.1999999999999998E-3</v>
      </c>
      <c r="K59" s="78">
        <v>1.6000000000000001E-3</v>
      </c>
    </row>
    <row r="60" spans="2:11">
      <c r="B60" t="s">
        <v>231</v>
      </c>
      <c r="C60" s="16"/>
    </row>
    <row r="61" spans="2:11">
      <c r="B61" t="s">
        <v>287</v>
      </c>
      <c r="C61" s="16"/>
    </row>
    <row r="62" spans="2:11">
      <c r="B62" t="s">
        <v>288</v>
      </c>
      <c r="C62" s="16"/>
    </row>
    <row r="63" spans="2:11">
      <c r="B63" t="s">
        <v>289</v>
      </c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</row>
    <row r="6" spans="2:59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59" ht="26.25" customHeight="1">
      <c r="B7" s="101" t="s">
        <v>141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48189.61</v>
      </c>
      <c r="H11" s="7"/>
      <c r="I11" s="75">
        <v>153.022719110205</v>
      </c>
      <c r="J11" s="7"/>
      <c r="K11" s="76">
        <v>1</v>
      </c>
      <c r="L11" s="76">
        <v>5.9999999999999995E-4</v>
      </c>
      <c r="M11" s="16"/>
      <c r="N11" s="16"/>
      <c r="O11" s="16"/>
      <c r="P11" s="16"/>
      <c r="BG11" s="16"/>
    </row>
    <row r="12" spans="2:59">
      <c r="B12" s="79" t="s">
        <v>1057</v>
      </c>
      <c r="C12" s="16"/>
      <c r="D12" s="16"/>
      <c r="G12" s="81">
        <v>48189.61</v>
      </c>
      <c r="I12" s="81">
        <v>153.022719110205</v>
      </c>
      <c r="K12" s="80">
        <v>1</v>
      </c>
      <c r="L12" s="80">
        <v>5.9999999999999995E-4</v>
      </c>
    </row>
    <row r="13" spans="2:59">
      <c r="B13" t="s">
        <v>1058</v>
      </c>
      <c r="C13" t="s">
        <v>1059</v>
      </c>
      <c r="D13" t="s">
        <v>568</v>
      </c>
      <c r="E13" t="s">
        <v>106</v>
      </c>
      <c r="F13" t="s">
        <v>1060</v>
      </c>
      <c r="G13" s="77">
        <v>3633.08</v>
      </c>
      <c r="H13" s="77">
        <v>82.488299999999995</v>
      </c>
      <c r="I13" s="77">
        <v>10.48903075374</v>
      </c>
      <c r="J13" s="78">
        <v>0</v>
      </c>
      <c r="K13" s="78">
        <v>6.8500000000000005E-2</v>
      </c>
      <c r="L13" s="78">
        <v>0</v>
      </c>
    </row>
    <row r="14" spans="2:59">
      <c r="B14" t="s">
        <v>1061</v>
      </c>
      <c r="C14" t="s">
        <v>1062</v>
      </c>
      <c r="D14" t="s">
        <v>568</v>
      </c>
      <c r="E14" t="s">
        <v>106</v>
      </c>
      <c r="F14" t="s">
        <v>1038</v>
      </c>
      <c r="G14" s="77">
        <v>44556.53</v>
      </c>
      <c r="H14" s="77">
        <v>91.398300000000006</v>
      </c>
      <c r="I14" s="77">
        <v>142.53368835646501</v>
      </c>
      <c r="J14" s="78">
        <v>0</v>
      </c>
      <c r="K14" s="78">
        <v>0.93149999999999999</v>
      </c>
      <c r="L14" s="78">
        <v>5.9999999999999995E-4</v>
      </c>
    </row>
    <row r="15" spans="2:59">
      <c r="B15" s="79" t="s">
        <v>857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9">
      <c r="B16" t="s">
        <v>224</v>
      </c>
      <c r="C16" t="s">
        <v>224</v>
      </c>
      <c r="D16" t="s">
        <v>224</v>
      </c>
      <c r="E16" t="s">
        <v>224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4">
      <c r="B17" t="s">
        <v>231</v>
      </c>
      <c r="C17" s="16"/>
      <c r="D17" s="16"/>
    </row>
    <row r="18" spans="2:4">
      <c r="B18" t="s">
        <v>287</v>
      </c>
      <c r="C18" s="16"/>
      <c r="D18" s="16"/>
    </row>
    <row r="19" spans="2:4">
      <c r="B19" t="s">
        <v>288</v>
      </c>
      <c r="C19" s="16"/>
      <c r="D19" s="16"/>
    </row>
    <row r="20" spans="2:4">
      <c r="B20" t="s">
        <v>289</v>
      </c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</row>
    <row r="6" spans="2:52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2:52" ht="26.25" customHeight="1">
      <c r="B7" s="101" t="s">
        <v>142</v>
      </c>
      <c r="C7" s="102"/>
      <c r="D7" s="102"/>
      <c r="E7" s="102"/>
      <c r="F7" s="102"/>
      <c r="G7" s="102"/>
      <c r="H7" s="102"/>
      <c r="I7" s="102"/>
      <c r="J7" s="102"/>
      <c r="K7" s="102"/>
      <c r="L7" s="103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202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858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224</v>
      </c>
      <c r="C14" t="s">
        <v>224</v>
      </c>
      <c r="D14" t="s">
        <v>224</v>
      </c>
      <c r="E14" t="s">
        <v>224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859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224</v>
      </c>
      <c r="C16" t="s">
        <v>224</v>
      </c>
      <c r="D16" t="s">
        <v>224</v>
      </c>
      <c r="E16" t="s">
        <v>224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1063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224</v>
      </c>
      <c r="C18" t="s">
        <v>224</v>
      </c>
      <c r="D18" t="s">
        <v>224</v>
      </c>
      <c r="E18" t="s">
        <v>224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860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224</v>
      </c>
      <c r="C20" t="s">
        <v>224</v>
      </c>
      <c r="D20" t="s">
        <v>224</v>
      </c>
      <c r="E20" t="s">
        <v>224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539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224</v>
      </c>
      <c r="C22" t="s">
        <v>224</v>
      </c>
      <c r="D22" t="s">
        <v>224</v>
      </c>
      <c r="E22" t="s">
        <v>224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229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858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224</v>
      </c>
      <c r="C25" t="s">
        <v>224</v>
      </c>
      <c r="D25" t="s">
        <v>224</v>
      </c>
      <c r="E25" t="s">
        <v>224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866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224</v>
      </c>
      <c r="C27" t="s">
        <v>224</v>
      </c>
      <c r="D27" t="s">
        <v>224</v>
      </c>
      <c r="E27" t="s">
        <v>224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860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224</v>
      </c>
      <c r="C29" t="s">
        <v>224</v>
      </c>
      <c r="D29" t="s">
        <v>224</v>
      </c>
      <c r="E29" t="s">
        <v>224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867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224</v>
      </c>
      <c r="C31" t="s">
        <v>224</v>
      </c>
      <c r="D31" t="s">
        <v>224</v>
      </c>
      <c r="E31" t="s">
        <v>224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539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224</v>
      </c>
      <c r="C33" t="s">
        <v>224</v>
      </c>
      <c r="D33" t="s">
        <v>224</v>
      </c>
      <c r="E33" t="s">
        <v>224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231</v>
      </c>
      <c r="C34" s="16"/>
      <c r="D34" s="16"/>
    </row>
    <row r="35" spans="2:12">
      <c r="B35" t="s">
        <v>287</v>
      </c>
      <c r="C35" s="16"/>
      <c r="D35" s="16"/>
    </row>
    <row r="36" spans="2:12">
      <c r="B36" t="s">
        <v>288</v>
      </c>
      <c r="C36" s="16"/>
      <c r="D36" s="16"/>
    </row>
    <row r="37" spans="2:12">
      <c r="B37" t="s">
        <v>289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</row>
    <row r="6" spans="2:49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3"/>
    </row>
    <row r="7" spans="2:49" ht="26.25" customHeight="1">
      <c r="B7" s="101" t="s">
        <v>143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-12602643</v>
      </c>
      <c r="H11" s="7"/>
      <c r="I11" s="75">
        <v>-1928.6408632266141</v>
      </c>
      <c r="J11" s="76">
        <v>1</v>
      </c>
      <c r="K11" s="76">
        <v>-7.9000000000000008E-3</v>
      </c>
      <c r="AW11" s="16"/>
    </row>
    <row r="12" spans="2:49">
      <c r="B12" s="79" t="s">
        <v>202</v>
      </c>
      <c r="C12" s="16"/>
      <c r="D12" s="16"/>
      <c r="G12" s="81">
        <v>-12602643</v>
      </c>
      <c r="I12" s="81">
        <v>-1928.6408632266141</v>
      </c>
      <c r="J12" s="80">
        <v>1</v>
      </c>
      <c r="K12" s="80">
        <v>-7.9000000000000008E-3</v>
      </c>
    </row>
    <row r="13" spans="2:49">
      <c r="B13" s="79" t="s">
        <v>858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224</v>
      </c>
      <c r="C14" t="s">
        <v>224</v>
      </c>
      <c r="D14" t="s">
        <v>224</v>
      </c>
      <c r="E14" t="s">
        <v>224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859</v>
      </c>
      <c r="C15" s="16"/>
      <c r="D15" s="16"/>
      <c r="G15" s="81">
        <v>-16864643</v>
      </c>
      <c r="I15" s="81">
        <v>-2213.6684565373785</v>
      </c>
      <c r="J15" s="80">
        <v>1.1477999999999999</v>
      </c>
      <c r="K15" s="80">
        <v>-8.9999999999999993E-3</v>
      </c>
    </row>
    <row r="16" spans="2:49">
      <c r="B16" t="s">
        <v>1064</v>
      </c>
      <c r="C16" t="s">
        <v>1065</v>
      </c>
      <c r="D16" t="s">
        <v>123</v>
      </c>
      <c r="E16" t="s">
        <v>110</v>
      </c>
      <c r="F16" t="s">
        <v>1066</v>
      </c>
      <c r="G16" s="77">
        <v>-72396</v>
      </c>
      <c r="H16" s="77">
        <v>-0.19523677762420438</v>
      </c>
      <c r="I16" s="77">
        <v>0.14134361752881899</v>
      </c>
      <c r="J16" s="78">
        <v>-1E-4</v>
      </c>
      <c r="K16" s="78">
        <v>0</v>
      </c>
    </row>
    <row r="17" spans="2:11">
      <c r="B17" t="s">
        <v>1067</v>
      </c>
      <c r="C17" t="s">
        <v>1068</v>
      </c>
      <c r="D17" t="s">
        <v>123</v>
      </c>
      <c r="E17" t="s">
        <v>110</v>
      </c>
      <c r="F17" t="s">
        <v>1069</v>
      </c>
      <c r="G17" s="77">
        <v>-2866247</v>
      </c>
      <c r="H17" s="77">
        <v>10.89150954652837</v>
      </c>
      <c r="I17" s="77">
        <v>-312.17756563208297</v>
      </c>
      <c r="J17" s="78">
        <v>0.16189999999999999</v>
      </c>
      <c r="K17" s="78">
        <v>-1.2999999999999999E-3</v>
      </c>
    </row>
    <row r="18" spans="2:11">
      <c r="B18" t="s">
        <v>1070</v>
      </c>
      <c r="C18" t="s">
        <v>1071</v>
      </c>
      <c r="D18" t="s">
        <v>123</v>
      </c>
      <c r="E18" t="s">
        <v>106</v>
      </c>
      <c r="F18" t="s">
        <v>346</v>
      </c>
      <c r="G18" s="77">
        <v>-1116000</v>
      </c>
      <c r="H18" s="77">
        <v>16.238796893683691</v>
      </c>
      <c r="I18" s="77">
        <v>-181.22497333351001</v>
      </c>
      <c r="J18" s="78">
        <v>9.4E-2</v>
      </c>
      <c r="K18" s="78">
        <v>-6.9999999999999999E-4</v>
      </c>
    </row>
    <row r="19" spans="2:11">
      <c r="B19" t="s">
        <v>1072</v>
      </c>
      <c r="C19" t="s">
        <v>1073</v>
      </c>
      <c r="D19" t="s">
        <v>123</v>
      </c>
      <c r="E19" t="s">
        <v>106</v>
      </c>
      <c r="F19" t="s">
        <v>1069</v>
      </c>
      <c r="G19" s="77">
        <v>-11677000</v>
      </c>
      <c r="H19" s="77">
        <v>13.467111408518113</v>
      </c>
      <c r="I19" s="77">
        <v>-1572.5545991726599</v>
      </c>
      <c r="J19" s="78">
        <v>0.81540000000000001</v>
      </c>
      <c r="K19" s="78">
        <v>-6.4000000000000003E-3</v>
      </c>
    </row>
    <row r="20" spans="2:11">
      <c r="B20" t="s">
        <v>1074</v>
      </c>
      <c r="C20" t="s">
        <v>1075</v>
      </c>
      <c r="D20" t="s">
        <v>123</v>
      </c>
      <c r="E20" t="s">
        <v>106</v>
      </c>
      <c r="F20" t="s">
        <v>1069</v>
      </c>
      <c r="G20" s="77">
        <v>-1083000</v>
      </c>
      <c r="H20" s="77">
        <v>13.470433008783472</v>
      </c>
      <c r="I20" s="77">
        <v>-145.884789485125</v>
      </c>
      <c r="J20" s="78">
        <v>7.5600000000000001E-2</v>
      </c>
      <c r="K20" s="78">
        <v>-5.9999999999999995E-4</v>
      </c>
    </row>
    <row r="21" spans="2:11">
      <c r="B21" t="s">
        <v>1076</v>
      </c>
      <c r="C21" t="s">
        <v>1077</v>
      </c>
      <c r="D21" t="s">
        <v>123</v>
      </c>
      <c r="E21" t="s">
        <v>113</v>
      </c>
      <c r="F21" t="s">
        <v>1078</v>
      </c>
      <c r="G21" s="77">
        <v>-50000</v>
      </c>
      <c r="H21" s="77">
        <v>3.9357450630587998</v>
      </c>
      <c r="I21" s="77">
        <v>-1.9678725315293999</v>
      </c>
      <c r="J21" s="78">
        <v>1E-3</v>
      </c>
      <c r="K21" s="78">
        <v>0</v>
      </c>
    </row>
    <row r="22" spans="2:11">
      <c r="B22" s="79" t="s">
        <v>1063</v>
      </c>
      <c r="C22" s="16"/>
      <c r="D22" s="16"/>
      <c r="G22" s="81">
        <v>0</v>
      </c>
      <c r="I22" s="81">
        <v>203.9807863702309</v>
      </c>
      <c r="J22" s="80">
        <v>-0.10580000000000001</v>
      </c>
      <c r="K22" s="80">
        <v>8.0000000000000004E-4</v>
      </c>
    </row>
    <row r="23" spans="2:11">
      <c r="B23" t="s">
        <v>1079</v>
      </c>
      <c r="C23" t="s">
        <v>1080</v>
      </c>
      <c r="D23" t="s">
        <v>123</v>
      </c>
      <c r="E23" t="s">
        <v>110</v>
      </c>
      <c r="F23" t="s">
        <v>249</v>
      </c>
      <c r="G23" s="77">
        <v>406000</v>
      </c>
      <c r="H23" s="77">
        <v>-8.624622143469459</v>
      </c>
      <c r="I23" s="77">
        <v>-35.015965902486002</v>
      </c>
      <c r="J23" s="78">
        <v>1.8200000000000001E-2</v>
      </c>
      <c r="K23" s="78">
        <v>-1E-4</v>
      </c>
    </row>
    <row r="24" spans="2:11">
      <c r="B24" t="s">
        <v>1081</v>
      </c>
      <c r="C24" t="s">
        <v>1082</v>
      </c>
      <c r="D24" t="s">
        <v>123</v>
      </c>
      <c r="E24" t="s">
        <v>110</v>
      </c>
      <c r="F24" t="s">
        <v>1083</v>
      </c>
      <c r="G24" s="77">
        <v>405000</v>
      </c>
      <c r="H24" s="77">
        <v>-10.72877542672042</v>
      </c>
      <c r="I24" s="77">
        <v>-43.451540478217701</v>
      </c>
      <c r="J24" s="78">
        <v>2.2499999999999999E-2</v>
      </c>
      <c r="K24" s="78">
        <v>-2.0000000000000001E-4</v>
      </c>
    </row>
    <row r="25" spans="2:11">
      <c r="B25" t="s">
        <v>1084</v>
      </c>
      <c r="C25" t="s">
        <v>1085</v>
      </c>
      <c r="D25" t="s">
        <v>123</v>
      </c>
      <c r="E25" t="s">
        <v>110</v>
      </c>
      <c r="F25" t="s">
        <v>1086</v>
      </c>
      <c r="G25" s="77">
        <v>405000</v>
      </c>
      <c r="H25" s="77">
        <v>-23.836616993655653</v>
      </c>
      <c r="I25" s="77">
        <v>-96.5382988243054</v>
      </c>
      <c r="J25" s="78">
        <v>5.0099999999999999E-2</v>
      </c>
      <c r="K25" s="78">
        <v>-4.0000000000000002E-4</v>
      </c>
    </row>
    <row r="26" spans="2:11">
      <c r="B26" t="s">
        <v>1087</v>
      </c>
      <c r="C26" t="s">
        <v>1088</v>
      </c>
      <c r="D26" t="s">
        <v>123</v>
      </c>
      <c r="E26" t="s">
        <v>110</v>
      </c>
      <c r="F26" t="s">
        <v>399</v>
      </c>
      <c r="G26" s="77">
        <v>-1216000</v>
      </c>
      <c r="H26" s="77">
        <v>-31.166660491384867</v>
      </c>
      <c r="I26" s="77">
        <v>378.98659157524003</v>
      </c>
      <c r="J26" s="78">
        <v>-0.19650000000000001</v>
      </c>
      <c r="K26" s="78">
        <v>1.5E-3</v>
      </c>
    </row>
    <row r="27" spans="2:11">
      <c r="B27" s="79" t="s">
        <v>860</v>
      </c>
      <c r="C27" s="16"/>
      <c r="D27" s="16"/>
      <c r="G27" s="81">
        <v>0</v>
      </c>
      <c r="I27" s="81">
        <v>0</v>
      </c>
      <c r="J27" s="80">
        <v>0</v>
      </c>
      <c r="K27" s="80">
        <v>0</v>
      </c>
    </row>
    <row r="28" spans="2:11">
      <c r="B28" t="s">
        <v>224</v>
      </c>
      <c r="C28" t="s">
        <v>224</v>
      </c>
      <c r="D28" t="s">
        <v>224</v>
      </c>
      <c r="E28" t="s">
        <v>224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</row>
    <row r="29" spans="2:11">
      <c r="B29" s="79" t="s">
        <v>539</v>
      </c>
      <c r="C29" s="16"/>
      <c r="D29" s="16"/>
      <c r="G29" s="81">
        <v>4262000</v>
      </c>
      <c r="I29" s="81">
        <v>81.0468069405335</v>
      </c>
      <c r="J29" s="80">
        <v>-4.2000000000000003E-2</v>
      </c>
      <c r="K29" s="80">
        <v>2.9999999999999997E-4</v>
      </c>
    </row>
    <row r="30" spans="2:11">
      <c r="B30" t="s">
        <v>1089</v>
      </c>
      <c r="C30" t="s">
        <v>1090</v>
      </c>
      <c r="D30" t="s">
        <v>123</v>
      </c>
      <c r="E30" t="s">
        <v>102</v>
      </c>
      <c r="F30" t="s">
        <v>1091</v>
      </c>
      <c r="G30" s="77">
        <v>4262000</v>
      </c>
      <c r="H30" s="77">
        <v>1.9016144284498711</v>
      </c>
      <c r="I30" s="77">
        <v>81.0468069405335</v>
      </c>
      <c r="J30" s="78">
        <v>-4.2000000000000003E-2</v>
      </c>
      <c r="K30" s="78">
        <v>2.9999999999999997E-4</v>
      </c>
    </row>
    <row r="31" spans="2:11">
      <c r="B31" s="79" t="s">
        <v>229</v>
      </c>
      <c r="C31" s="16"/>
      <c r="D31" s="16"/>
      <c r="G31" s="81">
        <v>0</v>
      </c>
      <c r="I31" s="81">
        <v>0</v>
      </c>
      <c r="J31" s="80">
        <v>0</v>
      </c>
      <c r="K31" s="80">
        <v>0</v>
      </c>
    </row>
    <row r="32" spans="2:11">
      <c r="B32" s="79" t="s">
        <v>858</v>
      </c>
      <c r="C32" s="16"/>
      <c r="D32" s="16"/>
      <c r="G32" s="81">
        <v>0</v>
      </c>
      <c r="I32" s="81">
        <v>0</v>
      </c>
      <c r="J32" s="80">
        <v>0</v>
      </c>
      <c r="K32" s="80">
        <v>0</v>
      </c>
    </row>
    <row r="33" spans="2:11">
      <c r="B33" t="s">
        <v>224</v>
      </c>
      <c r="C33" t="s">
        <v>224</v>
      </c>
      <c r="D33" t="s">
        <v>224</v>
      </c>
      <c r="E33" t="s">
        <v>224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</row>
    <row r="34" spans="2:11">
      <c r="B34" s="79" t="s">
        <v>866</v>
      </c>
      <c r="C34" s="16"/>
      <c r="D34" s="16"/>
      <c r="G34" s="81">
        <v>0</v>
      </c>
      <c r="I34" s="81">
        <v>0</v>
      </c>
      <c r="J34" s="80">
        <v>0</v>
      </c>
      <c r="K34" s="80">
        <v>0</v>
      </c>
    </row>
    <row r="35" spans="2:11">
      <c r="B35" t="s">
        <v>224</v>
      </c>
      <c r="C35" t="s">
        <v>224</v>
      </c>
      <c r="D35" t="s">
        <v>224</v>
      </c>
      <c r="E35" t="s">
        <v>224</v>
      </c>
      <c r="G35" s="77">
        <v>0</v>
      </c>
      <c r="H35" s="77">
        <v>0</v>
      </c>
      <c r="I35" s="77">
        <v>0</v>
      </c>
      <c r="J35" s="78">
        <v>0</v>
      </c>
      <c r="K35" s="78">
        <v>0</v>
      </c>
    </row>
    <row r="36" spans="2:11">
      <c r="B36" s="79" t="s">
        <v>860</v>
      </c>
      <c r="C36" s="16"/>
      <c r="D36" s="16"/>
      <c r="G36" s="81">
        <v>0</v>
      </c>
      <c r="I36" s="81">
        <v>0</v>
      </c>
      <c r="J36" s="80">
        <v>0</v>
      </c>
      <c r="K36" s="80">
        <v>0</v>
      </c>
    </row>
    <row r="37" spans="2:11">
      <c r="B37" t="s">
        <v>224</v>
      </c>
      <c r="C37" t="s">
        <v>224</v>
      </c>
      <c r="D37" t="s">
        <v>224</v>
      </c>
      <c r="E37" t="s">
        <v>224</v>
      </c>
      <c r="G37" s="77">
        <v>0</v>
      </c>
      <c r="H37" s="77">
        <v>0</v>
      </c>
      <c r="I37" s="77">
        <v>0</v>
      </c>
      <c r="J37" s="78">
        <v>0</v>
      </c>
      <c r="K37" s="78">
        <v>0</v>
      </c>
    </row>
    <row r="38" spans="2:11">
      <c r="B38" s="79" t="s">
        <v>539</v>
      </c>
      <c r="C38" s="16"/>
      <c r="D38" s="16"/>
      <c r="G38" s="81">
        <v>0</v>
      </c>
      <c r="I38" s="81">
        <v>0</v>
      </c>
      <c r="J38" s="80">
        <v>0</v>
      </c>
      <c r="K38" s="80">
        <v>0</v>
      </c>
    </row>
    <row r="39" spans="2:11">
      <c r="B39" t="s">
        <v>224</v>
      </c>
      <c r="C39" t="s">
        <v>224</v>
      </c>
      <c r="D39" t="s">
        <v>224</v>
      </c>
      <c r="E39" t="s">
        <v>224</v>
      </c>
      <c r="G39" s="77">
        <v>0</v>
      </c>
      <c r="H39" s="77">
        <v>0</v>
      </c>
      <c r="I39" s="77">
        <v>0</v>
      </c>
      <c r="J39" s="78">
        <v>0</v>
      </c>
      <c r="K39" s="78">
        <v>0</v>
      </c>
    </row>
    <row r="40" spans="2:11">
      <c r="B40" t="s">
        <v>231</v>
      </c>
      <c r="C40" s="16"/>
      <c r="D40" s="16"/>
    </row>
    <row r="41" spans="2:11">
      <c r="B41" t="s">
        <v>287</v>
      </c>
      <c r="C41" s="16"/>
      <c r="D41" s="16"/>
    </row>
    <row r="42" spans="2:11">
      <c r="B42" t="s">
        <v>288</v>
      </c>
      <c r="C42" s="16"/>
      <c r="D42" s="16"/>
    </row>
    <row r="43" spans="2:11">
      <c r="B43" t="s">
        <v>289</v>
      </c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</row>
    <row r="6" spans="2:78" ht="26.25" customHeight="1">
      <c r="B6" s="101" t="s">
        <v>136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3"/>
    </row>
    <row r="7" spans="2:78" ht="26.25" customHeight="1">
      <c r="B7" s="101" t="s">
        <v>145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3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202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888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224</v>
      </c>
      <c r="C14" t="s">
        <v>224</v>
      </c>
      <c r="D14" s="16"/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889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224</v>
      </c>
      <c r="C16" t="s">
        <v>224</v>
      </c>
      <c r="D16" s="16"/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890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891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224</v>
      </c>
      <c r="C19" t="s">
        <v>224</v>
      </c>
      <c r="D19" s="16"/>
      <c r="E19" t="s">
        <v>224</v>
      </c>
      <c r="H19" s="77">
        <v>0</v>
      </c>
      <c r="I19" t="s">
        <v>224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892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224</v>
      </c>
      <c r="C21" t="s">
        <v>224</v>
      </c>
      <c r="D21" s="16"/>
      <c r="E21" t="s">
        <v>224</v>
      </c>
      <c r="H21" s="77">
        <v>0</v>
      </c>
      <c r="I21" t="s">
        <v>224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893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224</v>
      </c>
      <c r="C23" t="s">
        <v>224</v>
      </c>
      <c r="D23" s="16"/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894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224</v>
      </c>
      <c r="C25" t="s">
        <v>224</v>
      </c>
      <c r="D25" s="16"/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229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888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224</v>
      </c>
      <c r="C28" t="s">
        <v>224</v>
      </c>
      <c r="D28" s="16"/>
      <c r="E28" t="s">
        <v>224</v>
      </c>
      <c r="H28" s="77">
        <v>0</v>
      </c>
      <c r="I28" t="s">
        <v>224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889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224</v>
      </c>
      <c r="C30" t="s">
        <v>224</v>
      </c>
      <c r="D30" s="16"/>
      <c r="E30" t="s">
        <v>224</v>
      </c>
      <c r="H30" s="77">
        <v>0</v>
      </c>
      <c r="I30" t="s">
        <v>224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890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891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224</v>
      </c>
      <c r="C33" t="s">
        <v>224</v>
      </c>
      <c r="D33" s="16"/>
      <c r="E33" t="s">
        <v>224</v>
      </c>
      <c r="H33" s="77">
        <v>0</v>
      </c>
      <c r="I33" t="s">
        <v>224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892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224</v>
      </c>
      <c r="C35" t="s">
        <v>224</v>
      </c>
      <c r="D35" s="16"/>
      <c r="E35" t="s">
        <v>224</v>
      </c>
      <c r="H35" s="77">
        <v>0</v>
      </c>
      <c r="I35" t="s">
        <v>224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893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224</v>
      </c>
      <c r="C37" t="s">
        <v>224</v>
      </c>
      <c r="D37" s="16"/>
      <c r="E37" t="s">
        <v>224</v>
      </c>
      <c r="H37" s="77">
        <v>0</v>
      </c>
      <c r="I37" t="s">
        <v>224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894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224</v>
      </c>
      <c r="C39" t="s">
        <v>224</v>
      </c>
      <c r="D39" s="16"/>
      <c r="E39" t="s">
        <v>224</v>
      </c>
      <c r="H39" s="77">
        <v>0</v>
      </c>
      <c r="I39" t="s">
        <v>224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231</v>
      </c>
      <c r="D40" s="16"/>
    </row>
    <row r="41" spans="2:17">
      <c r="B41" t="s">
        <v>287</v>
      </c>
      <c r="D41" s="16"/>
    </row>
    <row r="42" spans="2:17">
      <c r="B42" t="s">
        <v>288</v>
      </c>
      <c r="D42" s="16"/>
    </row>
    <row r="43" spans="2:17">
      <c r="B43" t="s">
        <v>289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5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101" t="s">
        <v>146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3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1.06</v>
      </c>
      <c r="J11" s="18"/>
      <c r="K11" s="18"/>
      <c r="L11" s="18"/>
      <c r="M11" s="76">
        <v>7.8299999999999995E-2</v>
      </c>
      <c r="N11" s="75">
        <v>2386423.31</v>
      </c>
      <c r="O11" s="7"/>
      <c r="P11" s="75">
        <v>2596.3681032158202</v>
      </c>
      <c r="Q11" s="76">
        <v>1</v>
      </c>
      <c r="R11" s="76">
        <v>1.06E-2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202</v>
      </c>
      <c r="I12" s="81">
        <v>1.06</v>
      </c>
      <c r="M12" s="80">
        <v>7.8299999999999995E-2</v>
      </c>
      <c r="N12" s="81">
        <v>2386423.31</v>
      </c>
      <c r="P12" s="81">
        <v>2596.3681032158202</v>
      </c>
      <c r="Q12" s="80">
        <v>1</v>
      </c>
      <c r="R12" s="80">
        <v>1.06E-2</v>
      </c>
    </row>
    <row r="13" spans="2:60">
      <c r="B13" s="79" t="s">
        <v>1092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224</v>
      </c>
      <c r="D14" t="s">
        <v>224</v>
      </c>
      <c r="F14" t="s">
        <v>224</v>
      </c>
      <c r="I14" s="77">
        <v>0</v>
      </c>
      <c r="J14" t="s">
        <v>224</v>
      </c>
      <c r="K14" t="s">
        <v>224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1093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224</v>
      </c>
      <c r="D16" t="s">
        <v>224</v>
      </c>
      <c r="F16" t="s">
        <v>224</v>
      </c>
      <c r="I16" s="77">
        <v>0</v>
      </c>
      <c r="J16" t="s">
        <v>224</v>
      </c>
      <c r="K16" t="s">
        <v>224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1094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224</v>
      </c>
      <c r="D18" t="s">
        <v>224</v>
      </c>
      <c r="F18" t="s">
        <v>224</v>
      </c>
      <c r="I18" s="77">
        <v>0</v>
      </c>
      <c r="J18" t="s">
        <v>224</v>
      </c>
      <c r="K18" t="s">
        <v>224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1095</v>
      </c>
      <c r="I19" s="81">
        <v>0.5</v>
      </c>
      <c r="M19" s="80">
        <v>4.1000000000000002E-2</v>
      </c>
      <c r="N19" s="81">
        <v>1045423.31</v>
      </c>
      <c r="P19" s="81">
        <v>1357.0159032158199</v>
      </c>
      <c r="Q19" s="80">
        <v>0.52270000000000005</v>
      </c>
      <c r="R19" s="80">
        <v>5.4999999999999997E-3</v>
      </c>
    </row>
    <row r="20" spans="2:18">
      <c r="B20" t="s">
        <v>1096</v>
      </c>
      <c r="C20" t="s">
        <v>1097</v>
      </c>
      <c r="D20" t="s">
        <v>1098</v>
      </c>
      <c r="E20" t="s">
        <v>920</v>
      </c>
      <c r="F20" t="s">
        <v>1099</v>
      </c>
      <c r="G20" t="s">
        <v>1100</v>
      </c>
      <c r="H20" t="s">
        <v>1101</v>
      </c>
      <c r="J20" t="s">
        <v>658</v>
      </c>
      <c r="K20" t="s">
        <v>102</v>
      </c>
      <c r="L20" s="78">
        <v>0</v>
      </c>
      <c r="M20" s="78">
        <v>0</v>
      </c>
      <c r="N20" s="77">
        <v>136335.79999999999</v>
      </c>
      <c r="O20" s="77">
        <v>311.76470599999999</v>
      </c>
      <c r="P20" s="77">
        <v>425.04690604274799</v>
      </c>
      <c r="Q20" s="78">
        <v>0.16370000000000001</v>
      </c>
      <c r="R20" s="78">
        <v>1.6999999999999999E-3</v>
      </c>
    </row>
    <row r="21" spans="2:18">
      <c r="B21" t="s">
        <v>1102</v>
      </c>
      <c r="C21" t="s">
        <v>1097</v>
      </c>
      <c r="D21" t="s">
        <v>1103</v>
      </c>
      <c r="E21" t="s">
        <v>920</v>
      </c>
      <c r="F21" t="s">
        <v>1099</v>
      </c>
      <c r="G21" t="s">
        <v>1104</v>
      </c>
      <c r="H21" t="s">
        <v>1101</v>
      </c>
      <c r="I21" s="77">
        <v>0.73</v>
      </c>
      <c r="J21" t="s">
        <v>658</v>
      </c>
      <c r="K21" t="s">
        <v>102</v>
      </c>
      <c r="L21" s="78">
        <v>7.0000000000000007E-2</v>
      </c>
      <c r="M21" s="78">
        <v>5.9700000000000003E-2</v>
      </c>
      <c r="N21" s="77">
        <v>909087.51</v>
      </c>
      <c r="O21" s="77">
        <v>102.51697299999996</v>
      </c>
      <c r="P21" s="77">
        <v>931.96899717307201</v>
      </c>
      <c r="Q21" s="78">
        <v>0.35899999999999999</v>
      </c>
      <c r="R21" s="78">
        <v>3.8E-3</v>
      </c>
    </row>
    <row r="22" spans="2:18">
      <c r="B22" s="79" t="s">
        <v>1105</v>
      </c>
      <c r="I22" s="81">
        <v>0</v>
      </c>
      <c r="M22" s="80">
        <v>0</v>
      </c>
      <c r="N22" s="81">
        <v>0</v>
      </c>
      <c r="P22" s="81">
        <v>0</v>
      </c>
      <c r="Q22" s="80">
        <v>0</v>
      </c>
      <c r="R22" s="80">
        <v>0</v>
      </c>
    </row>
    <row r="23" spans="2:18">
      <c r="B23" t="s">
        <v>224</v>
      </c>
      <c r="D23" t="s">
        <v>224</v>
      </c>
      <c r="F23" t="s">
        <v>224</v>
      </c>
      <c r="I23" s="77">
        <v>0</v>
      </c>
      <c r="J23" t="s">
        <v>224</v>
      </c>
      <c r="K23" t="s">
        <v>224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</row>
    <row r="24" spans="2:18">
      <c r="B24" s="79" t="s">
        <v>1106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s="79" t="s">
        <v>1107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t="s">
        <v>224</v>
      </c>
      <c r="D26" t="s">
        <v>224</v>
      </c>
      <c r="F26" t="s">
        <v>224</v>
      </c>
      <c r="I26" s="77">
        <v>0</v>
      </c>
      <c r="J26" t="s">
        <v>224</v>
      </c>
      <c r="K26" t="s">
        <v>224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</row>
    <row r="27" spans="2:18">
      <c r="B27" s="79" t="s">
        <v>1108</v>
      </c>
      <c r="I27" s="81">
        <v>0</v>
      </c>
      <c r="M27" s="80">
        <v>0</v>
      </c>
      <c r="N27" s="81">
        <v>0</v>
      </c>
      <c r="P27" s="81">
        <v>0</v>
      </c>
      <c r="Q27" s="80">
        <v>0</v>
      </c>
      <c r="R27" s="80">
        <v>0</v>
      </c>
    </row>
    <row r="28" spans="2:18">
      <c r="B28" t="s">
        <v>224</v>
      </c>
      <c r="D28" t="s">
        <v>224</v>
      </c>
      <c r="F28" t="s">
        <v>224</v>
      </c>
      <c r="I28" s="77">
        <v>0</v>
      </c>
      <c r="J28" t="s">
        <v>224</v>
      </c>
      <c r="K28" t="s">
        <v>224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</row>
    <row r="29" spans="2:18">
      <c r="B29" s="79" t="s">
        <v>1109</v>
      </c>
      <c r="I29" s="81">
        <v>0</v>
      </c>
      <c r="M29" s="80">
        <v>0</v>
      </c>
      <c r="N29" s="81">
        <v>0</v>
      </c>
      <c r="P29" s="81">
        <v>0</v>
      </c>
      <c r="Q29" s="80">
        <v>0</v>
      </c>
      <c r="R29" s="80">
        <v>0</v>
      </c>
    </row>
    <row r="30" spans="2:18">
      <c r="B30" t="s">
        <v>224</v>
      </c>
      <c r="D30" t="s">
        <v>224</v>
      </c>
      <c r="F30" t="s">
        <v>224</v>
      </c>
      <c r="I30" s="77">
        <v>0</v>
      </c>
      <c r="J30" t="s">
        <v>224</v>
      </c>
      <c r="K30" t="s">
        <v>224</v>
      </c>
      <c r="L30" s="78">
        <v>0</v>
      </c>
      <c r="M30" s="78">
        <v>0</v>
      </c>
      <c r="N30" s="77">
        <v>0</v>
      </c>
      <c r="O30" s="77">
        <v>0</v>
      </c>
      <c r="P30" s="77">
        <v>0</v>
      </c>
      <c r="Q30" s="78">
        <v>0</v>
      </c>
      <c r="R30" s="78">
        <v>0</v>
      </c>
    </row>
    <row r="31" spans="2:18">
      <c r="B31" s="79" t="s">
        <v>1110</v>
      </c>
      <c r="I31" s="81">
        <v>1.68</v>
      </c>
      <c r="M31" s="80">
        <v>0.1192</v>
      </c>
      <c r="N31" s="81">
        <v>1341000</v>
      </c>
      <c r="P31" s="81">
        <v>1239.3522</v>
      </c>
      <c r="Q31" s="80">
        <v>0.4773</v>
      </c>
      <c r="R31" s="80">
        <v>5.1000000000000004E-3</v>
      </c>
    </row>
    <row r="32" spans="2:18">
      <c r="B32" t="s">
        <v>1111</v>
      </c>
      <c r="C32" t="s">
        <v>1097</v>
      </c>
      <c r="D32" t="s">
        <v>1112</v>
      </c>
      <c r="E32" t="s">
        <v>1113</v>
      </c>
      <c r="F32" t="s">
        <v>379</v>
      </c>
      <c r="G32" t="s">
        <v>1114</v>
      </c>
      <c r="H32" t="s">
        <v>150</v>
      </c>
      <c r="I32" s="77">
        <v>1.68</v>
      </c>
      <c r="J32" t="s">
        <v>433</v>
      </c>
      <c r="K32" t="s">
        <v>102</v>
      </c>
      <c r="L32" s="78">
        <v>5.1799999999999999E-2</v>
      </c>
      <c r="M32" s="78">
        <v>0.1192</v>
      </c>
      <c r="N32" s="77">
        <v>1341000</v>
      </c>
      <c r="O32" s="77">
        <v>92.42</v>
      </c>
      <c r="P32" s="77">
        <v>1239.3522</v>
      </c>
      <c r="Q32" s="78">
        <v>0.4773</v>
      </c>
      <c r="R32" s="78">
        <v>5.1000000000000004E-3</v>
      </c>
    </row>
    <row r="33" spans="2:18">
      <c r="B33" s="79" t="s">
        <v>229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s="79" t="s">
        <v>1115</v>
      </c>
      <c r="I34" s="81">
        <v>0</v>
      </c>
      <c r="M34" s="80">
        <v>0</v>
      </c>
      <c r="N34" s="81">
        <v>0</v>
      </c>
      <c r="P34" s="81">
        <v>0</v>
      </c>
      <c r="Q34" s="80">
        <v>0</v>
      </c>
      <c r="R34" s="80">
        <v>0</v>
      </c>
    </row>
    <row r="35" spans="2:18">
      <c r="B35" t="s">
        <v>224</v>
      </c>
      <c r="D35" t="s">
        <v>224</v>
      </c>
      <c r="F35" t="s">
        <v>224</v>
      </c>
      <c r="I35" s="77">
        <v>0</v>
      </c>
      <c r="J35" t="s">
        <v>224</v>
      </c>
      <c r="K35" t="s">
        <v>224</v>
      </c>
      <c r="L35" s="78">
        <v>0</v>
      </c>
      <c r="M35" s="78">
        <v>0</v>
      </c>
      <c r="N35" s="77">
        <v>0</v>
      </c>
      <c r="O35" s="77">
        <v>0</v>
      </c>
      <c r="P35" s="77">
        <v>0</v>
      </c>
      <c r="Q35" s="78">
        <v>0</v>
      </c>
      <c r="R35" s="78">
        <v>0</v>
      </c>
    </row>
    <row r="36" spans="2:18">
      <c r="B36" s="79" t="s">
        <v>1094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t="s">
        <v>224</v>
      </c>
      <c r="D37" t="s">
        <v>224</v>
      </c>
      <c r="F37" t="s">
        <v>224</v>
      </c>
      <c r="I37" s="77">
        <v>0</v>
      </c>
      <c r="J37" t="s">
        <v>224</v>
      </c>
      <c r="K37" t="s">
        <v>224</v>
      </c>
      <c r="L37" s="78">
        <v>0</v>
      </c>
      <c r="M37" s="78">
        <v>0</v>
      </c>
      <c r="N37" s="77">
        <v>0</v>
      </c>
      <c r="O37" s="77">
        <v>0</v>
      </c>
      <c r="P37" s="77">
        <v>0</v>
      </c>
      <c r="Q37" s="78">
        <v>0</v>
      </c>
      <c r="R37" s="78">
        <v>0</v>
      </c>
    </row>
    <row r="38" spans="2:18">
      <c r="B38" s="79" t="s">
        <v>1095</v>
      </c>
      <c r="I38" s="81">
        <v>0</v>
      </c>
      <c r="M38" s="80">
        <v>0</v>
      </c>
      <c r="N38" s="81">
        <v>0</v>
      </c>
      <c r="P38" s="81">
        <v>0</v>
      </c>
      <c r="Q38" s="80">
        <v>0</v>
      </c>
      <c r="R38" s="80">
        <v>0</v>
      </c>
    </row>
    <row r="39" spans="2:18">
      <c r="B39" t="s">
        <v>224</v>
      </c>
      <c r="D39" t="s">
        <v>224</v>
      </c>
      <c r="F39" t="s">
        <v>224</v>
      </c>
      <c r="I39" s="77">
        <v>0</v>
      </c>
      <c r="J39" t="s">
        <v>224</v>
      </c>
      <c r="K39" t="s">
        <v>224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</row>
    <row r="40" spans="2:18">
      <c r="B40" s="79" t="s">
        <v>1110</v>
      </c>
      <c r="I40" s="81">
        <v>0</v>
      </c>
      <c r="M40" s="80">
        <v>0</v>
      </c>
      <c r="N40" s="81">
        <v>0</v>
      </c>
      <c r="P40" s="81">
        <v>0</v>
      </c>
      <c r="Q40" s="80">
        <v>0</v>
      </c>
      <c r="R40" s="80">
        <v>0</v>
      </c>
    </row>
    <row r="41" spans="2:18">
      <c r="B41" t="s">
        <v>224</v>
      </c>
      <c r="D41" t="s">
        <v>224</v>
      </c>
      <c r="F41" t="s">
        <v>224</v>
      </c>
      <c r="I41" s="77">
        <v>0</v>
      </c>
      <c r="J41" t="s">
        <v>224</v>
      </c>
      <c r="K41" t="s">
        <v>224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</row>
    <row r="42" spans="2:18">
      <c r="B42" t="s">
        <v>231</v>
      </c>
    </row>
    <row r="43" spans="2:18">
      <c r="B43" t="s">
        <v>287</v>
      </c>
    </row>
    <row r="44" spans="2:18">
      <c r="B44" t="s">
        <v>288</v>
      </c>
    </row>
    <row r="45" spans="2:18">
      <c r="B45" t="s">
        <v>289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</row>
    <row r="5" spans="2:64">
      <c r="B5" s="2"/>
    </row>
    <row r="7" spans="2:64" ht="26.25" customHeight="1">
      <c r="B7" s="101" t="s">
        <v>153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3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202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900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224</v>
      </c>
      <c r="C14" t="s">
        <v>224</v>
      </c>
      <c r="E14" t="s">
        <v>224</v>
      </c>
      <c r="G14" s="77">
        <v>0</v>
      </c>
      <c r="H14" t="s">
        <v>224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901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224</v>
      </c>
      <c r="C16" t="s">
        <v>224</v>
      </c>
      <c r="E16" t="s">
        <v>224</v>
      </c>
      <c r="G16" s="77">
        <v>0</v>
      </c>
      <c r="H16" t="s">
        <v>224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1116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224</v>
      </c>
      <c r="C18" t="s">
        <v>224</v>
      </c>
      <c r="E18" t="s">
        <v>224</v>
      </c>
      <c r="G18" s="77">
        <v>0</v>
      </c>
      <c r="H18" t="s">
        <v>224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1117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224</v>
      </c>
      <c r="C20" t="s">
        <v>224</v>
      </c>
      <c r="E20" t="s">
        <v>224</v>
      </c>
      <c r="G20" s="77">
        <v>0</v>
      </c>
      <c r="H20" t="s">
        <v>224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539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224</v>
      </c>
      <c r="C22" t="s">
        <v>224</v>
      </c>
      <c r="E22" t="s">
        <v>224</v>
      </c>
      <c r="G22" s="77">
        <v>0</v>
      </c>
      <c r="H22" t="s">
        <v>224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229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224</v>
      </c>
      <c r="C24" t="s">
        <v>224</v>
      </c>
      <c r="E24" t="s">
        <v>224</v>
      </c>
      <c r="G24" s="77">
        <v>0</v>
      </c>
      <c r="H24" t="s">
        <v>224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231</v>
      </c>
    </row>
    <row r="26" spans="2:15">
      <c r="B26" t="s">
        <v>287</v>
      </c>
    </row>
    <row r="27" spans="2:15">
      <c r="B27" t="s">
        <v>288</v>
      </c>
    </row>
    <row r="28" spans="2:15">
      <c r="B28" t="s">
        <v>289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5" spans="2:55">
      <c r="B5" s="2"/>
    </row>
    <row r="7" spans="2:55" ht="26.25" customHeight="1">
      <c r="B7" s="101" t="s">
        <v>156</v>
      </c>
      <c r="C7" s="102"/>
      <c r="D7" s="102"/>
      <c r="E7" s="102"/>
      <c r="F7" s="102"/>
      <c r="G7" s="102"/>
      <c r="H7" s="102"/>
      <c r="I7" s="102"/>
      <c r="J7" s="103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202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1118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224</v>
      </c>
      <c r="E14" s="78">
        <v>0</v>
      </c>
      <c r="F14" t="s">
        <v>224</v>
      </c>
      <c r="G14" s="77">
        <v>0</v>
      </c>
      <c r="H14" s="78">
        <v>0</v>
      </c>
      <c r="I14" s="78">
        <v>0</v>
      </c>
    </row>
    <row r="15" spans="2:55">
      <c r="B15" s="79" t="s">
        <v>1119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224</v>
      </c>
      <c r="E16" s="78">
        <v>0</v>
      </c>
      <c r="F16" t="s">
        <v>224</v>
      </c>
      <c r="G16" s="77">
        <v>0</v>
      </c>
      <c r="H16" s="78">
        <v>0</v>
      </c>
      <c r="I16" s="78">
        <v>0</v>
      </c>
    </row>
    <row r="17" spans="2:9">
      <c r="B17" s="79" t="s">
        <v>229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1118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224</v>
      </c>
      <c r="E19" s="78">
        <v>0</v>
      </c>
      <c r="F19" t="s">
        <v>224</v>
      </c>
      <c r="G19" s="77">
        <v>0</v>
      </c>
      <c r="H19" s="78">
        <v>0</v>
      </c>
      <c r="I19" s="78">
        <v>0</v>
      </c>
    </row>
    <row r="20" spans="2:9">
      <c r="B20" s="79" t="s">
        <v>1119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224</v>
      </c>
      <c r="E21" s="78">
        <v>0</v>
      </c>
      <c r="F21" t="s">
        <v>224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101" t="s">
        <v>162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202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224</v>
      </c>
      <c r="D13" t="s">
        <v>224</v>
      </c>
      <c r="E13" s="19"/>
      <c r="F13" s="78">
        <v>0</v>
      </c>
      <c r="G13" t="s">
        <v>224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229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224</v>
      </c>
      <c r="D15" t="s">
        <v>224</v>
      </c>
      <c r="E15" s="19"/>
      <c r="F15" s="78">
        <v>0</v>
      </c>
      <c r="G15" t="s">
        <v>224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5" spans="2:60">
      <c r="B5" s="2"/>
    </row>
    <row r="7" spans="2:60" ht="26.25" customHeight="1">
      <c r="B7" s="101" t="s">
        <v>167</v>
      </c>
      <c r="C7" s="102"/>
      <c r="D7" s="102"/>
      <c r="E7" s="102"/>
      <c r="F7" s="102"/>
      <c r="G7" s="102"/>
      <c r="H7" s="102"/>
      <c r="I7" s="102"/>
      <c r="J7" s="102"/>
      <c r="K7" s="103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2045.214407062</v>
      </c>
      <c r="J11" s="76">
        <v>1</v>
      </c>
      <c r="K11" s="76">
        <v>8.3999999999999995E-3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202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224</v>
      </c>
      <c r="C13" t="s">
        <v>224</v>
      </c>
      <c r="D13" t="s">
        <v>224</v>
      </c>
      <c r="E13" s="19"/>
      <c r="F13" s="78">
        <v>0</v>
      </c>
      <c r="G13" t="s">
        <v>224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229</v>
      </c>
      <c r="D14" s="19"/>
      <c r="E14" s="19"/>
      <c r="F14" s="19"/>
      <c r="G14" s="19"/>
      <c r="H14" s="80">
        <v>0</v>
      </c>
      <c r="I14" s="81">
        <v>2045.214407062</v>
      </c>
      <c r="J14" s="80">
        <v>1</v>
      </c>
      <c r="K14" s="80">
        <v>8.3999999999999995E-3</v>
      </c>
    </row>
    <row r="15" spans="2:60">
      <c r="B15" t="s">
        <v>1120</v>
      </c>
      <c r="C15" t="s">
        <v>1121</v>
      </c>
      <c r="D15" t="s">
        <v>224</v>
      </c>
      <c r="E15" t="s">
        <v>849</v>
      </c>
      <c r="F15" s="78">
        <v>0</v>
      </c>
      <c r="G15" t="s">
        <v>106</v>
      </c>
      <c r="H15" s="78">
        <v>0</v>
      </c>
      <c r="I15" s="77">
        <v>35</v>
      </c>
      <c r="J15" s="78">
        <v>1.7100000000000001E-2</v>
      </c>
      <c r="K15" s="78">
        <v>1E-4</v>
      </c>
    </row>
    <row r="16" spans="2:60">
      <c r="B16" t="s">
        <v>1122</v>
      </c>
      <c r="C16" t="s">
        <v>1123</v>
      </c>
      <c r="D16" t="s">
        <v>224</v>
      </c>
      <c r="E16" t="s">
        <v>849</v>
      </c>
      <c r="F16" s="78">
        <v>0</v>
      </c>
      <c r="G16" t="s">
        <v>200</v>
      </c>
      <c r="H16" s="78">
        <v>0</v>
      </c>
      <c r="I16" s="77">
        <v>175.747801095</v>
      </c>
      <c r="J16" s="78">
        <v>8.5900000000000004E-2</v>
      </c>
      <c r="K16" s="78">
        <v>6.9999999999999999E-4</v>
      </c>
    </row>
    <row r="17" spans="2:11">
      <c r="B17" t="s">
        <v>1124</v>
      </c>
      <c r="C17" t="s">
        <v>1125</v>
      </c>
      <c r="D17" t="s">
        <v>224</v>
      </c>
      <c r="E17" t="s">
        <v>849</v>
      </c>
      <c r="F17" s="78">
        <v>0</v>
      </c>
      <c r="G17" t="s">
        <v>113</v>
      </c>
      <c r="H17" s="78">
        <v>0</v>
      </c>
      <c r="I17" s="77">
        <v>441.11958535999997</v>
      </c>
      <c r="J17" s="78">
        <v>0.2157</v>
      </c>
      <c r="K17" s="78">
        <v>1.8E-3</v>
      </c>
    </row>
    <row r="18" spans="2:11">
      <c r="B18" t="s">
        <v>1126</v>
      </c>
      <c r="C18" t="s">
        <v>1127</v>
      </c>
      <c r="D18" t="s">
        <v>224</v>
      </c>
      <c r="E18" t="s">
        <v>849</v>
      </c>
      <c r="F18" s="78">
        <v>0</v>
      </c>
      <c r="G18" t="s">
        <v>201</v>
      </c>
      <c r="H18" s="78">
        <v>0</v>
      </c>
      <c r="I18" s="77">
        <v>-31.440311637000001</v>
      </c>
      <c r="J18" s="78">
        <v>-1.54E-2</v>
      </c>
      <c r="K18" s="78">
        <v>-1E-4</v>
      </c>
    </row>
    <row r="19" spans="2:11">
      <c r="B19" t="s">
        <v>1128</v>
      </c>
      <c r="C19" t="s">
        <v>1129</v>
      </c>
      <c r="D19" t="s">
        <v>224</v>
      </c>
      <c r="E19" t="s">
        <v>849</v>
      </c>
      <c r="F19" s="78">
        <v>0</v>
      </c>
      <c r="G19" t="s">
        <v>110</v>
      </c>
      <c r="H19" s="78">
        <v>0</v>
      </c>
      <c r="I19" s="77">
        <v>44.770302244</v>
      </c>
      <c r="J19" s="78">
        <v>2.1899999999999999E-2</v>
      </c>
      <c r="K19" s="78">
        <v>2.0000000000000001E-4</v>
      </c>
    </row>
    <row r="20" spans="2:11">
      <c r="B20" t="s">
        <v>1130</v>
      </c>
      <c r="C20" t="s">
        <v>1131</v>
      </c>
      <c r="D20" t="s">
        <v>224</v>
      </c>
      <c r="E20" t="s">
        <v>849</v>
      </c>
      <c r="F20" s="78">
        <v>0</v>
      </c>
      <c r="G20" t="s">
        <v>106</v>
      </c>
      <c r="H20" s="78">
        <v>0</v>
      </c>
      <c r="I20" s="77">
        <v>1380.01703</v>
      </c>
      <c r="J20" s="78">
        <v>0.67479999999999996</v>
      </c>
      <c r="K20" s="78">
        <v>5.5999999999999999E-3</v>
      </c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M33"/>
  <sheetViews>
    <sheetView rightToLeft="1" workbookViewId="0">
      <selection activeCell="M32" sqref="M3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7109375" style="16" customWidth="1"/>
    <col min="15" max="15" width="7.28515625" style="16" customWidth="1"/>
    <col min="16" max="27" width="5.7109375" style="16" customWidth="1"/>
    <col min="28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101" t="s">
        <v>169</v>
      </c>
      <c r="C7" s="102"/>
      <c r="D7" s="102"/>
    </row>
    <row r="8" spans="2:13" s="19" customFormat="1" ht="47.25">
      <c r="B8" s="50" t="s">
        <v>96</v>
      </c>
      <c r="C8" s="56" t="s">
        <v>170</v>
      </c>
      <c r="D8" s="57" t="s">
        <v>171</v>
      </c>
    </row>
    <row r="9" spans="2:13" s="19" customFormat="1">
      <c r="B9" s="20"/>
      <c r="C9" s="31" t="s">
        <v>185</v>
      </c>
      <c r="D9" s="45" t="s">
        <v>74</v>
      </c>
    </row>
    <row r="10" spans="2:13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</row>
    <row r="11" spans="2:13" s="23" customFormat="1" ht="18" customHeight="1">
      <c r="B11" s="24" t="s">
        <v>172</v>
      </c>
      <c r="C11" s="75">
        <f>C12+C25</f>
        <v>15512.646239169979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</row>
    <row r="12" spans="2:13">
      <c r="B12" s="79" t="s">
        <v>202</v>
      </c>
      <c r="C12" s="82">
        <f>SUM(C13:C24)</f>
        <v>11007.881098369979</v>
      </c>
    </row>
    <row r="13" spans="2:13">
      <c r="B13" t="s">
        <v>1132</v>
      </c>
      <c r="C13" s="83">
        <v>257.62799999999999</v>
      </c>
      <c r="D13" s="84">
        <v>45347</v>
      </c>
    </row>
    <row r="14" spans="2:13">
      <c r="B14" s="85" t="s">
        <v>1133</v>
      </c>
      <c r="C14" s="83">
        <v>720.99099999999999</v>
      </c>
      <c r="D14" s="84">
        <v>44854</v>
      </c>
    </row>
    <row r="15" spans="2:13">
      <c r="B15" s="85" t="s">
        <v>1134</v>
      </c>
      <c r="C15" s="83">
        <v>481.76859836997858</v>
      </c>
      <c r="D15" s="84">
        <v>45307</v>
      </c>
    </row>
    <row r="16" spans="2:13">
      <c r="B16" s="85" t="s">
        <v>1135</v>
      </c>
      <c r="C16" s="83">
        <v>1430.5889999999999</v>
      </c>
      <c r="D16" s="84">
        <v>44926</v>
      </c>
    </row>
    <row r="17" spans="2:4">
      <c r="B17" s="85" t="s">
        <v>1136</v>
      </c>
      <c r="C17" s="83">
        <v>223.76499999999999</v>
      </c>
      <c r="D17" s="84">
        <v>44926</v>
      </c>
    </row>
    <row r="18" spans="2:4">
      <c r="B18" s="85" t="s">
        <v>1137</v>
      </c>
      <c r="C18" s="83">
        <v>881.42949999999996</v>
      </c>
      <c r="D18" s="84">
        <v>46197</v>
      </c>
    </row>
    <row r="19" spans="2:4">
      <c r="B19" s="85" t="s">
        <v>1138</v>
      </c>
      <c r="C19" s="83">
        <v>1655.0989999999999</v>
      </c>
      <c r="D19" s="84">
        <v>46196</v>
      </c>
    </row>
    <row r="20" spans="2:4">
      <c r="B20" s="85" t="s">
        <v>1139</v>
      </c>
      <c r="C20" s="83">
        <v>792.05700000000002</v>
      </c>
      <c r="D20" s="84">
        <v>47331</v>
      </c>
    </row>
    <row r="21" spans="2:4">
      <c r="B21" s="85" t="s">
        <v>1140</v>
      </c>
      <c r="C21" s="83">
        <v>544.24300000000005</v>
      </c>
      <c r="D21" s="84">
        <v>46386</v>
      </c>
    </row>
    <row r="22" spans="2:4">
      <c r="B22" s="85" t="s">
        <v>1141</v>
      </c>
      <c r="C22" s="83">
        <v>1836.441</v>
      </c>
      <c r="D22" s="84">
        <v>46204</v>
      </c>
    </row>
    <row r="23" spans="2:4">
      <c r="B23" s="85" t="s">
        <v>1150</v>
      </c>
      <c r="C23" s="83">
        <v>1411.329</v>
      </c>
      <c r="D23" s="84">
        <v>46182</v>
      </c>
    </row>
    <row r="24" spans="2:4">
      <c r="B24" s="85" t="s">
        <v>1151</v>
      </c>
      <c r="C24" s="83">
        <v>772.54100000000005</v>
      </c>
      <c r="D24" s="84">
        <v>46202</v>
      </c>
    </row>
    <row r="25" spans="2:4">
      <c r="B25" s="79" t="s">
        <v>229</v>
      </c>
      <c r="C25" s="86">
        <f>SUM(C26:C39)</f>
        <v>4504.7651408000002</v>
      </c>
    </row>
    <row r="26" spans="2:4">
      <c r="B26" s="85" t="s">
        <v>1142</v>
      </c>
      <c r="C26" s="83">
        <v>496.25450000000001</v>
      </c>
      <c r="D26" s="87">
        <v>44926</v>
      </c>
    </row>
    <row r="27" spans="2:4">
      <c r="B27" s="85" t="s">
        <v>1143</v>
      </c>
      <c r="C27" s="83">
        <v>833.08749999999998</v>
      </c>
      <c r="D27" s="87">
        <v>44926</v>
      </c>
    </row>
    <row r="28" spans="2:4">
      <c r="B28" s="85" t="s">
        <v>1144</v>
      </c>
      <c r="C28" s="83">
        <v>990.37049999999999</v>
      </c>
      <c r="D28" s="87">
        <v>44926</v>
      </c>
    </row>
    <row r="29" spans="2:4">
      <c r="B29" s="85" t="s">
        <v>1145</v>
      </c>
      <c r="C29" s="83">
        <v>168.64750000000001</v>
      </c>
      <c r="D29" s="87">
        <v>44926</v>
      </c>
    </row>
    <row r="30" spans="2:4">
      <c r="B30" s="85" t="s">
        <v>1146</v>
      </c>
      <c r="C30" s="83">
        <v>3.3809999999999998</v>
      </c>
      <c r="D30" s="87">
        <v>44977</v>
      </c>
    </row>
    <row r="31" spans="2:4">
      <c r="B31" s="85" t="s">
        <v>1147</v>
      </c>
      <c r="C31" s="83">
        <v>1069.45552</v>
      </c>
      <c r="D31" s="87">
        <v>45748</v>
      </c>
    </row>
    <row r="32" spans="2:4">
      <c r="B32" s="85" t="s">
        <v>1148</v>
      </c>
      <c r="C32" s="83">
        <v>225.05</v>
      </c>
      <c r="D32" s="84">
        <v>47269</v>
      </c>
    </row>
    <row r="33" spans="2:4">
      <c r="B33" s="85" t="s">
        <v>1149</v>
      </c>
      <c r="C33" s="83">
        <v>718.51862080000001</v>
      </c>
      <c r="D33" s="84">
        <v>45261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101" t="s">
        <v>173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202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291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224</v>
      </c>
      <c r="C14" t="s">
        <v>224</v>
      </c>
      <c r="D14" t="s">
        <v>224</v>
      </c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260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224</v>
      </c>
      <c r="C16" t="s">
        <v>224</v>
      </c>
      <c r="D16" t="s">
        <v>224</v>
      </c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224</v>
      </c>
      <c r="C18" t="s">
        <v>224</v>
      </c>
      <c r="D18" t="s">
        <v>224</v>
      </c>
      <c r="E18" t="s">
        <v>224</v>
      </c>
      <c r="H18" s="77">
        <v>0</v>
      </c>
      <c r="I18" t="s">
        <v>224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539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224</v>
      </c>
      <c r="C20" t="s">
        <v>224</v>
      </c>
      <c r="D20" t="s">
        <v>224</v>
      </c>
      <c r="E20" t="s">
        <v>224</v>
      </c>
      <c r="H20" s="77">
        <v>0</v>
      </c>
      <c r="I20" t="s">
        <v>224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224</v>
      </c>
      <c r="C23" t="s">
        <v>224</v>
      </c>
      <c r="D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224</v>
      </c>
      <c r="C25" t="s">
        <v>224</v>
      </c>
      <c r="D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231</v>
      </c>
      <c r="D26" s="16"/>
    </row>
    <row r="27" spans="2:16">
      <c r="B27" t="s">
        <v>287</v>
      </c>
      <c r="D27" s="16"/>
    </row>
    <row r="28" spans="2:16">
      <c r="B28" t="s">
        <v>289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101" t="s">
        <v>177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202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900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224</v>
      </c>
      <c r="C14" t="s">
        <v>224</v>
      </c>
      <c r="D14" t="s">
        <v>224</v>
      </c>
      <c r="E14" t="s">
        <v>224</v>
      </c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901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224</v>
      </c>
      <c r="C16" t="s">
        <v>224</v>
      </c>
      <c r="D16" t="s">
        <v>224</v>
      </c>
      <c r="E16" t="s">
        <v>224</v>
      </c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224</v>
      </c>
      <c r="C18" t="s">
        <v>224</v>
      </c>
      <c r="D18" t="s">
        <v>224</v>
      </c>
      <c r="E18" t="s">
        <v>224</v>
      </c>
      <c r="H18" s="77">
        <v>0</v>
      </c>
      <c r="I18" t="s">
        <v>224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539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224</v>
      </c>
      <c r="C20" t="s">
        <v>224</v>
      </c>
      <c r="D20" t="s">
        <v>224</v>
      </c>
      <c r="E20" t="s">
        <v>224</v>
      </c>
      <c r="H20" s="77">
        <v>0</v>
      </c>
      <c r="I20" t="s">
        <v>224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224</v>
      </c>
      <c r="C23" t="s">
        <v>224</v>
      </c>
      <c r="D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224</v>
      </c>
      <c r="C25" t="s">
        <v>224</v>
      </c>
      <c r="D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231</v>
      </c>
      <c r="D26" s="16"/>
    </row>
    <row r="27" spans="2:16">
      <c r="B27" t="s">
        <v>287</v>
      </c>
      <c r="D27" s="16"/>
    </row>
    <row r="28" spans="2:16">
      <c r="B28" t="s">
        <v>289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</row>
    <row r="5" spans="2:23">
      <c r="B5" s="2"/>
    </row>
    <row r="7" spans="2:23" ht="26.25" customHeight="1">
      <c r="B7" s="101" t="s">
        <v>179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3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202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900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224</v>
      </c>
      <c r="C14" t="s">
        <v>224</v>
      </c>
      <c r="D14" t="s">
        <v>224</v>
      </c>
      <c r="E14" t="s">
        <v>224</v>
      </c>
      <c r="F14" s="15"/>
      <c r="G14" s="15"/>
      <c r="H14" s="77">
        <v>0</v>
      </c>
      <c r="I14" t="s">
        <v>224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901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224</v>
      </c>
      <c r="C16" t="s">
        <v>224</v>
      </c>
      <c r="D16" t="s">
        <v>224</v>
      </c>
      <c r="E16" t="s">
        <v>224</v>
      </c>
      <c r="F16" s="15"/>
      <c r="G16" s="15"/>
      <c r="H16" s="77">
        <v>0</v>
      </c>
      <c r="I16" t="s">
        <v>224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292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224</v>
      </c>
      <c r="C18" t="s">
        <v>224</v>
      </c>
      <c r="D18" t="s">
        <v>224</v>
      </c>
      <c r="E18" t="s">
        <v>224</v>
      </c>
      <c r="F18" s="15"/>
      <c r="G18" s="15"/>
      <c r="H18" s="77">
        <v>0</v>
      </c>
      <c r="I18" t="s">
        <v>224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539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224</v>
      </c>
      <c r="C20" t="s">
        <v>224</v>
      </c>
      <c r="D20" t="s">
        <v>224</v>
      </c>
      <c r="E20" t="s">
        <v>224</v>
      </c>
      <c r="F20" s="15"/>
      <c r="G20" s="15"/>
      <c r="H20" s="77">
        <v>0</v>
      </c>
      <c r="I20" t="s">
        <v>224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293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224</v>
      </c>
      <c r="C23" t="s">
        <v>224</v>
      </c>
      <c r="D23" t="s">
        <v>224</v>
      </c>
      <c r="E23" t="s">
        <v>224</v>
      </c>
      <c r="H23" s="77">
        <v>0</v>
      </c>
      <c r="I23" t="s">
        <v>224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294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224</v>
      </c>
      <c r="C25" t="s">
        <v>224</v>
      </c>
      <c r="D25" t="s">
        <v>224</v>
      </c>
      <c r="E25" t="s">
        <v>224</v>
      </c>
      <c r="H25" s="77">
        <v>0</v>
      </c>
      <c r="I25" t="s">
        <v>224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231</v>
      </c>
      <c r="D26" s="16"/>
    </row>
    <row r="27" spans="2:23">
      <c r="B27" t="s">
        <v>287</v>
      </c>
      <c r="D27" s="16"/>
    </row>
    <row r="28" spans="2:23">
      <c r="B28" t="s">
        <v>288</v>
      </c>
      <c r="D28" s="16"/>
    </row>
    <row r="29" spans="2:23">
      <c r="B29" t="s">
        <v>289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BB9DB79-E77D-4A97-A2B6-C2FA91C9204B}"/>
</file>

<file path=customXml/itemProps2.xml><?xml version="1.0" encoding="utf-8"?>
<ds:datastoreItem xmlns:ds="http://schemas.openxmlformats.org/officeDocument/2006/customXml" ds:itemID="{C1F4C541-7914-401E-8F53-BDA09316D335}"/>
</file>

<file path=customXml/itemProps3.xml><?xml version="1.0" encoding="utf-8"?>
<ds:datastoreItem xmlns:ds="http://schemas.openxmlformats.org/officeDocument/2006/customXml" ds:itemID="{C7249BF0-58DE-4320-95AC-48A3883C983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2022-07-19T12:09:19Z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