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5" l="1"/>
  <c r="N11" i="5" s="1"/>
  <c r="N10" i="5" s="1"/>
  <c r="O148" i="5"/>
  <c r="O180" i="5"/>
  <c r="O208" i="5"/>
  <c r="O182" i="5"/>
  <c r="O147" i="5"/>
  <c r="O97" i="5"/>
  <c r="O103" i="5"/>
  <c r="I93" i="6"/>
  <c r="I92" i="6"/>
  <c r="O104" i="5"/>
  <c r="O105" i="5"/>
  <c r="O155" i="5"/>
  <c r="O77" i="5"/>
  <c r="O76" i="5"/>
  <c r="C42" i="1" l="1"/>
  <c r="H13" i="11" l="1"/>
  <c r="H10" i="11" s="1"/>
  <c r="C20" i="1" s="1"/>
  <c r="C41" i="1" s="1"/>
</calcChain>
</file>

<file path=xl/sharedStrings.xml><?xml version="1.0" encoding="utf-8"?>
<sst xmlns="http://schemas.openxmlformats.org/spreadsheetml/2006/main" count="5979" uniqueCount="1648">
  <si>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</si>
  <si>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</si>
  <si>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</si>
  <si>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</si>
  <si>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</si>
  <si>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</si>
  <si>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</si>
  <si>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</si>
  <si>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</si>
  <si>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</si>
  <si>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</si>
  <si>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</si>
  <si>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</si>
  <si>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</si>
  <si>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</si>
  <si>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</si>
  <si>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</si>
  <si>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</si>
  <si>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</si>
  <si>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</si>
  <si>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</si>
  <si>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</si>
  <si>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</si>
  <si>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</si>
  <si>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</si>
  <si>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</si>
  <si>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</si>
  <si>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</si>
  <si>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</si>
  <si>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</si>
  <si>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</si>
  <si>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</si>
  <si>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</si>
  <si>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</si>
  <si>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</si>
  <si>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</si>
  <si>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</si>
  <si>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</si>
  <si>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</si>
  <si>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</si>
  <si>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</si>
  <si>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</si>
  <si>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</si>
  <si>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</si>
  <si>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</si>
  <si>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</si>
  <si>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</si>
  <si>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</si>
  <si>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</si>
  <si>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</si>
  <si>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</si>
  <si>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</si>
  <si>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</si>
  <si>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</si>
  <si>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</si>
  <si>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</si>
  <si>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</si>
  <si>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</si>
  <si>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</si>
  <si>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</si>
  <si>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</si>
  <si>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</si>
  <si>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</si>
  <si>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</si>
  <si>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</si>
  <si>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</si>
  <si>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</si>
  <si>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</si>
  <si>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</si>
  <si>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</si>
  <si>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</si>
  <si>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</si>
  <si>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</si>
  <si>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</si>
  <si>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</si>
  <si>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</si>
  <si>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</si>
  <si>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</si>
  <si>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</si>
  <si>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</si>
  <si>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</si>
  <si>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</si>
  <si>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</si>
  <si>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</si>
  <si>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</si>
  <si>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</si>
  <si>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</si>
  <si>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</si>
  <si>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</si>
  <si>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</si>
  <si>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</si>
  <si>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</si>
  <si>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</si>
  <si>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</si>
  <si>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</si>
  <si>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</si>
  <si>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</si>
  <si>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</si>
  <si>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</si>
  <si>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</si>
  <si>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</si>
  <si>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</si>
  <si>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</si>
  <si>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</si>
  <si>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</si>
  <si>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</si>
  <si>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</si>
  <si>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</si>
  <si>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</si>
  <si>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</si>
  <si>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</si>
  <si>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</si>
  <si>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</si>
  <si>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</si>
  <si>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</si>
  <si>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</si>
  <si>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</si>
  <si>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</si>
  <si>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</si>
  <si>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</si>
  <si>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</si>
  <si>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</si>
  <si>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</si>
  <si>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</si>
  <si>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</si>
  <si>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</si>
  <si>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</si>
  <si>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</si>
  <si>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</si>
  <si>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</si>
  <si>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</si>
  <si>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</si>
  <si>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</si>
  <si>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</si>
  <si>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</si>
  <si>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</si>
  <si>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</si>
  <si>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</si>
  <si>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</si>
  <si>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</si>
  <si>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</si>
  <si>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</si>
  <si>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</si>
  <si>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</si>
  <si>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</si>
  <si>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</si>
  <si>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</si>
  <si>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</si>
  <si>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</si>
  <si>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</si>
  <si>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</si>
  <si>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</si>
  <si>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</si>
  <si>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</si>
  <si>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</si>
  <si>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</si>
  <si>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</si>
  <si>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</si>
  <si>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</si>
  <si>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</si>
  <si>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</si>
  <si>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</si>
  <si>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</si>
  <si>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</si>
  <si>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</si>
  <si>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</si>
  <si>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</si>
  <si>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</si>
  <si>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</si>
  <si>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</si>
  <si>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</si>
  <si>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</si>
  <si>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</si>
  <si>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</si>
  <si>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</si>
  <si>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</si>
  <si>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</si>
  <si>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</si>
  <si>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</si>
  <si>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</si>
  <si>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</si>
  <si>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</si>
  <si>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</si>
  <si>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</si>
  <si>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</si>
  <si>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</si>
  <si>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</si>
  <si>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</si>
  <si>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</si>
  <si>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</si>
  <si>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</si>
  <si>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</si>
  <si>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</si>
  <si>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</si>
  <si>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</si>
  <si>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</si>
  <si>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</si>
  <si>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</si>
  <si>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</si>
  <si>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</si>
  <si>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</si>
  <si>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</si>
  <si>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</si>
  <si>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</si>
  <si>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</si>
  <si>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</si>
  <si>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</si>
  <si>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</si>
  <si>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</si>
  <si>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</si>
  <si>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</si>
  <si>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</si>
  <si>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</si>
  <si>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</si>
  <si>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</si>
  <si>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</si>
  <si>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</si>
  <si>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</si>
  <si>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</si>
  <si>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</si>
  <si>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</si>
  <si>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</si>
  <si>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</si>
  <si>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</si>
  <si>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</si>
  <si>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</si>
  <si>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</si>
  <si>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</si>
  <si>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</si>
  <si>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</si>
  <si>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</si>
  <si>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</si>
  <si>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</si>
  <si>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</si>
  <si>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</si>
  <si>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</si>
  <si>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29/06/21</t>
  </si>
  <si>
    <t>ממצמ0922- האוצר - ממשלתית צמודה</t>
  </si>
  <si>
    <t>1124056</t>
  </si>
  <si>
    <t>29/10/20</t>
  </si>
  <si>
    <t>ממצמ0923</t>
  </si>
  <si>
    <t>1128081</t>
  </si>
  <si>
    <t>28/10/20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</si>
  <si>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</si>
  <si>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</si>
  <si>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</si>
  <si>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</si>
  <si>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</si>
  <si>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14/06/21</t>
  </si>
  <si>
    <t>ממשל צמודה 1025- האוצר - ממשלתית צמודה</t>
  </si>
  <si>
    <t>1135912</t>
  </si>
  <si>
    <t>12/10/20</t>
  </si>
  <si>
    <t>ממשל צמודה 1131- האוצר - ממשלתית צמודה</t>
  </si>
  <si>
    <t>1172220</t>
  </si>
  <si>
    <t>15/02/21</t>
  </si>
  <si>
    <t>ממשלתי צמוד 0527- האוצר - ממשלתית צמודה</t>
  </si>
  <si>
    <t>1140847</t>
  </si>
  <si>
    <t>14/10/20</t>
  </si>
  <si>
    <t>ממשלתי צמוד 0545</t>
  </si>
  <si>
    <t>1134865</t>
  </si>
  <si>
    <t>08/06/20</t>
  </si>
  <si>
    <t>סה"כ לא צמודות</t>
  </si>
  <si>
    <t>סה"כ מלווה קצר מועד</t>
  </si>
  <si>
    <t>מ.ק.מ.   312- בנק ישראל- מק"מ</t>
  </si>
  <si>
    <t>8220311</t>
  </si>
  <si>
    <t>30/09/21</t>
  </si>
  <si>
    <t>מ.ק.מ.   712- בנק ישראל- מק"מ</t>
  </si>
  <si>
    <t>8220717</t>
  </si>
  <si>
    <t>מ.ק.מ.  412- בנק ישראל- מק"מ</t>
  </si>
  <si>
    <t>8220410</t>
  </si>
  <si>
    <t>14/09/21</t>
  </si>
  <si>
    <t>מ.ק.מ.  512- בנק ישראל- מק"מ</t>
  </si>
  <si>
    <t>8220519</t>
  </si>
  <si>
    <t>מ.ק.מ. 212- בנק ישראל- מק"מ</t>
  </si>
  <si>
    <t>8220212</t>
  </si>
  <si>
    <t>מ.ק.מ. 812- בנק ישראל- מק"מ</t>
  </si>
  <si>
    <t>8220816</t>
  </si>
  <si>
    <t>מ.ק.מ. 912- בנק ישראל- מק"מ</t>
  </si>
  <si>
    <t>8220915</t>
  </si>
  <si>
    <t>סה"כ שחר</t>
  </si>
  <si>
    <t>ממשל שקלי 0226</t>
  </si>
  <si>
    <t>1174697</t>
  </si>
  <si>
    <t>27/04/21</t>
  </si>
  <si>
    <t>ממשל שקלי 1024- האוצר - ממשלתית שקלית</t>
  </si>
  <si>
    <t>1175777</t>
  </si>
  <si>
    <t>19/09/21</t>
  </si>
  <si>
    <t>ממשל שקלית 0327</t>
  </si>
  <si>
    <t>1139344</t>
  </si>
  <si>
    <t>04/08/20</t>
  </si>
  <si>
    <t>ממשל שקלית 0330- האוצר - ממשלתית שקלית</t>
  </si>
  <si>
    <t>1160985</t>
  </si>
  <si>
    <t>26/09/21</t>
  </si>
  <si>
    <t>ממשל שקלית 0347</t>
  </si>
  <si>
    <t>1140193</t>
  </si>
  <si>
    <t>21/07/20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</si>
  <si>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</si>
  <si>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</si>
  <si>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</si>
  <si>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</si>
  <si>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</si>
  <si>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</si>
  <si>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</si>
  <si>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</si>
  <si>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</si>
  <si>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</si>
  <si>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</si>
  <si>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</si>
  <si>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13/04/20</t>
  </si>
  <si>
    <t>ממשלתי 0122- האוצר - ממשלתית שקלית</t>
  </si>
  <si>
    <t>1123272</t>
  </si>
  <si>
    <t>20/12/20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</si>
  <si>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</si>
  <si>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</si>
  <si>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</si>
  <si>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</si>
  <si>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</si>
  <si>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</si>
  <si>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</si>
  <si>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</si>
  <si>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</si>
  <si>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02/02/21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</si>
  <si>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</si>
  <si>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</si>
  <si>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</si>
  <si>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</si>
  <si>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</si>
  <si>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05/05/20</t>
  </si>
  <si>
    <t>ממשל משתנה 1121- האוצר - ממשלתית משתנה</t>
  </si>
  <si>
    <t>1127646</t>
  </si>
  <si>
    <t>30/04/20</t>
  </si>
  <si>
    <t>סה"כ צמודות לדולר</t>
  </si>
  <si>
    <t>סה"כ אג"ח של ממשלת ישראל שהונפקו בחו"ל</t>
  </si>
  <si>
    <t>ISRAEL 2.5 15/1/30</t>
  </si>
  <si>
    <t>US46513JXM88</t>
  </si>
  <si>
    <t>A1</t>
  </si>
  <si>
    <t>Moodys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</si>
  <si>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</si>
  <si>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</si>
  <si>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</si>
  <si>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</si>
  <si>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</si>
  <si>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</si>
  <si>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</si>
  <si>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</si>
  <si>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</si>
  <si>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</si>
  <si>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</si>
  <si>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</si>
  <si>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</si>
  <si>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</si>
  <si>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</si>
  <si>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</si>
  <si>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</si>
  <si>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</si>
  <si>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</si>
  <si>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</si>
  <si>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</si>
  <si>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</si>
  <si>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</si>
  <si>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</si>
  <si>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23/09/21</t>
  </si>
  <si>
    <t>אלה פקדון אגח ה- אלה פקדונות</t>
  </si>
  <si>
    <t>1162577</t>
  </si>
  <si>
    <t>30/08/21</t>
  </si>
  <si>
    <t>בינל הנפק אגח י- בינלאומי הנפקות</t>
  </si>
  <si>
    <t>1160290</t>
  </si>
  <si>
    <t>513141879</t>
  </si>
  <si>
    <t>בנקים</t>
  </si>
  <si>
    <t>27/06/21</t>
  </si>
  <si>
    <t>לאומי אג"ח 181- לאומי</t>
  </si>
  <si>
    <t>6040505</t>
  </si>
  <si>
    <t>520018078</t>
  </si>
  <si>
    <t>Aaa.il</t>
  </si>
  <si>
    <t>מז טפ הנפ אגח 57- מזרחי טפחות הנפק</t>
  </si>
  <si>
    <t>2310423</t>
  </si>
  <si>
    <t>בלומברג</t>
  </si>
  <si>
    <t>520032046</t>
  </si>
  <si>
    <t>12/09/21</t>
  </si>
  <si>
    <t>מז טפ הנפ אגח 58- מזרחי טפחות הנפק</t>
  </si>
  <si>
    <t>2310431</t>
  </si>
  <si>
    <t>21/06/21</t>
  </si>
  <si>
    <t>מז טפ הנפ אגח 59- מזרחי טפחות הנפק</t>
  </si>
  <si>
    <t>2310449</t>
  </si>
  <si>
    <t>29/09/21</t>
  </si>
  <si>
    <t>מז טפ הנפ אגח 61- מזרחי טפחות הנפק</t>
  </si>
  <si>
    <t>2310464</t>
  </si>
  <si>
    <t>26/07/21</t>
  </si>
  <si>
    <t>מז טפ הנפק   45- מזרחי טפחות הנפק</t>
  </si>
  <si>
    <t>2310217</t>
  </si>
  <si>
    <t>17/06/21</t>
  </si>
  <si>
    <t>מז טפ הנפק   46- מזרחי טפחות הנפק</t>
  </si>
  <si>
    <t>2310225</t>
  </si>
  <si>
    <t>01/03/21</t>
  </si>
  <si>
    <t>מז טפ הנפק 51- מזרחי טפחות הנפק</t>
  </si>
  <si>
    <t>2310324</t>
  </si>
  <si>
    <t>מזרחי הנפקות אג"ח 49- מזרחי טפחות הנפק</t>
  </si>
  <si>
    <t>2310282</t>
  </si>
  <si>
    <t>23/08/21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</si>
  <si>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</si>
  <si>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</si>
  <si>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</si>
  <si>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</si>
  <si>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</si>
  <si>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</si>
  <si>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</si>
  <si>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</si>
  <si>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13/09/21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</si>
  <si>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</si>
  <si>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</si>
  <si>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</si>
  <si>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</si>
  <si>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</si>
  <si>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</si>
  <si>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</si>
  <si>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</si>
  <si>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</si>
  <si>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07/12/20</t>
  </si>
  <si>
    <t>פועלים הנ אגח35- פועלים הנפקות</t>
  </si>
  <si>
    <t>1940618</t>
  </si>
  <si>
    <t>11/08/21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</si>
  <si>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</si>
  <si>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</si>
  <si>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</si>
  <si>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</si>
  <si>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</si>
  <si>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</si>
  <si>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</si>
  <si>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</si>
  <si>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520029935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</si>
  <si>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</si>
  <si>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</si>
  <si>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</si>
  <si>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</si>
  <si>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</si>
  <si>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</si>
  <si>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</si>
  <si>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</si>
  <si>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</si>
  <si>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</si>
  <si>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</si>
  <si>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</si>
  <si>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</si>
  <si>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</si>
  <si>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</si>
  <si>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</si>
  <si>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</si>
  <si>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</si>
  <si>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</si>
  <si>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</si>
  <si>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</si>
  <si>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</si>
  <si>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</si>
  <si>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</si>
  <si>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</si>
  <si>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</si>
  <si>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</si>
  <si>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</si>
  <si>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</si>
  <si>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</si>
  <si>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</si>
  <si>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</si>
  <si>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</si>
  <si>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</si>
  <si>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</si>
  <si>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</si>
  <si>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01/09/21</t>
  </si>
  <si>
    <t>עזריאלי אג"ח ו- קבוצת עזריאלי</t>
  </si>
  <si>
    <t>1156611</t>
  </si>
  <si>
    <t>עזריאלי אג2- קבוצת עזריאלי</t>
  </si>
  <si>
    <t>1134436</t>
  </si>
  <si>
    <t>עזריאלי אגח ח- קבוצת עזריאלי</t>
  </si>
  <si>
    <t>1178680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</si>
  <si>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</si>
  <si>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</si>
  <si>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</si>
  <si>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</si>
  <si>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</si>
  <si>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</si>
  <si>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</si>
  <si>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</si>
  <si>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</si>
  <si>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ביג אגח יד- ביג</t>
  </si>
  <si>
    <t>1161512</t>
  </si>
  <si>
    <t>513623314</t>
  </si>
  <si>
    <t>ilAA</t>
  </si>
  <si>
    <t>01/03/20</t>
  </si>
  <si>
    <t>ביג אגח יז</t>
  </si>
  <si>
    <t>1168459</t>
  </si>
  <si>
    <t>07/09/20</t>
  </si>
  <si>
    <t>הראל הנפקות אגח 1- הראל ביטוח מימון והנפקות בע"מ</t>
  </si>
  <si>
    <t>1099738</t>
  </si>
  <si>
    <t>513834200</t>
  </si>
  <si>
    <t>ביטוח</t>
  </si>
  <si>
    <t>22/08/21</t>
  </si>
  <si>
    <t>מבני תעשיה אגח יט</t>
  </si>
  <si>
    <t>2260487</t>
  </si>
  <si>
    <t>520024126</t>
  </si>
  <si>
    <t>17/01/19</t>
  </si>
  <si>
    <t>מליסרון  אגח יד</t>
  </si>
  <si>
    <t>3230232</t>
  </si>
  <si>
    <t>520037789</t>
  </si>
  <si>
    <t>19/02/20</t>
  </si>
  <si>
    <t>מליסרון  אגח יט</t>
  </si>
  <si>
    <t>3230398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</si>
  <si>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</si>
  <si>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</si>
  <si>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</si>
  <si>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</si>
  <si>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</si>
  <si>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</si>
  <si>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</si>
  <si>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</si>
  <si>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</si>
  <si>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</si>
  <si>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</si>
  <si>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ריט 1     אגח ו</t>
  </si>
  <si>
    <t>1138544</t>
  </si>
  <si>
    <t>513821488</t>
  </si>
  <si>
    <t>11/06/20</t>
  </si>
  <si>
    <t>ריט 1  אגח ז- ריט1</t>
  </si>
  <si>
    <t>1171271</t>
  </si>
  <si>
    <t>21/04/21</t>
  </si>
  <si>
    <t>ריט 1 אגח ה- ריט1</t>
  </si>
  <si>
    <t>1136753</t>
  </si>
  <si>
    <t>29/01/18</t>
  </si>
  <si>
    <t>ריט אג"ח 4- ריט1</t>
  </si>
  <si>
    <t>1129899</t>
  </si>
  <si>
    <t>05/09/21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</si>
  <si>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</si>
  <si>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</si>
  <si>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</si>
  <si>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</si>
  <si>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</si>
  <si>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</si>
  <si>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</si>
  <si>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</si>
  <si>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</si>
  <si>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</si>
  <si>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</si>
  <si>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</si>
  <si>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06/05/20</t>
  </si>
  <si>
    <t>בזק אגח 12- בזק</t>
  </si>
  <si>
    <t>2300242</t>
  </si>
  <si>
    <t>520031931</t>
  </si>
  <si>
    <t>26/04/20</t>
  </si>
  <si>
    <t>בזק.ק6- בזק</t>
  </si>
  <si>
    <t>2300143</t>
  </si>
  <si>
    <t>גזית גלוב אגח יד- גזית גלוב</t>
  </si>
  <si>
    <t>1260736</t>
  </si>
  <si>
    <t>520033234</t>
  </si>
  <si>
    <t>נדלן מניב בחו"ל</t>
  </si>
  <si>
    <t>22/06/20</t>
  </si>
  <si>
    <t>גזית גלוב אגחטז- גזית גלוב</t>
  </si>
  <si>
    <t>1260785</t>
  </si>
  <si>
    <t>24/08/21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</si>
  <si>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</si>
  <si>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</si>
  <si>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</si>
  <si>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</si>
  <si>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</si>
  <si>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</si>
  <si>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</si>
  <si>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26/09/19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</si>
  <si>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</si>
  <si>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</si>
  <si>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</si>
  <si>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</si>
  <si>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</si>
  <si>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</si>
  <si>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11/07/21</t>
  </si>
  <si>
    <t>מזרחי טפחות שה 1</t>
  </si>
  <si>
    <t>6950083</t>
  </si>
  <si>
    <t>520000522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</si>
  <si>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</si>
  <si>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</si>
  <si>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</si>
  <si>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</si>
  <si>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</si>
  <si>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</si>
  <si>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</si>
  <si>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</si>
  <si>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</si>
  <si>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Aa3.il</t>
  </si>
  <si>
    <t>16/11/17</t>
  </si>
  <si>
    <t>סלע נדל"ן אג"ח 2- סלע קפיטל נדל"ן</t>
  </si>
  <si>
    <t>1132927</t>
  </si>
  <si>
    <t>513992529</t>
  </si>
  <si>
    <t>09/09/21</t>
  </si>
  <si>
    <t>סלע נדל"ן אג3</t>
  </si>
  <si>
    <t>1138973</t>
  </si>
  <si>
    <t>27/04/20</t>
  </si>
  <si>
    <t>סלע נדלן  אגח ד- סלע קפיטל נדל"ן</t>
  </si>
  <si>
    <t>1167147</t>
  </si>
  <si>
    <t>29/06/20</t>
  </si>
  <si>
    <t>פז נפט    אגח ז- פז חברת הנפט</t>
  </si>
  <si>
    <t>1142595</t>
  </si>
  <si>
    <t>510216054</t>
  </si>
  <si>
    <t>05/08/19</t>
  </si>
  <si>
    <t>רבוע נדלן אגח ז- רבוע נדלן</t>
  </si>
  <si>
    <t>1140615</t>
  </si>
  <si>
    <t>513765859</t>
  </si>
  <si>
    <t>28/06/20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</si>
  <si>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</si>
  <si>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</si>
  <si>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</si>
  <si>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</si>
  <si>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</si>
  <si>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</si>
  <si>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</si>
  <si>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30/06/20</t>
  </si>
  <si>
    <t>אשטרום נכסים אג"ח 11</t>
  </si>
  <si>
    <t>2510238</t>
  </si>
  <si>
    <t>24/12/18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</si>
  <si>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</si>
  <si>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</si>
  <si>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</si>
  <si>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</si>
  <si>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</si>
  <si>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</si>
  <si>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05/08/21</t>
  </si>
  <si>
    <t>ג'נרישן קפ אגח ב- ג'נריישן קפיטל</t>
  </si>
  <si>
    <t>1177526</t>
  </si>
  <si>
    <t>515846558</t>
  </si>
  <si>
    <t>20/06/21</t>
  </si>
  <si>
    <t>מגה אור  אגח  י- מגה אור</t>
  </si>
  <si>
    <t>1178367</t>
  </si>
  <si>
    <t>513257873</t>
  </si>
  <si>
    <t>12/07/21</t>
  </si>
  <si>
    <t>מגה אור  אגח יא- מגה אור</t>
  </si>
  <si>
    <t>1178375</t>
  </si>
  <si>
    <t>מגה אור אגח ט- מגה אור</t>
  </si>
  <si>
    <t>1165141</t>
  </si>
  <si>
    <t>07/01/21</t>
  </si>
  <si>
    <t>רבוע נדלן אגח ו- רבוע נדלן</t>
  </si>
  <si>
    <t>1140607</t>
  </si>
  <si>
    <t>אדגר אגח יא</t>
  </si>
  <si>
    <t>520035171</t>
  </si>
  <si>
    <t>A2.il</t>
  </si>
  <si>
    <t>19/07/21</t>
  </si>
  <si>
    <t>אפי נכסים אגח יג- אפי נכסים</t>
  </si>
  <si>
    <t>1178292</t>
  </si>
  <si>
    <t>510560188</t>
  </si>
  <si>
    <t>אפריקה נכס אגחח- אפי נכסים</t>
  </si>
  <si>
    <t>1142231</t>
  </si>
  <si>
    <t>25/10/20</t>
  </si>
  <si>
    <t>אשטרום נכסים אגח 8- אשטרום נכסים</t>
  </si>
  <si>
    <t>2510162</t>
  </si>
  <si>
    <t>ilA</t>
  </si>
  <si>
    <t>22/02/18</t>
  </si>
  <si>
    <t>דיסקונט שה א</t>
  </si>
  <si>
    <t>6910095</t>
  </si>
  <si>
    <t>520007030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</si>
  <si>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</si>
  <si>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</si>
  <si>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</si>
  <si>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</si>
  <si>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</si>
  <si>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 ד- מימון ישיר קב</t>
  </si>
  <si>
    <t>מימון ישיר אגחג</t>
  </si>
  <si>
    <t>1171214</t>
  </si>
  <si>
    <t>26/04/21</t>
  </si>
  <si>
    <t>שיכון ובינוי אגח 5- שיכון ובינוי</t>
  </si>
  <si>
    <t>1125210</t>
  </si>
  <si>
    <t>520036104</t>
  </si>
  <si>
    <t>בנייה</t>
  </si>
  <si>
    <t>A3.il</t>
  </si>
  <si>
    <t>הכשרת הישוב אג23- הכשרת הישוב</t>
  </si>
  <si>
    <t>6120323</t>
  </si>
  <si>
    <t>520020116</t>
  </si>
  <si>
    <t>ilA-</t>
  </si>
  <si>
    <t>מישורים אגח ט- מישורים</t>
  </si>
  <si>
    <t>1178797</t>
  </si>
  <si>
    <t>511491839</t>
  </si>
  <si>
    <t>Baa1.il</t>
  </si>
  <si>
    <t>27/07/21</t>
  </si>
  <si>
    <t>דוראל  אגח א- דוראל אנרגיה</t>
  </si>
  <si>
    <t>1179134</t>
  </si>
  <si>
    <t>515364891</t>
  </si>
  <si>
    <t>אנרגיה מתחדשת</t>
  </si>
  <si>
    <t>לא מדורג</t>
  </si>
  <si>
    <t>10/08/21</t>
  </si>
  <si>
    <t>חנן מור אג 9- חנן מור</t>
  </si>
  <si>
    <t>1160506</t>
  </si>
  <si>
    <t>513605519</t>
  </si>
  <si>
    <t>חנן מור אג 9 -פרמיה 31/03/22- חנן מור</t>
  </si>
  <si>
    <t>11605061</t>
  </si>
  <si>
    <t>מגוריט אג1- מגוריט</t>
  </si>
  <si>
    <t>1141712</t>
  </si>
  <si>
    <t>515434074</t>
  </si>
  <si>
    <t>מגוריט אגח ג- מגוריט</t>
  </si>
  <si>
    <t>1175975</t>
  </si>
  <si>
    <t>18/08/21</t>
  </si>
  <si>
    <t>מניבים ריט אג"ח 1- מניבים ריט</t>
  </si>
  <si>
    <t>1140581</t>
  </si>
  <si>
    <t>515327120</t>
  </si>
  <si>
    <t>29/07/21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</si>
  <si>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</si>
  <si>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</si>
  <si>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</si>
  <si>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</si>
  <si>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</si>
  <si>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22/06/21</t>
  </si>
  <si>
    <t>נופר אנרג אגח א- נופר אנרג'י</t>
  </si>
  <si>
    <t>1179340</t>
  </si>
  <si>
    <t>514599943</t>
  </si>
  <si>
    <t>16/08/21</t>
  </si>
  <si>
    <t>צור       אגח י- צור שמיר</t>
  </si>
  <si>
    <t>7300171</t>
  </si>
  <si>
    <t>520025586</t>
  </si>
  <si>
    <t>השקעה ואחזקות</t>
  </si>
  <si>
    <t>25/09/19</t>
  </si>
  <si>
    <t>דיסקונט מנפיקים אג"ח יג</t>
  </si>
  <si>
    <t>7480155</t>
  </si>
  <si>
    <t>19/08/21</t>
  </si>
  <si>
    <t>דיסקונט מנפיקים אג"ח יד</t>
  </si>
  <si>
    <t>7480163</t>
  </si>
  <si>
    <t>31/05/20</t>
  </si>
  <si>
    <t>הראל פיקד אגח א- הראל פיקדון סחיר</t>
  </si>
  <si>
    <t>1159623</t>
  </si>
  <si>
    <t>515989440</t>
  </si>
  <si>
    <t>הראל פיקדון אגח ב- הראל פיקדון סחיר</t>
  </si>
  <si>
    <t>1162502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</si>
  <si>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</si>
  <si>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</si>
  <si>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</si>
  <si>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</si>
  <si>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</si>
  <si>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</si>
  <si>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</si>
  <si>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</si>
  <si>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</si>
  <si>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</si>
  <si>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22/09/21</t>
  </si>
  <si>
    <t>עמידר אגח א- עמידר</t>
  </si>
  <si>
    <t>1143585</t>
  </si>
  <si>
    <t>520017393</t>
  </si>
  <si>
    <t>חשמל     אגח 26- חשמל</t>
  </si>
  <si>
    <t>6000202</t>
  </si>
  <si>
    <t>נמלי ישראל אג"ח ג- נמלי ישראל</t>
  </si>
  <si>
    <t>1145580</t>
  </si>
  <si>
    <t>25/08/21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</si>
  <si>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</si>
  <si>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</si>
  <si>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</si>
  <si>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</si>
  <si>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</si>
  <si>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</si>
  <si>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</si>
  <si>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</si>
  <si>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</si>
  <si>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</si>
  <si>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</si>
  <si>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</si>
  <si>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</si>
  <si>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</si>
  <si>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</si>
  <si>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</si>
  <si>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</si>
  <si>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</si>
  <si>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</si>
  <si>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</si>
  <si>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</si>
  <si>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</si>
  <si>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נפטא אגח ח- נפטא</t>
  </si>
  <si>
    <t>6430169</t>
  </si>
  <si>
    <t>520020942</t>
  </si>
  <si>
    <t>חיפושי נפט וגז</t>
  </si>
  <si>
    <t>אלוני חץ אגח יב- אלוני חץ</t>
  </si>
  <si>
    <t>3900495</t>
  </si>
  <si>
    <t>520038506</t>
  </si>
  <si>
    <t>בזק אגח 11- בזק</t>
  </si>
  <si>
    <t>2300234</t>
  </si>
  <si>
    <t>דה זראסאי אגח ג- דה זראסאי גרופ</t>
  </si>
  <si>
    <t>1137975</t>
  </si>
  <si>
    <t>טאואר     אגח ז</t>
  </si>
  <si>
    <t>1138494</t>
  </si>
  <si>
    <t>520041997</t>
  </si>
  <si>
    <t>מוליכים למחצה</t>
  </si>
  <si>
    <t>13/07/21</t>
  </si>
  <si>
    <t>יוניברסל אגח ב- יוניברסל מוטורס-UMI</t>
  </si>
  <si>
    <t>1141647</t>
  </si>
  <si>
    <t>כללביט  אגח יב- כללביט מימון</t>
  </si>
  <si>
    <t>1179928</t>
  </si>
  <si>
    <t>513754069</t>
  </si>
  <si>
    <t>26/08/21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</si>
  <si>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</si>
  <si>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</si>
  <si>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</si>
  <si>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</si>
  <si>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</si>
  <si>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12/04/21</t>
  </si>
  <si>
    <t>אלקו אגח יג- אלקו</t>
  </si>
  <si>
    <t>520025370</t>
  </si>
  <si>
    <t>06/07/21</t>
  </si>
  <si>
    <t>אמ.ג'יג'י אגח ב- אמ.ג'י.ג'י</t>
  </si>
  <si>
    <t>1160811</t>
  </si>
  <si>
    <t>1761</t>
  </si>
  <si>
    <t>שרותים פיננסים</t>
  </si>
  <si>
    <t>01/06/21</t>
  </si>
  <si>
    <t>דלתא.אגח 5- דלתא</t>
  </si>
  <si>
    <t>6270136</t>
  </si>
  <si>
    <t>520025602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</si>
  <si>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</si>
  <si>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</si>
  <si>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</si>
  <si>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</si>
  <si>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</si>
  <si>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</si>
  <si>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02/09/21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</si>
  <si>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</si>
  <si>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</si>
  <si>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</si>
  <si>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</si>
  <si>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</si>
  <si>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</si>
  <si>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</si>
  <si>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516077989</t>
  </si>
  <si>
    <t>08/04/21</t>
  </si>
  <si>
    <t>סטרוברי אגח ג- סטרוברי</t>
  </si>
  <si>
    <t>1179019</t>
  </si>
  <si>
    <t>1863501</t>
  </si>
  <si>
    <t>01/08/21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</si>
  <si>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</si>
  <si>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</si>
  <si>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</si>
  <si>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</si>
  <si>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</si>
  <si>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</si>
  <si>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</si>
  <si>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</si>
  <si>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</si>
  <si>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</si>
  <si>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</si>
  <si>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</si>
  <si>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</si>
  <si>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</si>
  <si>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</si>
  <si>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אלדן תחבורה אג3- אלדן תחבורה</t>
  </si>
  <si>
    <t>1140813</t>
  </si>
  <si>
    <t>510454333</t>
  </si>
  <si>
    <t>אלון רבוע אגח ו- אלון רבוע כחול</t>
  </si>
  <si>
    <t>1169127</t>
  </si>
  <si>
    <t>520042847</t>
  </si>
  <si>
    <t>31/08/21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</si>
  <si>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</si>
  <si>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</si>
  <si>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</si>
  <si>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</si>
  <si>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</si>
  <si>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</si>
  <si>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</si>
  <si>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</si>
  <si>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</si>
  <si>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דה לסר אגח ו- דה לסר</t>
  </si>
  <si>
    <t>1167477</t>
  </si>
  <si>
    <t>1513</t>
  </si>
  <si>
    <t>15/07/20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</si>
  <si>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</si>
  <si>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</si>
  <si>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</si>
  <si>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</si>
  <si>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</si>
  <si>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</si>
  <si>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</si>
  <si>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</si>
  <si>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</si>
  <si>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</si>
  <si>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</si>
  <si>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</si>
  <si>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</si>
  <si>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</si>
  <si>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31/05/21</t>
  </si>
  <si>
    <t>קרסו  אגח ד- קרסו מוטורס</t>
  </si>
  <si>
    <t>1173566</t>
  </si>
  <si>
    <t>07/03/21</t>
  </si>
  <si>
    <t>קרסו אגח ב- קרסו מוטורס</t>
  </si>
  <si>
    <t>1139591</t>
  </si>
  <si>
    <t>09/06/21</t>
  </si>
  <si>
    <t>או.פי.סי  אגח ג- או.פי.סי אנרגיה</t>
  </si>
  <si>
    <t>1180355</t>
  </si>
  <si>
    <t>514401702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</si>
  <si>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</si>
  <si>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</si>
  <si>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</si>
  <si>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</si>
  <si>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</si>
  <si>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03/02/20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</si>
  <si>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</si>
  <si>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</si>
  <si>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</si>
  <si>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</si>
  <si>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</si>
  <si>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אנלייט אנרגיה אג ו- אנלייט אנרגיה</t>
  </si>
  <si>
    <t>7200173</t>
  </si>
  <si>
    <t>22/07/21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</si>
  <si>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</si>
  <si>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</si>
  <si>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</si>
  <si>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</si>
  <si>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</si>
  <si>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</si>
  <si>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</si>
  <si>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520036658</t>
  </si>
  <si>
    <t>מלרן אגח א- מלרן פרוייקטים</t>
  </si>
  <si>
    <t>1162072</t>
  </si>
  <si>
    <t>514097591</t>
  </si>
  <si>
    <t>מלרן אגח ג- מלרן פרוייקטים</t>
  </si>
  <si>
    <t>1180058</t>
  </si>
  <si>
    <t>29/08/21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</si>
  <si>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</si>
  <si>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</si>
  <si>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</si>
  <si>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</si>
  <si>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</si>
  <si>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</si>
  <si>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אירו אגח ד- פתאל נכסים (אירופה)</t>
  </si>
  <si>
    <t>1168038</t>
  </si>
  <si>
    <t>11/08/20</t>
  </si>
  <si>
    <t>אאורה     אגח י</t>
  </si>
  <si>
    <t>3730413</t>
  </si>
  <si>
    <t>520038274</t>
  </si>
  <si>
    <t>אאורה אג"ח י"ב- אאורה</t>
  </si>
  <si>
    <t>3730454</t>
  </si>
  <si>
    <t>10/09/19</t>
  </si>
  <si>
    <t>אאורה אגח טז- אאורה</t>
  </si>
  <si>
    <t>3730579</t>
  </si>
  <si>
    <t>28/07/21</t>
  </si>
  <si>
    <t>אלומיי אג"ח ג</t>
  </si>
  <si>
    <t>1159375</t>
  </si>
  <si>
    <t>520039868</t>
  </si>
  <si>
    <t>דוניץ     אג  א- דוניץ</t>
  </si>
  <si>
    <t>4000055</t>
  </si>
  <si>
    <t>520038605</t>
  </si>
  <si>
    <t>03/10/19</t>
  </si>
  <si>
    <t>פתאל החזקות אגח ג- פתאל החזקות</t>
  </si>
  <si>
    <t>1161785</t>
  </si>
  <si>
    <t>512607888</t>
  </si>
  <si>
    <t>מלונאות ותיירות</t>
  </si>
  <si>
    <t>22/04/21</t>
  </si>
  <si>
    <t>צרפתי     אגח ט- צרפתי</t>
  </si>
  <si>
    <t>4250197</t>
  </si>
  <si>
    <t>520039090</t>
  </si>
  <si>
    <t>ilBBB+</t>
  </si>
  <si>
    <t>27/01/21</t>
  </si>
  <si>
    <t>רבד אג"ח 2- רבד</t>
  </si>
  <si>
    <t>5260088</t>
  </si>
  <si>
    <t>520040148</t>
  </si>
  <si>
    <t>28/04/21</t>
  </si>
  <si>
    <t>אורון  אגח ב- אורון קבוצה</t>
  </si>
  <si>
    <t>1160571</t>
  </si>
  <si>
    <t>513432765</t>
  </si>
  <si>
    <t>ilBBB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</si>
  <si>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</si>
  <si>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</si>
  <si>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</si>
  <si>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</si>
  <si>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</si>
  <si>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</si>
  <si>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</si>
  <si>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</si>
  <si>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</si>
  <si>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</si>
  <si>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</si>
  <si>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</si>
  <si>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</si>
  <si>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</si>
  <si>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</si>
  <si>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</si>
  <si>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</si>
  <si>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</si>
  <si>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</si>
  <si>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</si>
  <si>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</si>
  <si>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</si>
  <si>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</si>
  <si>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10/02/20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</si>
  <si>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</si>
  <si>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</si>
  <si>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</si>
  <si>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</si>
  <si>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</si>
  <si>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</si>
  <si>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</si>
  <si>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</si>
  <si>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בי קומיונק אגח ו- בי קומיוניקיישנס</t>
  </si>
  <si>
    <t>1178151</t>
  </si>
  <si>
    <t>07/07/21</t>
  </si>
  <si>
    <t>ברוקלנד   אגח ב</t>
  </si>
  <si>
    <t>1136993</t>
  </si>
  <si>
    <t>1814237</t>
  </si>
  <si>
    <t>12/07/18</t>
  </si>
  <si>
    <t>ישראל קנדה אגח ז- ישראל קנדה</t>
  </si>
  <si>
    <t>4340212</t>
  </si>
  <si>
    <t>520039298</t>
  </si>
  <si>
    <t>נתנאל גרופ אג יב- נתנאל גרופ</t>
  </si>
  <si>
    <t>520039074</t>
  </si>
  <si>
    <t>04/05/21</t>
  </si>
  <si>
    <t>רבל        אג ב- רבל</t>
  </si>
  <si>
    <t>1142769</t>
  </si>
  <si>
    <t>513506329</t>
  </si>
  <si>
    <t>21/07/19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</si>
  <si>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</si>
  <si>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</si>
  <si>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</si>
  <si>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</si>
  <si>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</si>
  <si>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</si>
  <si>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</si>
  <si>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</si>
  <si>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</si>
  <si>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</si>
  <si>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</si>
  <si>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</si>
  <si>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</si>
  <si>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</si>
  <si>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</si>
  <si>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</si>
  <si>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</si>
  <si>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</si>
  <si>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</si>
  <si>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</si>
  <si>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</si>
  <si>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</si>
  <si>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</si>
  <si>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</si>
  <si>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</si>
  <si>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</si>
  <si>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</si>
  <si>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</si>
  <si>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</si>
  <si>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</si>
  <si>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</si>
  <si>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</si>
  <si>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</si>
  <si>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</si>
  <si>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</si>
  <si>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</si>
  <si>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</si>
  <si>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</si>
  <si>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</si>
  <si>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</si>
  <si>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</si>
  <si>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</si>
  <si>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</si>
  <si>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24/02/20</t>
  </si>
  <si>
    <t>רציו מימון אגח ד- רציו מימון</t>
  </si>
  <si>
    <t>1178144</t>
  </si>
  <si>
    <t>515060044</t>
  </si>
  <si>
    <t>סה"כ אחר</t>
  </si>
  <si>
    <t>TEVA PHARMA FNC 1.625 15.</t>
  </si>
  <si>
    <t>XS1439749364</t>
  </si>
  <si>
    <t>520013954</t>
  </si>
  <si>
    <t>Pharma &amp; Biotechnology</t>
  </si>
  <si>
    <t>BB-</t>
  </si>
  <si>
    <t>S&amp;P</t>
  </si>
  <si>
    <t>20/07/16</t>
  </si>
  <si>
    <t>British Airways 2.9 15/03/35- British Airways</t>
  </si>
  <si>
    <t>US11042CAA80</t>
  </si>
  <si>
    <t>5288</t>
  </si>
  <si>
    <t>A</t>
  </si>
  <si>
    <t>20/07/21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</si>
  <si>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</si>
  <si>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</si>
  <si>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</si>
  <si>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</si>
  <si>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</si>
  <si>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</si>
  <si>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</si>
  <si>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</si>
  <si>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</si>
  <si>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</si>
  <si>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Telecommunication Services</t>
  </si>
  <si>
    <t>05/01/21</t>
  </si>
  <si>
    <t>HFC 4.5 01/10/2030- HollyFrontier</t>
  </si>
  <si>
    <t>US436106AC21</t>
  </si>
  <si>
    <t>5292</t>
  </si>
  <si>
    <t>Energy</t>
  </si>
  <si>
    <t>ENOIGA 4.5 30/03/28</t>
  </si>
  <si>
    <t>IL0011736571</t>
  </si>
  <si>
    <t>560033185</t>
  </si>
  <si>
    <t>סה"כ תל אביב 35</t>
  </si>
  <si>
    <t>או.פי.סי אנרגיה- או.פי.סי אנרגיה</t>
  </si>
  <si>
    <t>1141571</t>
  </si>
  <si>
    <t>או.פי.סי אנרגיה זכויות 1- או.פי.סי אנרגיה</t>
  </si>
  <si>
    <t>1180272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</si>
  <si>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</si>
  <si>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</si>
  <si>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</si>
  <si>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</si>
  <si>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</si>
  <si>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</si>
  <si>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</si>
  <si>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</si>
  <si>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</si>
  <si>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</si>
  <si>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</si>
  <si>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</si>
  <si>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</si>
  <si>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</si>
  <si>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</si>
  <si>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</si>
  <si>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</si>
  <si>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</si>
  <si>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</si>
  <si>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</si>
  <si>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</si>
  <si>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</si>
  <si>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</si>
  <si>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</si>
  <si>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</si>
  <si>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</si>
  <si>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</si>
  <si>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</si>
  <si>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</si>
  <si>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</si>
  <si>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</si>
  <si>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</si>
  <si>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</si>
  <si>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</si>
  <si>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</si>
  <si>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</si>
  <si>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</si>
  <si>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</si>
  <si>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520026683</t>
  </si>
  <si>
    <t>ביג</t>
  </si>
  <si>
    <t>1097260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</si>
  <si>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</si>
  <si>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</si>
  <si>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</si>
  <si>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</si>
  <si>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</si>
  <si>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</si>
  <si>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</si>
  <si>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</si>
  <si>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</si>
  <si>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</si>
  <si>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</si>
  <si>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</si>
  <si>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</si>
  <si>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</si>
  <si>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</si>
  <si>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</si>
  <si>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שופרסל- שופרסל</t>
  </si>
  <si>
    <t>777037</t>
  </si>
  <si>
    <t>נייס</t>
  </si>
  <si>
    <t>273011</t>
  </si>
  <si>
    <t>520036872</t>
  </si>
  <si>
    <t>בזק- בזק</t>
  </si>
  <si>
    <t>230011</t>
  </si>
  <si>
    <t>סה"כ תל אביב 90</t>
  </si>
  <si>
    <t>בזן- בזן (בתי זיקוק)</t>
  </si>
  <si>
    <t>2590248</t>
  </si>
  <si>
    <t>פז נפט- פז חברת הנפט</t>
  </si>
  <si>
    <t>1100007</t>
  </si>
  <si>
    <t>אלומיי- אלומיי קפיטל</t>
  </si>
  <si>
    <t>1082635</t>
  </si>
  <si>
    <t>אנלייט אנרגיה- אנלייט אנרגיה</t>
  </si>
  <si>
    <t>720011</t>
  </si>
  <si>
    <t>טראלייט- טראלייט</t>
  </si>
  <si>
    <t>1180173</t>
  </si>
  <si>
    <t>516414679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</si>
  <si>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</si>
  <si>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</si>
  <si>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</si>
  <si>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</si>
  <si>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</si>
  <si>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</si>
  <si>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</si>
  <si>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</si>
  <si>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</si>
  <si>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</si>
  <si>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</si>
  <si>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</si>
  <si>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</si>
  <si>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</si>
  <si>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</si>
  <si>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</si>
  <si>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</si>
  <si>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</si>
  <si>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</si>
  <si>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</si>
  <si>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</si>
  <si>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</si>
  <si>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</si>
  <si>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</si>
  <si>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</si>
  <si>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</si>
  <si>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</si>
  <si>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</si>
  <si>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</si>
  <si>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</si>
  <si>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</si>
  <si>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</si>
  <si>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</si>
  <si>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קרור     1- קרור</t>
  </si>
  <si>
    <t>621011</t>
  </si>
  <si>
    <t>520001546</t>
  </si>
  <si>
    <t>דיפלומט אחזקות- דיפלומט</t>
  </si>
  <si>
    <t>1173491</t>
  </si>
  <si>
    <t>510400740</t>
  </si>
  <si>
    <t>קרסו- קרסו מוטורס</t>
  </si>
  <si>
    <t>1123850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</si>
  <si>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</si>
  <si>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</si>
  <si>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</si>
  <si>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</si>
  <si>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</si>
  <si>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</si>
  <si>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</si>
  <si>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</si>
  <si>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</si>
  <si>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</si>
  <si>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</si>
  <si>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</si>
  <si>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הכשרת הישוב- הכשרת הישוב</t>
  </si>
  <si>
    <t>612010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</si>
  <si>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</si>
  <si>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</si>
  <si>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</si>
  <si>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</si>
  <si>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</si>
  <si>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</t>
  </si>
  <si>
    <t>1140573</t>
  </si>
  <si>
    <t>נכסים בנין</t>
  </si>
  <si>
    <t>699017</t>
  </si>
  <si>
    <t>520025438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</si>
  <si>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</si>
  <si>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</si>
  <si>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</si>
  <si>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</si>
  <si>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</si>
  <si>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</si>
  <si>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</si>
  <si>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</si>
  <si>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</si>
  <si>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אלקטרה צריכה- אלקטרה צריכה</t>
  </si>
  <si>
    <t>5010129</t>
  </si>
  <si>
    <t>520039967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</si>
  <si>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</si>
  <si>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</si>
  <si>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</si>
  <si>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</si>
  <si>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</si>
  <si>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</si>
  <si>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</si>
  <si>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</si>
  <si>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</si>
  <si>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</si>
  <si>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</si>
  <si>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</si>
  <si>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</si>
  <si>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</si>
  <si>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</si>
  <si>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</si>
  <si>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</si>
  <si>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</si>
  <si>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</si>
  <si>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</si>
  <si>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</si>
  <si>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</si>
  <si>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</si>
  <si>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</si>
  <si>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</si>
  <si>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</si>
  <si>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</si>
  <si>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</si>
  <si>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</si>
  <si>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</si>
  <si>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</si>
  <si>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</si>
  <si>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</si>
  <si>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</si>
  <si>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</si>
  <si>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</si>
  <si>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</si>
  <si>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סופרגז- סופרגז אנרגיה</t>
  </si>
  <si>
    <t>1166917</t>
  </si>
  <si>
    <t>אקונרג'י- אקונרג'י אנרגיה מתחדשת</t>
  </si>
  <si>
    <t>1178334</t>
  </si>
  <si>
    <t>516339777</t>
  </si>
  <si>
    <t>משק אנרגיה- משק אנרגיה</t>
  </si>
  <si>
    <t>1166974</t>
  </si>
  <si>
    <t>516167343</t>
  </si>
  <si>
    <t>סולאיר- סולאיר</t>
  </si>
  <si>
    <t>1172287</t>
  </si>
  <si>
    <t>516046307</t>
  </si>
  <si>
    <t>אורביט טכנולוג'יס- אורביט</t>
  </si>
  <si>
    <t>265017</t>
  </si>
  <si>
    <t>520036153</t>
  </si>
  <si>
    <t>אאורה</t>
  </si>
  <si>
    <t>373019</t>
  </si>
  <si>
    <t>חנן מור- חנן מור</t>
  </si>
  <si>
    <t>1102532</t>
  </si>
  <si>
    <t>צמח המרמן- צמח המרמן</t>
  </si>
  <si>
    <t>1104058</t>
  </si>
  <si>
    <t>512531203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</si>
  <si>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</si>
  <si>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</si>
  <si>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</si>
  <si>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</si>
  <si>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</si>
  <si>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</si>
  <si>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</si>
  <si>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</si>
  <si>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</si>
  <si>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</si>
  <si>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</si>
  <si>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</si>
  <si>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</si>
  <si>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</si>
  <si>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</si>
  <si>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</si>
  <si>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</si>
  <si>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</si>
  <si>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</si>
  <si>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</si>
  <si>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</si>
  <si>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</si>
  <si>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</si>
  <si>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</si>
  <si>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</si>
  <si>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</si>
  <si>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</si>
  <si>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</si>
  <si>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</si>
  <si>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</si>
  <si>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</si>
  <si>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</si>
  <si>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</si>
  <si>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</si>
  <si>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</si>
  <si>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</si>
  <si>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תורפז- תורפז</t>
  </si>
  <si>
    <t>1175611</t>
  </si>
  <si>
    <t>514574524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</si>
  <si>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</si>
  <si>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</si>
  <si>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</si>
  <si>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</si>
  <si>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</si>
  <si>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</si>
  <si>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</si>
  <si>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</si>
  <si>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</si>
  <si>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</si>
  <si>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</si>
  <si>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</si>
  <si>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</si>
  <si>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</si>
  <si>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</si>
  <si>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</si>
  <si>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</si>
  <si>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</si>
  <si>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</si>
  <si>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</si>
  <si>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</si>
  <si>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סים קומרשייל</t>
  </si>
  <si>
    <t>1142355</t>
  </si>
  <si>
    <t>908311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</si>
  <si>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</si>
  <si>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</si>
  <si>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</si>
  <si>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</si>
  <si>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</si>
  <si>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</si>
  <si>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</si>
  <si>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</si>
  <si>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</si>
  <si>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</si>
  <si>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</si>
  <si>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</si>
  <si>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</si>
  <si>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</si>
  <si>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</si>
  <si>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</si>
  <si>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</si>
  <si>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</si>
  <si>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טרמינל איקס- טרמינל איקס</t>
  </si>
  <si>
    <t>1178714</t>
  </si>
  <si>
    <t>515722536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</si>
  <si>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</si>
  <si>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</si>
  <si>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</si>
  <si>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</si>
  <si>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</si>
  <si>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</si>
  <si>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</si>
  <si>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</si>
  <si>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</si>
  <si>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</si>
  <si>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</si>
  <si>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</si>
  <si>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</si>
  <si>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</si>
  <si>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</si>
  <si>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</si>
  <si>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1564</t>
  </si>
  <si>
    <t>INDUSTRIAL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</si>
  <si>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</si>
  <si>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</si>
  <si>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</si>
  <si>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</si>
  <si>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</si>
  <si>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</si>
  <si>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</si>
  <si>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</si>
  <si>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</si>
  <si>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</si>
  <si>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</si>
  <si>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</si>
  <si>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</si>
  <si>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</si>
  <si>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</si>
  <si>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</si>
  <si>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</si>
  <si>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</si>
  <si>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</si>
  <si>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</si>
  <si>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</si>
  <si>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</si>
  <si>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</si>
  <si>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</si>
  <si>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</si>
  <si>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</si>
  <si>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</si>
  <si>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</si>
  <si>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</si>
  <si>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</si>
  <si>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</si>
  <si>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</si>
  <si>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</si>
  <si>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</si>
  <si>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</si>
  <si>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</si>
  <si>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</si>
  <si>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</si>
  <si>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</si>
  <si>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</si>
  <si>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</si>
  <si>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</si>
  <si>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</si>
  <si>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</si>
  <si>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</si>
  <si>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</si>
  <si>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</si>
  <si>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</si>
  <si>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</si>
  <si>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</si>
  <si>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</si>
  <si>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</si>
  <si>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</si>
  <si>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</si>
  <si>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</si>
  <si>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</si>
  <si>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</si>
  <si>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</si>
  <si>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</si>
  <si>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</si>
  <si>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</si>
  <si>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</si>
  <si>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</si>
  <si>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</si>
  <si>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</si>
  <si>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</si>
  <si>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</si>
  <si>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</si>
  <si>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</si>
  <si>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</si>
  <si>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</si>
  <si>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</si>
  <si>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</si>
  <si>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</si>
  <si>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</si>
  <si>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</si>
  <si>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</si>
  <si>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</si>
  <si>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</si>
  <si>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</si>
  <si>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</si>
  <si>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</si>
  <si>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</si>
  <si>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</si>
  <si>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</si>
  <si>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</si>
  <si>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</si>
  <si>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</si>
  <si>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</si>
  <si>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</si>
  <si>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</si>
  <si>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200-XPZ1 16/12/2021</t>
  </si>
  <si>
    <t>BBG00VKJ8RL6</t>
  </si>
  <si>
    <t>Other</t>
  </si>
  <si>
    <t>DAX-GXZ1-17/12/21</t>
  </si>
  <si>
    <t>DE000C58X4F2</t>
  </si>
  <si>
    <t>DJIA-DMZ1-17/12/21</t>
  </si>
  <si>
    <t>BBG00YGNQCN7</t>
  </si>
  <si>
    <t>EURO STOXX 50- VGZ1-17/12/21</t>
  </si>
  <si>
    <t>DE000C4SA6R6</t>
  </si>
  <si>
    <t>FTSE100-Z Z1-17/12/21</t>
  </si>
  <si>
    <t>GB00J92FML25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</si>
  <si>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</si>
  <si>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</si>
  <si>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</si>
  <si>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</si>
  <si>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</si>
  <si>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</si>
  <si>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</si>
  <si>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</si>
  <si>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</si>
  <si>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SENG INDEX - HIV1 -28/10/2021</t>
  </si>
  <si>
    <t>BBG012C62WK2</t>
  </si>
  <si>
    <t>MINI NASDAQ-NQZ1- 17/12/2021</t>
  </si>
  <si>
    <t>BBG00X7L5CF5</t>
  </si>
  <si>
    <t>RUSSELL2000 -RTYZ1- 17/12/21</t>
  </si>
  <si>
    <t>BBG00X7L5F13</t>
  </si>
  <si>
    <t>S&amp;P500 E-MINI -ESZ1-17/12/2021</t>
  </si>
  <si>
    <t>BBG00X7L5C47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</si>
  <si>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</si>
  <si>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</si>
  <si>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</si>
  <si>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</si>
  <si>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</si>
  <si>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</si>
  <si>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</si>
  <si>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</si>
  <si>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</si>
  <si>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</si>
  <si>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</si>
  <si>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</si>
  <si>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</si>
  <si>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</si>
  <si>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</si>
  <si>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</si>
  <si>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</si>
  <si>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</si>
  <si>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</si>
  <si>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</si>
  <si>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</si>
  <si>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</si>
  <si>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</si>
  <si>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</si>
  <si>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</si>
  <si>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</si>
  <si>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רפאל   אג5מ</t>
  </si>
  <si>
    <t>1140292</t>
  </si>
  <si>
    <t>אורמת אגח 4 - רמ</t>
  </si>
  <si>
    <t>1167212</t>
  </si>
  <si>
    <t>01/07/20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</si>
  <si>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</si>
  <si>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</si>
  <si>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</si>
  <si>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</si>
  <si>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</si>
  <si>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</si>
  <si>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</si>
  <si>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</si>
  <si>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</si>
  <si>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</si>
  <si>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</si>
  <si>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</si>
  <si>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</si>
  <si>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</si>
  <si>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</si>
  <si>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</si>
  <si>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</si>
  <si>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</si>
  <si>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</si>
  <si>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</si>
  <si>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</si>
  <si>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</si>
  <si>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</si>
  <si>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</si>
  <si>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</si>
  <si>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</si>
  <si>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</si>
  <si>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</si>
  <si>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</si>
  <si>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</si>
  <si>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</si>
  <si>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</si>
  <si>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</si>
  <si>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</si>
  <si>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</si>
  <si>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</si>
  <si>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ישרוטל - אופציה</t>
  </si>
  <si>
    <t>108098511</t>
  </si>
  <si>
    <t>04/01/21</t>
  </si>
  <si>
    <t>סה"כ מט"ח/מט"ח</t>
  </si>
  <si>
    <t>סה"כ כנגד חסכון עמיתים/מבוטחים</t>
  </si>
  <si>
    <t>הלוואות עמיתים ילין כללי שיקלי</t>
  </si>
  <si>
    <t>לא</t>
  </si>
  <si>
    <t>1305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</si>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</sst>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08" headerRowBorderDxfId="407" tableBorderDxfId="406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405" dataDxfId="403" headerRowBorderDxfId="404" tableBorderDxfId="402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61" totalsRowShown="0" headerRowDxfId="390" dataDxfId="388" headerRowBorderDxfId="389" tableBorderDxfId="387">
  <autoFilter ref="A7:Q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6"/>
    <tableColumn id="8" name="סוג מטבע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6" dataDxfId="374" headerRowBorderDxfId="375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37" totalsRowShown="0" headerRowDxfId="352" dataDxfId="350" headerRowBorderDxfId="351" tableBorderDxfId="349">
  <autoFilter ref="A7:T2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8"/>
    <tableColumn id="11" name="סוג מטבע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/>
    <tableColumn id="20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46" totalsRowShown="0" headerRowDxfId="338" dataDxfId="336" headerRowBorderDxfId="337" tableBorderDxfId="335">
  <autoFilter ref="A7:N1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3" totalsRowShown="0" headerRowDxfId="327" dataDxfId="325" headerRowBorderDxfId="326" tableBorderDxfId="324">
  <autoFilter ref="A7:M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4" dataDxfId="312" headerRowBorderDxfId="313" tableBorderDxfId="31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301" dataDxfId="299" headerRowBorderDxfId="300" tableBorderDxfId="298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7"/>
    <tableColumn id="4" name="ענף מסחר"/>
    <tableColumn id="5" name="סוג מטבע"/>
    <tableColumn id="6" name="ערך נקוב****" dataDxfId="296"/>
    <tableColumn id="7" name="שער***" dataDxfId="295"/>
    <tableColumn id="8" name="שווי שוק" dataDxfId="294"/>
    <tableColumn id="9" name="שעור מערך נקוב מונפק" dataDxfId="293"/>
    <tableColumn id="10" name="שעור מנכסי אפיק ההשקעה" dataDxfId="292"/>
    <tableColumn id="11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0" dataDxfId="288" headerRowBorderDxfId="289" tableBorderDxfId="28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7" totalsRowShown="0" headerRowDxfId="279" dataDxfId="277" headerRowBorderDxfId="278" tableBorderDxfId="276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נכסי אפיק ההשקעה" dataDxfId="272"/>
    <tableColumn id="10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0" dataDxfId="268" headerRowBorderDxfId="269" tableBorderDxfId="26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6"/>
    <tableColumn id="4" name="דירוג"/>
    <tableColumn id="5" name="שם מדרג" dataDxfId="265"/>
    <tableColumn id="6" name="תאריך רכישה" dataDxfId="264"/>
    <tableColumn id="7" name="מח&quot;מ" dataDxfId="263"/>
    <tableColumn id="8" name="סוג מטבע"/>
    <tableColumn id="9" name="שיעור ריבית" dataDxfId="262"/>
    <tableColumn id="10" name="תשואה לפידיון" dataDxfId="261"/>
    <tableColumn id="11" name="ערך נקוב****" dataDxfId="260"/>
    <tableColumn id="12" name="שער***" dataDxfId="259"/>
    <tableColumn id="13" name="שווי שוק" dataDxfId="258"/>
    <tableColumn id="14" name="שעור מערך נקוב מונפק" dataDxfId="257"/>
    <tableColumn id="15" name="שעור מנכסי אפיק ההשקעה" dataDxfId="256"/>
    <tableColumn id="16" name="שעור מסך נכסי השקעה**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4" dataDxfId="252" headerRowBorderDxfId="253" tableBorderDxfId="25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0"/>
    <tableColumn id="2" name="מספר ני&quot;ע" dataDxfId="249"/>
    <tableColumn id="3" name="דירוג" dataDxfId="248"/>
    <tableColumn id="4" name="שם מדרג" dataDxfId="247"/>
    <tableColumn id="5" name="תאריך רכישה" dataDxfId="246"/>
    <tableColumn id="6" name="מח&quot;מ" dataDxfId="245"/>
    <tableColumn id="7" name="סוג מטבע" dataDxfId="244"/>
    <tableColumn id="8" name="שיעור ריבית" dataDxfId="243"/>
    <tableColumn id="9" name="תשואה לפידיון" dataDxfId="242"/>
    <tableColumn id="10" name="ערך נקוב****" dataDxfId="241"/>
    <tableColumn id="11" name="שער***" dataDxfId="240"/>
    <tableColumn id="12" name="שווי הוגן" dataDxfId="239"/>
    <tableColumn id="13" name="שעור מערך נקוב מונפק" dataDxfId="238"/>
    <tableColumn id="14" name="שעור מנכסי אפיק ההשקעה" dataDxfId="237"/>
    <tableColumn id="15" name="שעור מסך נכסי השקעה**" dataDxfId="2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5" dataDxfId="233" headerRowBorderDxfId="234" tableBorderDxfId="23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1"/>
    <tableColumn id="2" name="מספר ני&quot;ע" dataDxfId="230"/>
    <tableColumn id="3" name="ספק המידע" dataDxfId="229"/>
    <tableColumn id="4" name="מספר מנפיק" dataDxfId="228"/>
    <tableColumn id="5" name="ענף מסחר" dataDxfId="227"/>
    <tableColumn id="6" name="דירוג" dataDxfId="226"/>
    <tableColumn id="7" name="שם מדרג" dataDxfId="225"/>
    <tableColumn id="8" name="תאריך רכישה" dataDxfId="224"/>
    <tableColumn id="9" name="מח&quot;מ" dataDxfId="223"/>
    <tableColumn id="10" name="סוג מטבע" dataDxfId="222"/>
    <tableColumn id="11" name="שיעור ריבית" dataDxfId="221"/>
    <tableColumn id="12" name="תשואה לפידיון" dataDxfId="220"/>
    <tableColumn id="13" name="ערך נקוב****" dataDxfId="219"/>
    <tableColumn id="14" name="שער***" dataDxfId="218"/>
    <tableColumn id="15" name="שווי הוגן" dataDxfId="217"/>
    <tableColumn id="16" name="שעור מערך נקוב מונפק" dataDxfId="216"/>
    <tableColumn id="17" name="שעור מנכסי אפיק ההשקעה" dataDxfId="215"/>
    <tableColumn id="18" name="שעור מסך נכסי השקעה**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213" dataDxfId="211" headerRowBorderDxfId="212" tableBorderDxfId="210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9"/>
    <tableColumn id="2" name="מספר ני&quot;ע" dataDxfId="208"/>
    <tableColumn id="3" name="ספק המידע" dataDxfId="207"/>
    <tableColumn id="4" name="מספר מנפיק" dataDxfId="206"/>
    <tableColumn id="5" name="ענף מסחר" dataDxfId="205"/>
    <tableColumn id="6" name="דירוג" dataDxfId="204"/>
    <tableColumn id="7" name="שם מדרג" dataDxfId="203"/>
    <tableColumn id="8" name="תאריך רכישה" dataDxfId="202"/>
    <tableColumn id="9" name="מח&quot;מ" dataDxfId="201"/>
    <tableColumn id="10" name="סוג מטבע" dataDxfId="200"/>
    <tableColumn id="11" name="שיעור ריבית" dataDxfId="199"/>
    <tableColumn id="12" name="תשואה לפידיון" dataDxfId="198"/>
    <tableColumn id="13" name="ערך נקוב****" dataDxfId="197"/>
    <tableColumn id="14" name="שער***" dataDxfId="196"/>
    <tableColumn id="15" name="שווי הוגן" dataDxfId="195"/>
    <tableColumn id="16" name="שעור מערך נקוב מונפק" dataDxfId="194"/>
    <tableColumn id="17" name="שעור מנכסי אפיק ההשקעה" dataDxfId="193"/>
    <tableColumn id="18" name="שעור מסך נכסי השקעה**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1" dataDxfId="189" headerRowBorderDxfId="190" tableBorderDxfId="18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7"/>
    <tableColumn id="2" name="מספר ני&quot;ע" dataDxfId="186"/>
    <tableColumn id="3" name="ספק המידע" dataDxfId="185"/>
    <tableColumn id="4" name="מספר מנפיק" dataDxfId="184"/>
    <tableColumn id="5" name="ענף מסחר" dataDxfId="183"/>
    <tableColumn id="6" name="סוג מטבע" dataDxfId="182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/>
    <tableColumn id="12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5" dataDxfId="173" headerRowBorderDxfId="174" tableBorderDxfId="17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1"/>
    <tableColumn id="5" name="ערך נקוב****" dataDxfId="170"/>
    <tableColumn id="6" name="שער***" dataDxfId="169"/>
    <tableColumn id="7" name="שווי הוגן" dataDxfId="168"/>
    <tableColumn id="8" name="שעור מערך נקוב מונפק" dataDxfId="167"/>
    <tableColumn id="9" name="שעור מנכסי אפיק ההשקעה" dataDxfId="166"/>
    <tableColumn id="10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4" dataDxfId="162" headerRowBorderDxfId="163" tableBorderDxfId="161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2" dataDxfId="140" headerRowBorderDxfId="141" tableBorderDxfId="139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6" dataDxfId="84" headerRowBorderDxfId="85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3" headerRowBorderDxfId="72" tableBorderDxfId="71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0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8" dataDxfId="66" headerRowBorderDxfId="67" tableBorderDxfId="65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4"/>
    <tableColumn id="6" name="סוג מטבע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abSelected="1" topLeftCell="A7" workbookViewId="0">
      <selection activeCell="A42" sqref="A42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1619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1620</v>
      </c>
      <c r="B10" s="57" t="s">
        <v>13</v>
      </c>
      <c r="C10" s="63">
        <v>224524.85473003285</v>
      </c>
      <c r="D10" s="64">
        <v>9.1355785483377999E-2</v>
      </c>
    </row>
    <row r="11" spans="1:36">
      <c r="B11" s="57" t="s">
        <v>14</v>
      </c>
      <c r="C11" s="50"/>
      <c r="D11" s="50"/>
    </row>
    <row r="12" spans="1:36">
      <c r="A12" s="9" t="s">
        <v>1639</v>
      </c>
      <c r="B12" s="58" t="s">
        <v>15</v>
      </c>
      <c r="C12" s="65">
        <v>774277.88917962834</v>
      </c>
      <c r="D12" s="66">
        <v>0.31504202433832035</v>
      </c>
    </row>
    <row r="13" spans="1:36">
      <c r="A13" s="9" t="s">
        <v>1621</v>
      </c>
      <c r="B13" s="58" t="s">
        <v>16</v>
      </c>
      <c r="C13" s="65">
        <v>0</v>
      </c>
      <c r="D13" s="66">
        <v>0</v>
      </c>
    </row>
    <row r="14" spans="1:36">
      <c r="A14" s="9" t="s">
        <v>1622</v>
      </c>
      <c r="B14" s="58" t="s">
        <v>17</v>
      </c>
      <c r="C14" s="65">
        <v>584710.79374974221</v>
      </c>
      <c r="D14" s="66">
        <v>0.23791002518560814</v>
      </c>
    </row>
    <row r="15" spans="1:36">
      <c r="A15" s="9" t="s">
        <v>1438</v>
      </c>
      <c r="B15" s="58" t="s">
        <v>18</v>
      </c>
      <c r="C15" s="65">
        <v>464531.72966074577</v>
      </c>
      <c r="D15" s="66">
        <v>0.18901097206425713</v>
      </c>
    </row>
    <row r="16" spans="1:36">
      <c r="A16" s="9" t="s">
        <v>1640</v>
      </c>
      <c r="B16" s="58" t="s">
        <v>194</v>
      </c>
      <c r="C16" s="65">
        <v>308834.00343192997</v>
      </c>
      <c r="D16" s="66">
        <v>0.12565990968538546</v>
      </c>
    </row>
    <row r="17" spans="1:4">
      <c r="A17" s="9" t="s">
        <v>1623</v>
      </c>
      <c r="B17" s="58" t="s">
        <v>19</v>
      </c>
      <c r="C17" s="65">
        <v>0</v>
      </c>
      <c r="D17" s="66">
        <v>0</v>
      </c>
    </row>
    <row r="18" spans="1:4">
      <c r="A18" s="9" t="s">
        <v>1624</v>
      </c>
      <c r="B18" s="58" t="s">
        <v>20</v>
      </c>
      <c r="C18" s="65">
        <v>504.04196159999998</v>
      </c>
      <c r="D18" s="66">
        <v>2.0508709102124762E-4</v>
      </c>
    </row>
    <row r="19" spans="1:4">
      <c r="A19" s="9" t="s">
        <v>1625</v>
      </c>
      <c r="B19" s="58" t="s">
        <v>21</v>
      </c>
      <c r="C19" s="65">
        <v>0</v>
      </c>
      <c r="D19" s="66">
        <v>0</v>
      </c>
    </row>
    <row r="20" spans="1:4">
      <c r="A20" s="9" t="s">
        <v>1626</v>
      </c>
      <c r="B20" s="58" t="s">
        <v>22</v>
      </c>
      <c r="C20" s="65">
        <f>'חוזים עתידיים'!H10</f>
        <v>-12130.720575280089</v>
      </c>
      <c r="D20" s="66">
        <v>-4.935807896724073E-3</v>
      </c>
    </row>
    <row r="21" spans="1:4">
      <c r="A21" s="9" t="s">
        <v>1627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1641</v>
      </c>
      <c r="B23" s="58" t="s">
        <v>25</v>
      </c>
      <c r="C23" s="65">
        <v>0</v>
      </c>
      <c r="D23" s="66">
        <v>0</v>
      </c>
    </row>
    <row r="24" spans="1:4">
      <c r="A24" s="9" t="s">
        <v>1642</v>
      </c>
      <c r="B24" s="58" t="s">
        <v>26</v>
      </c>
      <c r="C24" s="65">
        <v>0</v>
      </c>
      <c r="D24" s="66">
        <v>0</v>
      </c>
    </row>
    <row r="25" spans="1:4">
      <c r="A25" s="9" t="s">
        <v>1628</v>
      </c>
      <c r="B25" s="58" t="s">
        <v>17</v>
      </c>
      <c r="C25" s="65">
        <v>29975.579167682001</v>
      </c>
      <c r="D25" s="66">
        <v>1.2196612190109E-2</v>
      </c>
    </row>
    <row r="26" spans="1:4">
      <c r="A26" s="9" t="s">
        <v>1629</v>
      </c>
      <c r="B26" s="58" t="s">
        <v>27</v>
      </c>
      <c r="C26" s="65">
        <v>0</v>
      </c>
      <c r="D26" s="66">
        <v>0</v>
      </c>
    </row>
    <row r="27" spans="1:4">
      <c r="A27" s="9" t="s">
        <v>1630</v>
      </c>
      <c r="B27" s="58" t="s">
        <v>28</v>
      </c>
      <c r="C27" s="65">
        <v>8867.4943658280008</v>
      </c>
      <c r="D27" s="66">
        <v>3.608050048773891E-3</v>
      </c>
    </row>
    <row r="28" spans="1:4">
      <c r="A28" s="9" t="s">
        <v>1631</v>
      </c>
      <c r="B28" s="58" t="s">
        <v>29</v>
      </c>
      <c r="C28" s="65">
        <v>112.652478320136</v>
      </c>
      <c r="D28" s="66">
        <v>4.5836598607132429E-5</v>
      </c>
    </row>
    <row r="29" spans="1:4">
      <c r="A29" s="9" t="s">
        <v>1632</v>
      </c>
      <c r="B29" s="58" t="s">
        <v>30</v>
      </c>
      <c r="C29" s="65">
        <v>0</v>
      </c>
      <c r="D29" s="66">
        <v>0</v>
      </c>
    </row>
    <row r="30" spans="1:4">
      <c r="A30" s="9" t="s">
        <v>1633</v>
      </c>
      <c r="B30" s="58" t="s">
        <v>31</v>
      </c>
      <c r="C30" s="65">
        <v>0</v>
      </c>
      <c r="D30" s="66">
        <v>0</v>
      </c>
    </row>
    <row r="31" spans="1:4">
      <c r="A31" s="9" t="s">
        <v>1634</v>
      </c>
      <c r="B31" s="58" t="s">
        <v>32</v>
      </c>
      <c r="C31" s="65">
        <v>0</v>
      </c>
      <c r="D31" s="66">
        <v>0</v>
      </c>
    </row>
    <row r="32" spans="1:4">
      <c r="A32" s="9" t="s">
        <v>1635</v>
      </c>
      <c r="B32" s="57" t="s">
        <v>33</v>
      </c>
      <c r="C32" s="65">
        <v>39530.7458362006</v>
      </c>
      <c r="D32" s="66">
        <v>1.6084465753032809E-2</v>
      </c>
    </row>
    <row r="33" spans="1:4">
      <c r="A33" s="9" t="s">
        <v>1636</v>
      </c>
      <c r="B33" s="57" t="s">
        <v>34</v>
      </c>
      <c r="C33" s="65">
        <v>0</v>
      </c>
      <c r="D33" s="66">
        <v>0</v>
      </c>
    </row>
    <row r="34" spans="1:4">
      <c r="A34" s="9" t="s">
        <v>1643</v>
      </c>
      <c r="B34" s="57" t="s">
        <v>35</v>
      </c>
      <c r="C34" s="65">
        <v>0</v>
      </c>
      <c r="D34" s="66">
        <v>0</v>
      </c>
    </row>
    <row r="35" spans="1:4">
      <c r="A35" s="9" t="s">
        <v>1637</v>
      </c>
      <c r="B35" s="57" t="s">
        <v>36</v>
      </c>
      <c r="C35" s="65">
        <v>0</v>
      </c>
      <c r="D35" s="66">
        <v>0</v>
      </c>
    </row>
    <row r="36" spans="1:4">
      <c r="A36" s="9" t="s">
        <v>1638</v>
      </c>
      <c r="B36" s="57" t="s">
        <v>37</v>
      </c>
      <c r="C36" s="65">
        <v>33958.098666042999</v>
      </c>
      <c r="D36" s="66">
        <v>1.3817039458230828E-2</v>
      </c>
    </row>
    <row r="37" spans="1:4">
      <c r="A37" s="9"/>
      <c r="B37" s="59" t="s">
        <v>38</v>
      </c>
      <c r="C37" s="50"/>
      <c r="D37" s="66"/>
    </row>
    <row r="38" spans="1:4">
      <c r="A38" s="9" t="s">
        <v>1644</v>
      </c>
      <c r="B38" s="60" t="s">
        <v>39</v>
      </c>
      <c r="C38" s="65">
        <v>0</v>
      </c>
      <c r="D38" s="66">
        <v>0</v>
      </c>
    </row>
    <row r="39" spans="1:4">
      <c r="A39" s="9" t="s">
        <v>1645</v>
      </c>
      <c r="B39" s="60" t="s">
        <v>40</v>
      </c>
      <c r="C39" s="65">
        <v>0</v>
      </c>
      <c r="D39" s="66">
        <v>0</v>
      </c>
    </row>
    <row r="40" spans="1:4">
      <c r="A40" s="9" t="s">
        <v>1646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2457697.162652473</v>
      </c>
      <c r="D41" s="66">
        <v>0.99999999999999989</v>
      </c>
    </row>
    <row r="42" spans="1:4">
      <c r="A42" s="9" t="s">
        <v>1647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119</v>
      </c>
      <c r="D47">
        <v>2.3222999999999998</v>
      </c>
    </row>
    <row r="48" spans="1:4">
      <c r="C48" t="s">
        <v>199</v>
      </c>
      <c r="D48">
        <v>0.41460000000000002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224524.85473003285</v>
      </c>
      <c r="J9" s="64">
        <v>1</v>
      </c>
      <c r="K9" s="64">
        <v>8.8499999999999995E-2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174530.39721000084</v>
      </c>
      <c r="J10" s="68">
        <v>1</v>
      </c>
      <c r="K10" s="68">
        <v>8.8499999999999995E-2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174530.39721000084</v>
      </c>
      <c r="J11" s="68">
        <v>0.76949999999999996</v>
      </c>
      <c r="K11" s="68">
        <v>6.8099999999999994E-2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194871.99851000085</v>
      </c>
      <c r="J12" s="66">
        <v>0.86329999999999996</v>
      </c>
      <c r="K12" s="66">
        <v>7.6399999999999996E-2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394.39197999999999</v>
      </c>
      <c r="J13" s="66">
        <v>1.8E-3</v>
      </c>
      <c r="K13" s="66">
        <v>2.0000000000000001E-4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-20735.993279999999</v>
      </c>
      <c r="J14" s="66">
        <v>-9.5600000000000004E-2</v>
      </c>
      <c r="K14" s="66">
        <v>-8.5000000000000006E-3</v>
      </c>
    </row>
    <row r="15" spans="1:12">
      <c r="A15" s="67" t="s">
        <v>209</v>
      </c>
      <c r="C15" s="14"/>
      <c r="H15" s="68">
        <v>0</v>
      </c>
      <c r="I15" s="69">
        <v>49994.457520032003</v>
      </c>
      <c r="J15" s="68">
        <v>0.23050000000000001</v>
      </c>
      <c r="K15" s="68">
        <v>2.0400000000000001E-2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1132.35847416</v>
      </c>
      <c r="J16" s="66">
        <v>5.1999999999999998E-3</v>
      </c>
      <c r="K16" s="66">
        <v>5.0000000000000001E-4</v>
      </c>
    </row>
    <row r="17" spans="1:11">
      <c r="A17" t="s">
        <v>212</v>
      </c>
      <c r="B17" t="s">
        <v>211</v>
      </c>
      <c r="C17" t="s">
        <v>204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-999.19226600000002</v>
      </c>
      <c r="J17" s="66">
        <v>-4.5999999999999999E-3</v>
      </c>
      <c r="K17" s="66">
        <v>-4.0000000000000002E-4</v>
      </c>
    </row>
    <row r="18" spans="1:11">
      <c r="A18" t="s">
        <v>213</v>
      </c>
      <c r="B18" t="s">
        <v>214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48163.357791800001</v>
      </c>
      <c r="J18" s="66">
        <v>0.22209999999999999</v>
      </c>
      <c r="K18" s="66">
        <v>1.9699999999999999E-2</v>
      </c>
    </row>
    <row r="19" spans="1:11">
      <c r="A19" t="s">
        <v>215</v>
      </c>
      <c r="B19" t="s">
        <v>214</v>
      </c>
      <c r="C19" t="s">
        <v>204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-975.53020683</v>
      </c>
      <c r="J19" s="66">
        <v>-4.4999999999999997E-3</v>
      </c>
      <c r="K19" s="66">
        <v>-4.0000000000000002E-4</v>
      </c>
    </row>
    <row r="20" spans="1:11">
      <c r="A20" t="s">
        <v>216</v>
      </c>
      <c r="B20" t="s">
        <v>217</v>
      </c>
      <c r="C20" t="s">
        <v>204</v>
      </c>
      <c r="D20" t="s">
        <v>205</v>
      </c>
      <c r="E20" t="s">
        <v>206</v>
      </c>
      <c r="F20" t="s">
        <v>119</v>
      </c>
      <c r="G20" s="66">
        <v>0</v>
      </c>
      <c r="H20" s="66">
        <v>0</v>
      </c>
      <c r="I20" s="65">
        <v>2319.3247389090002</v>
      </c>
      <c r="J20" s="66">
        <v>1.0699999999999999E-2</v>
      </c>
      <c r="K20" s="66">
        <v>8.9999999999999998E-4</v>
      </c>
    </row>
    <row r="21" spans="1:11">
      <c r="A21" t="s">
        <v>218</v>
      </c>
      <c r="B21" t="s">
        <v>219</v>
      </c>
      <c r="C21" t="s">
        <v>204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27.023702627999999</v>
      </c>
      <c r="J21" s="66">
        <v>1E-4</v>
      </c>
      <c r="K21" s="66">
        <v>0</v>
      </c>
    </row>
    <row r="22" spans="1:11">
      <c r="A22" t="s">
        <v>220</v>
      </c>
      <c r="B22" t="s">
        <v>221</v>
      </c>
      <c r="C22" t="s">
        <v>204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327.11528536499998</v>
      </c>
      <c r="J22" s="66">
        <v>1.5E-3</v>
      </c>
      <c r="K22" s="66">
        <v>1E-4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s="14"/>
      <c r="D32" t="s">
        <v>223</v>
      </c>
      <c r="F32" t="s">
        <v>223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228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227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223</v>
      </c>
      <c r="B37" t="s">
        <v>223</v>
      </c>
      <c r="C37" s="14"/>
      <c r="D37" t="s">
        <v>223</v>
      </c>
      <c r="F37" t="s">
        <v>223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230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4.54</v>
      </c>
      <c r="H10" s="7"/>
      <c r="I10" s="7"/>
      <c r="J10" s="64">
        <v>-5.3E-3</v>
      </c>
      <c r="K10" s="63">
        <v>691581312.96000004</v>
      </c>
      <c r="L10" s="7"/>
      <c r="M10" s="63">
        <v>0</v>
      </c>
      <c r="N10" s="63">
        <v>774277.88917962834</v>
      </c>
      <c r="O10" s="7"/>
      <c r="P10" s="64">
        <v>1</v>
      </c>
      <c r="Q10" s="64">
        <v>0.316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4.55</v>
      </c>
      <c r="J11" s="68">
        <v>-5.4000000000000003E-3</v>
      </c>
      <c r="K11" s="69">
        <v>689251312.96000004</v>
      </c>
      <c r="M11" s="69">
        <v>0</v>
      </c>
      <c r="N11" s="69">
        <v>765225.65860315599</v>
      </c>
      <c r="P11" s="68">
        <v>0.98829999999999996</v>
      </c>
      <c r="Q11" s="68">
        <v>0.31230000000000002</v>
      </c>
    </row>
    <row r="12" spans="1:52">
      <c r="A12" s="67" t="s">
        <v>231</v>
      </c>
      <c r="B12" s="14"/>
      <c r="C12" s="14"/>
      <c r="G12" s="69">
        <v>4.2699999999999996</v>
      </c>
      <c r="J12" s="68">
        <v>-1.9699999999999999E-2</v>
      </c>
      <c r="K12" s="69">
        <v>282153389.41000003</v>
      </c>
      <c r="M12" s="69">
        <v>0</v>
      </c>
      <c r="N12" s="69">
        <v>339363.51832304598</v>
      </c>
      <c r="P12" s="68">
        <v>0.43830000000000002</v>
      </c>
      <c r="Q12" s="68">
        <v>0.13850000000000001</v>
      </c>
    </row>
    <row r="13" spans="1:52">
      <c r="A13" s="67" t="s">
        <v>232</v>
      </c>
      <c r="B13" s="14"/>
      <c r="C13" s="14"/>
      <c r="G13" s="69">
        <v>4.2699999999999996</v>
      </c>
      <c r="J13" s="68">
        <v>-1.9699999999999999E-2</v>
      </c>
      <c r="K13" s="69">
        <v>282153389.41000003</v>
      </c>
      <c r="M13" s="69">
        <v>0</v>
      </c>
      <c r="N13" s="69">
        <v>339363.51832304598</v>
      </c>
      <c r="P13" s="68">
        <v>0.43830000000000002</v>
      </c>
      <c r="Q13" s="68">
        <v>0.13850000000000001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2.73</v>
      </c>
      <c r="H14" t="s">
        <v>101</v>
      </c>
      <c r="I14" s="66">
        <v>0.04</v>
      </c>
      <c r="J14" s="66">
        <v>-2.24E-2</v>
      </c>
      <c r="K14" s="65">
        <v>43314008.490000002</v>
      </c>
      <c r="L14" s="65">
        <v>150.46</v>
      </c>
      <c r="M14" s="65">
        <v>0</v>
      </c>
      <c r="N14" s="65">
        <v>65170.257174054001</v>
      </c>
      <c r="O14" s="66">
        <v>3.0999999999999999E-3</v>
      </c>
      <c r="P14" s="66">
        <v>8.4199999999999997E-2</v>
      </c>
      <c r="Q14" s="66">
        <v>2.6599999999999999E-2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24872027</v>
      </c>
      <c r="L15" s="65">
        <v>111.53</v>
      </c>
      <c r="M15" s="65">
        <v>0</v>
      </c>
      <c r="N15" s="65">
        <v>27739.771713099999</v>
      </c>
      <c r="O15" s="66">
        <v>1.4E-3</v>
      </c>
      <c r="P15" s="66">
        <v>3.5799999999999998E-2</v>
      </c>
      <c r="Q15" s="66">
        <v>1.1299999999999999E-2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60206912.920000002</v>
      </c>
      <c r="L16" s="65">
        <v>112.76</v>
      </c>
      <c r="M16" s="65">
        <v>0</v>
      </c>
      <c r="N16" s="65">
        <v>67889.315008592006</v>
      </c>
      <c r="O16" s="66">
        <v>3.0999999999999999E-3</v>
      </c>
      <c r="P16" s="66">
        <v>8.77E-2</v>
      </c>
      <c r="Q16" s="66">
        <v>2.7699999999999999E-2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7.55</v>
      </c>
      <c r="H17" t="s">
        <v>101</v>
      </c>
      <c r="I17" s="66">
        <v>5.0000000000000001E-3</v>
      </c>
      <c r="J17" s="66">
        <v>-1.29E-2</v>
      </c>
      <c r="K17" s="65">
        <v>40051450</v>
      </c>
      <c r="L17" s="65">
        <v>117.37</v>
      </c>
      <c r="M17" s="65">
        <v>0</v>
      </c>
      <c r="N17" s="65">
        <v>47008.386865</v>
      </c>
      <c r="O17" s="66">
        <v>2E-3</v>
      </c>
      <c r="P17" s="66">
        <v>6.0699999999999997E-2</v>
      </c>
      <c r="Q17" s="66">
        <v>1.9199999999999998E-2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4.83</v>
      </c>
      <c r="H18" t="s">
        <v>101</v>
      </c>
      <c r="I18" s="66">
        <v>1E-3</v>
      </c>
      <c r="J18" s="66">
        <v>-1.78E-2</v>
      </c>
      <c r="K18" s="65">
        <v>17560000</v>
      </c>
      <c r="L18" s="65">
        <v>112.14</v>
      </c>
      <c r="M18" s="65">
        <v>0</v>
      </c>
      <c r="N18" s="65">
        <v>19691.784</v>
      </c>
      <c r="O18" s="66">
        <v>1.6999999999999999E-3</v>
      </c>
      <c r="P18" s="66">
        <v>2.5399999999999999E-2</v>
      </c>
      <c r="Q18" s="66">
        <v>8.0000000000000002E-3</v>
      </c>
    </row>
    <row r="19" spans="1:17">
      <c r="A19" t="s">
        <v>249</v>
      </c>
      <c r="B19" t="s">
        <v>250</v>
      </c>
      <c r="C19" t="s">
        <v>99</v>
      </c>
      <c r="D19" t="s">
        <v>235</v>
      </c>
      <c r="F19" t="s">
        <v>251</v>
      </c>
      <c r="G19" s="65">
        <v>4.0199999999999996</v>
      </c>
      <c r="H19" t="s">
        <v>101</v>
      </c>
      <c r="I19" s="66">
        <v>7.4999999999999997E-3</v>
      </c>
      <c r="J19" s="66">
        <v>-1.9699999999999999E-2</v>
      </c>
      <c r="K19" s="65">
        <v>58312271</v>
      </c>
      <c r="L19" s="65">
        <v>115.41</v>
      </c>
      <c r="M19" s="65">
        <v>0</v>
      </c>
      <c r="N19" s="65">
        <v>67298.191961100005</v>
      </c>
      <c r="O19" s="66">
        <v>2.7000000000000001E-3</v>
      </c>
      <c r="P19" s="66">
        <v>8.6900000000000005E-2</v>
      </c>
      <c r="Q19" s="66">
        <v>2.75E-2</v>
      </c>
    </row>
    <row r="20" spans="1:17">
      <c r="A20" t="s">
        <v>252</v>
      </c>
      <c r="B20" t="s">
        <v>253</v>
      </c>
      <c r="C20" t="s">
        <v>99</v>
      </c>
      <c r="D20" t="s">
        <v>235</v>
      </c>
      <c r="F20" t="s">
        <v>254</v>
      </c>
      <c r="G20" s="65">
        <v>10.119999999999999</v>
      </c>
      <c r="H20" t="s">
        <v>101</v>
      </c>
      <c r="I20" s="66">
        <v>1E-3</v>
      </c>
      <c r="J20" s="66">
        <v>-8.6E-3</v>
      </c>
      <c r="K20" s="65">
        <v>9500000</v>
      </c>
      <c r="L20" s="65">
        <v>112.84</v>
      </c>
      <c r="M20" s="65">
        <v>0</v>
      </c>
      <c r="N20" s="65">
        <v>10719.8</v>
      </c>
      <c r="O20" s="66">
        <v>1.1999999999999999E-3</v>
      </c>
      <c r="P20" s="66">
        <v>1.38E-2</v>
      </c>
      <c r="Q20" s="66">
        <v>4.4000000000000003E-3</v>
      </c>
    </row>
    <row r="21" spans="1:17">
      <c r="A21" t="s">
        <v>255</v>
      </c>
      <c r="B21" t="s">
        <v>256</v>
      </c>
      <c r="C21" t="s">
        <v>99</v>
      </c>
      <c r="D21" t="s">
        <v>235</v>
      </c>
      <c r="F21" t="s">
        <v>257</v>
      </c>
      <c r="G21" s="65">
        <v>5.57</v>
      </c>
      <c r="H21" t="s">
        <v>101</v>
      </c>
      <c r="I21" s="66">
        <v>7.4999999999999997E-3</v>
      </c>
      <c r="J21" s="66">
        <v>-2.2800000000000001E-2</v>
      </c>
      <c r="K21" s="65">
        <v>23672146</v>
      </c>
      <c r="L21" s="65">
        <v>118.82</v>
      </c>
      <c r="M21" s="65">
        <v>0</v>
      </c>
      <c r="N21" s="65">
        <v>28127.243877199999</v>
      </c>
      <c r="O21" s="66">
        <v>1.1999999999999999E-3</v>
      </c>
      <c r="P21" s="66">
        <v>3.6299999999999999E-2</v>
      </c>
      <c r="Q21" s="66">
        <v>1.15E-2</v>
      </c>
    </row>
    <row r="22" spans="1:17">
      <c r="A22" t="s">
        <v>258</v>
      </c>
      <c r="B22" t="s">
        <v>259</v>
      </c>
      <c r="C22" t="s">
        <v>99</v>
      </c>
      <c r="D22" t="s">
        <v>235</v>
      </c>
      <c r="F22" t="s">
        <v>260</v>
      </c>
      <c r="G22" s="65">
        <v>21.4</v>
      </c>
      <c r="H22" t="s">
        <v>101</v>
      </c>
      <c r="I22" s="66">
        <v>0.01</v>
      </c>
      <c r="J22" s="66">
        <v>2E-3</v>
      </c>
      <c r="K22" s="65">
        <v>4664574</v>
      </c>
      <c r="L22" s="65">
        <v>122.6</v>
      </c>
      <c r="M22" s="65">
        <v>0</v>
      </c>
      <c r="N22" s="65">
        <v>5718.7677240000003</v>
      </c>
      <c r="O22" s="66">
        <v>2.9999999999999997E-4</v>
      </c>
      <c r="P22" s="66">
        <v>7.4000000000000003E-3</v>
      </c>
      <c r="Q22" s="66">
        <v>2.3E-3</v>
      </c>
    </row>
    <row r="23" spans="1:17">
      <c r="A23" s="67" t="s">
        <v>261</v>
      </c>
      <c r="B23" s="14"/>
      <c r="C23" s="14"/>
      <c r="G23" s="69">
        <v>4.78</v>
      </c>
      <c r="J23" s="68">
        <v>6.0000000000000001E-3</v>
      </c>
      <c r="K23" s="69">
        <v>407097923.55000001</v>
      </c>
      <c r="M23" s="69">
        <v>0</v>
      </c>
      <c r="N23" s="69">
        <v>425862.14028011</v>
      </c>
      <c r="P23" s="68">
        <v>0.55000000000000004</v>
      </c>
      <c r="Q23" s="68">
        <v>0.17380000000000001</v>
      </c>
    </row>
    <row r="24" spans="1:17">
      <c r="A24" s="67" t="s">
        <v>262</v>
      </c>
      <c r="B24" s="14"/>
      <c r="C24" s="14"/>
      <c r="G24" s="69">
        <v>0.76</v>
      </c>
      <c r="J24" s="68">
        <v>2.9999999999999997E-4</v>
      </c>
      <c r="K24" s="69">
        <v>15644222</v>
      </c>
      <c r="M24" s="69">
        <v>0</v>
      </c>
      <c r="N24" s="69">
        <v>15641.292415600001</v>
      </c>
      <c r="P24" s="68">
        <v>2.0199999999999999E-2</v>
      </c>
      <c r="Q24" s="68">
        <v>6.4000000000000003E-3</v>
      </c>
    </row>
    <row r="25" spans="1:17">
      <c r="A25" t="s">
        <v>263</v>
      </c>
      <c r="B25" t="s">
        <v>264</v>
      </c>
      <c r="C25" t="s">
        <v>99</v>
      </c>
      <c r="D25" t="s">
        <v>235</v>
      </c>
      <c r="F25" t="s">
        <v>265</v>
      </c>
      <c r="G25" s="65">
        <v>0.42</v>
      </c>
      <c r="H25" t="s">
        <v>101</v>
      </c>
      <c r="I25" s="66">
        <v>0</v>
      </c>
      <c r="J25" s="66">
        <v>2.0000000000000001E-4</v>
      </c>
      <c r="K25" s="65">
        <v>270000</v>
      </c>
      <c r="L25" s="65">
        <v>99.99</v>
      </c>
      <c r="M25" s="65">
        <v>0</v>
      </c>
      <c r="N25" s="65">
        <v>269.97300000000001</v>
      </c>
      <c r="O25" s="66">
        <v>0</v>
      </c>
      <c r="P25" s="66">
        <v>2.9999999999999997E-4</v>
      </c>
      <c r="Q25" s="66">
        <v>1E-4</v>
      </c>
    </row>
    <row r="26" spans="1:17">
      <c r="A26" t="s">
        <v>266</v>
      </c>
      <c r="B26" t="s">
        <v>267</v>
      </c>
      <c r="C26" t="s">
        <v>99</v>
      </c>
      <c r="D26" t="s">
        <v>235</v>
      </c>
      <c r="F26" t="s">
        <v>265</v>
      </c>
      <c r="G26" s="65">
        <v>0.76</v>
      </c>
      <c r="H26" t="s">
        <v>101</v>
      </c>
      <c r="I26" s="66">
        <v>0</v>
      </c>
      <c r="J26" s="66">
        <v>4.0000000000000002E-4</v>
      </c>
      <c r="K26" s="65">
        <v>6148400</v>
      </c>
      <c r="L26" s="65">
        <v>99.97</v>
      </c>
      <c r="M26" s="65">
        <v>0</v>
      </c>
      <c r="N26" s="65">
        <v>6146.55548</v>
      </c>
      <c r="O26" s="66">
        <v>6.9999999999999999E-4</v>
      </c>
      <c r="P26" s="66">
        <v>7.9000000000000008E-3</v>
      </c>
      <c r="Q26" s="66">
        <v>2.5000000000000001E-3</v>
      </c>
    </row>
    <row r="27" spans="1:17">
      <c r="A27" t="s">
        <v>268</v>
      </c>
      <c r="B27" t="s">
        <v>269</v>
      </c>
      <c r="C27" t="s">
        <v>99</v>
      </c>
      <c r="D27" t="s">
        <v>235</v>
      </c>
      <c r="F27" t="s">
        <v>270</v>
      </c>
      <c r="G27" s="65">
        <v>0.52</v>
      </c>
      <c r="H27" t="s">
        <v>101</v>
      </c>
      <c r="I27" s="66">
        <v>0</v>
      </c>
      <c r="J27" s="66">
        <v>2.0000000000000001E-4</v>
      </c>
      <c r="K27" s="65">
        <v>3150000</v>
      </c>
      <c r="L27" s="65">
        <v>99.99</v>
      </c>
      <c r="M27" s="65">
        <v>0</v>
      </c>
      <c r="N27" s="65">
        <v>3149.6849999999999</v>
      </c>
      <c r="O27" s="66">
        <v>4.0000000000000002E-4</v>
      </c>
      <c r="P27" s="66">
        <v>4.1000000000000003E-3</v>
      </c>
      <c r="Q27" s="66">
        <v>1.2999999999999999E-3</v>
      </c>
    </row>
    <row r="28" spans="1:17">
      <c r="A28" t="s">
        <v>271</v>
      </c>
      <c r="B28" t="s">
        <v>272</v>
      </c>
      <c r="C28" t="s">
        <v>99</v>
      </c>
      <c r="D28" t="s">
        <v>235</v>
      </c>
      <c r="F28" t="s">
        <v>270</v>
      </c>
      <c r="G28" s="65">
        <v>0.59</v>
      </c>
      <c r="H28" t="s">
        <v>101</v>
      </c>
      <c r="I28" s="66">
        <v>0</v>
      </c>
      <c r="J28" s="66">
        <v>2.0000000000000001E-4</v>
      </c>
      <c r="K28" s="65">
        <v>150000</v>
      </c>
      <c r="L28" s="65">
        <v>99.99</v>
      </c>
      <c r="M28" s="65">
        <v>0</v>
      </c>
      <c r="N28" s="65">
        <v>149.98500000000001</v>
      </c>
      <c r="O28" s="66">
        <v>0</v>
      </c>
      <c r="P28" s="66">
        <v>2.0000000000000001E-4</v>
      </c>
      <c r="Q28" s="66">
        <v>1E-4</v>
      </c>
    </row>
    <row r="29" spans="1:17">
      <c r="A29" t="s">
        <v>273</v>
      </c>
      <c r="B29" t="s">
        <v>274</v>
      </c>
      <c r="C29" t="s">
        <v>99</v>
      </c>
      <c r="D29" t="s">
        <v>235</v>
      </c>
      <c r="F29" t="s">
        <v>265</v>
      </c>
      <c r="G29" s="65">
        <v>0.34</v>
      </c>
      <c r="H29" t="s">
        <v>101</v>
      </c>
      <c r="I29" s="66">
        <v>0</v>
      </c>
      <c r="J29" s="66">
        <v>5.9999999999999995E-4</v>
      </c>
      <c r="K29" s="65">
        <v>274822</v>
      </c>
      <c r="L29" s="65">
        <v>99.98</v>
      </c>
      <c r="M29" s="65">
        <v>0</v>
      </c>
      <c r="N29" s="65">
        <v>274.76703559999999</v>
      </c>
      <c r="O29" s="66">
        <v>0</v>
      </c>
      <c r="P29" s="66">
        <v>4.0000000000000002E-4</v>
      </c>
      <c r="Q29" s="66">
        <v>1E-4</v>
      </c>
    </row>
    <row r="30" spans="1:17">
      <c r="A30" t="s">
        <v>275</v>
      </c>
      <c r="B30" t="s">
        <v>276</v>
      </c>
      <c r="C30" t="s">
        <v>99</v>
      </c>
      <c r="D30" t="s">
        <v>235</v>
      </c>
      <c r="F30" t="s">
        <v>265</v>
      </c>
      <c r="G30" s="65">
        <v>0.84</v>
      </c>
      <c r="H30" t="s">
        <v>101</v>
      </c>
      <c r="I30" s="66">
        <v>0</v>
      </c>
      <c r="J30" s="66">
        <v>4.0000000000000002E-4</v>
      </c>
      <c r="K30" s="65">
        <v>540000</v>
      </c>
      <c r="L30" s="65">
        <v>99.97</v>
      </c>
      <c r="M30" s="65">
        <v>0</v>
      </c>
      <c r="N30" s="65">
        <v>539.83799999999997</v>
      </c>
      <c r="O30" s="66">
        <v>1E-4</v>
      </c>
      <c r="P30" s="66">
        <v>6.9999999999999999E-4</v>
      </c>
      <c r="Q30" s="66">
        <v>2.0000000000000001E-4</v>
      </c>
    </row>
    <row r="31" spans="1:17">
      <c r="A31" t="s">
        <v>277</v>
      </c>
      <c r="B31" t="s">
        <v>278</v>
      </c>
      <c r="C31" t="s">
        <v>99</v>
      </c>
      <c r="D31" t="s">
        <v>235</v>
      </c>
      <c r="F31" t="s">
        <v>265</v>
      </c>
      <c r="G31" s="65">
        <v>0.94</v>
      </c>
      <c r="H31" t="s">
        <v>101</v>
      </c>
      <c r="I31" s="66">
        <v>0</v>
      </c>
      <c r="J31" s="66">
        <v>1E-4</v>
      </c>
      <c r="K31" s="65">
        <v>5111000</v>
      </c>
      <c r="L31" s="65">
        <v>99.99</v>
      </c>
      <c r="M31" s="65">
        <v>0</v>
      </c>
      <c r="N31" s="65">
        <v>5110.4889000000003</v>
      </c>
      <c r="O31" s="66">
        <v>5.9999999999999995E-4</v>
      </c>
      <c r="P31" s="66">
        <v>6.6E-3</v>
      </c>
      <c r="Q31" s="66">
        <v>2.0999999999999999E-3</v>
      </c>
    </row>
    <row r="32" spans="1:17">
      <c r="A32" s="67" t="s">
        <v>279</v>
      </c>
      <c r="B32" s="14"/>
      <c r="C32" s="14"/>
      <c r="G32" s="69">
        <v>4.95</v>
      </c>
      <c r="J32" s="68">
        <v>6.1999999999999998E-3</v>
      </c>
      <c r="K32" s="69">
        <v>389787034.55000001</v>
      </c>
      <c r="M32" s="69">
        <v>0</v>
      </c>
      <c r="N32" s="69">
        <v>408557.48086611001</v>
      </c>
      <c r="P32" s="68">
        <v>0.52769999999999995</v>
      </c>
      <c r="Q32" s="68">
        <v>0.1668</v>
      </c>
    </row>
    <row r="33" spans="1:17">
      <c r="A33" t="s">
        <v>280</v>
      </c>
      <c r="B33" t="s">
        <v>281</v>
      </c>
      <c r="C33" t="s">
        <v>99</v>
      </c>
      <c r="D33" t="s">
        <v>235</v>
      </c>
      <c r="F33" t="s">
        <v>282</v>
      </c>
      <c r="G33" s="65">
        <v>4.37</v>
      </c>
      <c r="H33" t="s">
        <v>101</v>
      </c>
      <c r="I33" s="66">
        <v>5.0000000000000001E-3</v>
      </c>
      <c r="J33" s="66">
        <v>5.7000000000000002E-3</v>
      </c>
      <c r="K33" s="65">
        <v>6039000</v>
      </c>
      <c r="L33" s="65">
        <v>99.95</v>
      </c>
      <c r="M33" s="65">
        <v>0</v>
      </c>
      <c r="N33" s="65">
        <v>6035.9804999999997</v>
      </c>
      <c r="O33" s="66">
        <v>6.9999999999999999E-4</v>
      </c>
      <c r="P33" s="66">
        <v>7.7999999999999996E-3</v>
      </c>
      <c r="Q33" s="66">
        <v>2.5000000000000001E-3</v>
      </c>
    </row>
    <row r="34" spans="1:17">
      <c r="A34" t="s">
        <v>283</v>
      </c>
      <c r="B34" t="s">
        <v>284</v>
      </c>
      <c r="C34" t="s">
        <v>99</v>
      </c>
      <c r="D34" t="s">
        <v>235</v>
      </c>
      <c r="F34" t="s">
        <v>285</v>
      </c>
      <c r="G34" s="65">
        <v>3.07</v>
      </c>
      <c r="H34" t="s">
        <v>101</v>
      </c>
      <c r="I34" s="66">
        <v>4.0000000000000001E-3</v>
      </c>
      <c r="J34" s="66">
        <v>3.0000000000000001E-3</v>
      </c>
      <c r="K34" s="65">
        <v>22952000</v>
      </c>
      <c r="L34" s="65">
        <v>100.45</v>
      </c>
      <c r="M34" s="65">
        <v>0</v>
      </c>
      <c r="N34" s="65">
        <v>23055.284</v>
      </c>
      <c r="O34" s="66">
        <v>4.7999999999999996E-3</v>
      </c>
      <c r="P34" s="66">
        <v>2.98E-2</v>
      </c>
      <c r="Q34" s="66">
        <v>9.4000000000000004E-3</v>
      </c>
    </row>
    <row r="35" spans="1:17">
      <c r="A35" t="s">
        <v>286</v>
      </c>
      <c r="B35" t="s">
        <v>287</v>
      </c>
      <c r="C35" t="s">
        <v>99</v>
      </c>
      <c r="D35" t="s">
        <v>235</v>
      </c>
      <c r="F35" t="s">
        <v>288</v>
      </c>
      <c r="G35" s="65">
        <v>5.23</v>
      </c>
      <c r="H35" t="s">
        <v>101</v>
      </c>
      <c r="I35" s="66">
        <v>0.02</v>
      </c>
      <c r="J35" s="66">
        <v>6.8999999999999999E-3</v>
      </c>
      <c r="K35" s="65">
        <v>52965620</v>
      </c>
      <c r="L35" s="65">
        <v>108.03</v>
      </c>
      <c r="M35" s="65">
        <v>0</v>
      </c>
      <c r="N35" s="65">
        <v>57218.759286</v>
      </c>
      <c r="O35" s="66">
        <v>2.5999999999999999E-3</v>
      </c>
      <c r="P35" s="66">
        <v>7.3899999999999993E-2</v>
      </c>
      <c r="Q35" s="66">
        <v>2.3400000000000001E-2</v>
      </c>
    </row>
    <row r="36" spans="1:17">
      <c r="A36" t="s">
        <v>289</v>
      </c>
      <c r="B36" t="s">
        <v>290</v>
      </c>
      <c r="C36" t="s">
        <v>99</v>
      </c>
      <c r="D36" t="s">
        <v>235</v>
      </c>
      <c r="F36" t="s">
        <v>291</v>
      </c>
      <c r="G36" s="65">
        <v>8.15</v>
      </c>
      <c r="H36" t="s">
        <v>101</v>
      </c>
      <c r="I36" s="66">
        <v>0.01</v>
      </c>
      <c r="J36" s="66">
        <v>1.2E-2</v>
      </c>
      <c r="K36" s="65">
        <v>42007862</v>
      </c>
      <c r="L36" s="65">
        <v>98.99</v>
      </c>
      <c r="M36" s="65">
        <v>0</v>
      </c>
      <c r="N36" s="65">
        <v>41583.582593799998</v>
      </c>
      <c r="O36" s="66">
        <v>1.6999999999999999E-3</v>
      </c>
      <c r="P36" s="66">
        <v>5.3699999999999998E-2</v>
      </c>
      <c r="Q36" s="66">
        <v>1.7000000000000001E-2</v>
      </c>
    </row>
    <row r="37" spans="1:17">
      <c r="A37" t="s">
        <v>292</v>
      </c>
      <c r="B37" t="s">
        <v>293</v>
      </c>
      <c r="C37" t="s">
        <v>99</v>
      </c>
      <c r="D37" t="s">
        <v>235</v>
      </c>
      <c r="F37" t="s">
        <v>294</v>
      </c>
      <c r="G37" s="65">
        <v>17.649999999999999</v>
      </c>
      <c r="H37" t="s">
        <v>101</v>
      </c>
      <c r="I37" s="66">
        <v>3.7499999999999999E-2</v>
      </c>
      <c r="J37" s="66">
        <v>2.35E-2</v>
      </c>
      <c r="K37" s="65">
        <v>13477590</v>
      </c>
      <c r="L37" s="65">
        <v>128.43</v>
      </c>
      <c r="M37" s="65">
        <v>0</v>
      </c>
      <c r="N37" s="65">
        <v>17309.268837</v>
      </c>
      <c r="O37" s="66">
        <v>5.0000000000000001E-4</v>
      </c>
      <c r="P37" s="66">
        <v>2.24E-2</v>
      </c>
      <c r="Q37" s="66">
        <v>7.1000000000000004E-3</v>
      </c>
    </row>
    <row r="38" spans="1:17">
      <c r="A38" t="s">
        <v>295</v>
      </c>
      <c r="B38" t="s">
        <v>296</v>
      </c>
      <c r="C38" t="s">
        <v>99</v>
      </c>
      <c r="D38" t="s">
        <v>235</v>
      </c>
      <c r="F38" t="s">
        <v>297</v>
      </c>
      <c r="G38" s="65">
        <v>13.96</v>
      </c>
      <c r="H38" t="s">
        <v>101</v>
      </c>
      <c r="I38" s="66">
        <v>1.4999999999999999E-2</v>
      </c>
      <c r="J38" s="66">
        <v>1.9300000000000001E-2</v>
      </c>
      <c r="K38" s="65">
        <v>11617000</v>
      </c>
      <c r="L38" s="65">
        <v>94.7</v>
      </c>
      <c r="M38" s="65">
        <v>0</v>
      </c>
      <c r="N38" s="65">
        <v>11001.299000000001</v>
      </c>
      <c r="O38" s="66">
        <v>6.9999999999999999E-4</v>
      </c>
      <c r="P38" s="66">
        <v>1.4200000000000001E-2</v>
      </c>
      <c r="Q38" s="66">
        <v>4.4999999999999997E-3</v>
      </c>
    </row>
    <row r="39" spans="1:17">
      <c r="A39" t="s">
        <v>298</v>
      </c>
      <c r="B39" t="s">
        <v>299</v>
      </c>
      <c r="C39" t="s">
        <v>99</v>
      </c>
      <c r="D39" t="s">
        <v>235</v>
      </c>
      <c r="F39" t="s">
        <v>265</v>
      </c>
      <c r="G39" s="65">
        <v>0.83</v>
      </c>
      <c r="H39" t="s">
        <v>101</v>
      </c>
      <c r="I39" s="66">
        <v>7.4999999999999997E-3</v>
      </c>
      <c r="J39" s="66">
        <v>1E-4</v>
      </c>
      <c r="K39" s="65">
        <v>9202573</v>
      </c>
      <c r="L39" s="65">
        <v>100.74</v>
      </c>
      <c r="M39" s="65">
        <v>0</v>
      </c>
      <c r="N39" s="65">
        <v>9270.6720401999992</v>
      </c>
      <c r="O39" s="66">
        <v>5.9999999999999995E-4</v>
      </c>
      <c r="P39" s="66">
        <v>1.2E-2</v>
      </c>
      <c r="Q39" s="66">
        <v>3.8E-3</v>
      </c>
    </row>
    <row r="40" spans="1:17">
      <c r="A40" t="s">
        <v>300</v>
      </c>
      <c r="B40" t="s">
        <v>301</v>
      </c>
      <c r="C40" t="s">
        <v>99</v>
      </c>
      <c r="D40" t="s">
        <v>235</v>
      </c>
      <c r="F40" t="s">
        <v>302</v>
      </c>
      <c r="G40" s="65">
        <v>6.58</v>
      </c>
      <c r="H40" t="s">
        <v>101</v>
      </c>
      <c r="I40" s="66">
        <v>2.2499999999999999E-2</v>
      </c>
      <c r="J40" s="66">
        <v>9.4000000000000004E-3</v>
      </c>
      <c r="K40" s="65">
        <v>64286797</v>
      </c>
      <c r="L40" s="65">
        <v>108.81</v>
      </c>
      <c r="M40" s="65">
        <v>0</v>
      </c>
      <c r="N40" s="65">
        <v>69950.463815700001</v>
      </c>
      <c r="O40" s="66">
        <v>3.3999999999999998E-3</v>
      </c>
      <c r="P40" s="66">
        <v>9.0300000000000005E-2</v>
      </c>
      <c r="Q40" s="66">
        <v>2.86E-2</v>
      </c>
    </row>
    <row r="41" spans="1:17">
      <c r="A41" t="s">
        <v>303</v>
      </c>
      <c r="B41" t="s">
        <v>304</v>
      </c>
      <c r="C41" t="s">
        <v>99</v>
      </c>
      <c r="D41" t="s">
        <v>235</v>
      </c>
      <c r="F41" t="s">
        <v>265</v>
      </c>
      <c r="G41" s="65">
        <v>1.1499999999999999</v>
      </c>
      <c r="H41" t="s">
        <v>101</v>
      </c>
      <c r="I41" s="66">
        <v>1.2500000000000001E-2</v>
      </c>
      <c r="J41" s="66">
        <v>5.9999999999999995E-4</v>
      </c>
      <c r="K41" s="65">
        <v>29910567</v>
      </c>
      <c r="L41" s="65">
        <v>102.43</v>
      </c>
      <c r="M41" s="65">
        <v>0</v>
      </c>
      <c r="N41" s="65">
        <v>30637.393778099999</v>
      </c>
      <c r="O41" s="66">
        <v>1.9E-3</v>
      </c>
      <c r="P41" s="66">
        <v>3.9600000000000003E-2</v>
      </c>
      <c r="Q41" s="66">
        <v>1.2500000000000001E-2</v>
      </c>
    </row>
    <row r="42" spans="1:17">
      <c r="A42" t="s">
        <v>305</v>
      </c>
      <c r="B42" t="s">
        <v>306</v>
      </c>
      <c r="C42" t="s">
        <v>99</v>
      </c>
      <c r="D42" t="s">
        <v>235</v>
      </c>
      <c r="F42" t="s">
        <v>307</v>
      </c>
      <c r="G42" s="65">
        <v>2.13</v>
      </c>
      <c r="H42" t="s">
        <v>101</v>
      </c>
      <c r="I42" s="66">
        <v>1.3899999999999999E-2</v>
      </c>
      <c r="J42" s="66">
        <v>-5.0000000000000001E-4</v>
      </c>
      <c r="K42" s="65">
        <v>2320785</v>
      </c>
      <c r="L42" s="65">
        <v>104.28</v>
      </c>
      <c r="M42" s="65">
        <v>0</v>
      </c>
      <c r="N42" s="65">
        <v>2420.1145980000001</v>
      </c>
      <c r="O42" s="66">
        <v>1E-4</v>
      </c>
      <c r="P42" s="66">
        <v>3.0999999999999999E-3</v>
      </c>
      <c r="Q42" s="66">
        <v>1E-3</v>
      </c>
    </row>
    <row r="43" spans="1:17">
      <c r="A43" t="s">
        <v>308</v>
      </c>
      <c r="B43" t="s">
        <v>309</v>
      </c>
      <c r="C43" t="s">
        <v>99</v>
      </c>
      <c r="D43" t="s">
        <v>235</v>
      </c>
      <c r="F43" t="s">
        <v>310</v>
      </c>
      <c r="G43" s="65">
        <v>0.34</v>
      </c>
      <c r="H43" t="s">
        <v>101</v>
      </c>
      <c r="I43" s="66">
        <v>5.5E-2</v>
      </c>
      <c r="J43" s="66">
        <v>0</v>
      </c>
      <c r="K43" s="65">
        <v>4634687</v>
      </c>
      <c r="L43" s="65">
        <v>105.5</v>
      </c>
      <c r="M43" s="65">
        <v>0</v>
      </c>
      <c r="N43" s="65">
        <v>4889.5947850000002</v>
      </c>
      <c r="O43" s="66">
        <v>2.9999999999999997E-4</v>
      </c>
      <c r="P43" s="66">
        <v>6.3E-3</v>
      </c>
      <c r="Q43" s="66">
        <v>2E-3</v>
      </c>
    </row>
    <row r="44" spans="1:17">
      <c r="A44" t="s">
        <v>311</v>
      </c>
      <c r="B44" t="s">
        <v>312</v>
      </c>
      <c r="C44" t="s">
        <v>99</v>
      </c>
      <c r="D44" t="s">
        <v>235</v>
      </c>
      <c r="F44" t="s">
        <v>291</v>
      </c>
      <c r="G44" s="65">
        <v>1.46</v>
      </c>
      <c r="H44" t="s">
        <v>101</v>
      </c>
      <c r="I44" s="66">
        <v>4.2500000000000003E-2</v>
      </c>
      <c r="J44" s="66">
        <v>5.0000000000000001E-4</v>
      </c>
      <c r="K44" s="65">
        <v>25392276.550000001</v>
      </c>
      <c r="L44" s="65">
        <v>108.42</v>
      </c>
      <c r="M44" s="65">
        <v>0</v>
      </c>
      <c r="N44" s="65">
        <v>27530.306235510001</v>
      </c>
      <c r="O44" s="66">
        <v>1.4E-3</v>
      </c>
      <c r="P44" s="66">
        <v>3.56E-2</v>
      </c>
      <c r="Q44" s="66">
        <v>1.12E-2</v>
      </c>
    </row>
    <row r="45" spans="1:17">
      <c r="A45" t="s">
        <v>313</v>
      </c>
      <c r="B45" t="s">
        <v>314</v>
      </c>
      <c r="C45" t="s">
        <v>99</v>
      </c>
      <c r="D45" t="s">
        <v>235</v>
      </c>
      <c r="F45" t="s">
        <v>302</v>
      </c>
      <c r="G45" s="65">
        <v>2.4</v>
      </c>
      <c r="H45" t="s">
        <v>101</v>
      </c>
      <c r="I45" s="66">
        <v>3.7499999999999999E-2</v>
      </c>
      <c r="J45" s="66">
        <v>1.6999999999999999E-3</v>
      </c>
      <c r="K45" s="65">
        <v>15525000</v>
      </c>
      <c r="L45" s="65">
        <v>110.81</v>
      </c>
      <c r="M45" s="65">
        <v>0</v>
      </c>
      <c r="N45" s="65">
        <v>17203.252499999999</v>
      </c>
      <c r="O45" s="66">
        <v>6.9999999999999999E-4</v>
      </c>
      <c r="P45" s="66">
        <v>2.2200000000000001E-2</v>
      </c>
      <c r="Q45" s="66">
        <v>7.0000000000000001E-3</v>
      </c>
    </row>
    <row r="46" spans="1:17">
      <c r="A46" t="s">
        <v>315</v>
      </c>
      <c r="B46" t="s">
        <v>316</v>
      </c>
      <c r="C46" t="s">
        <v>99</v>
      </c>
      <c r="D46" t="s">
        <v>235</v>
      </c>
      <c r="F46" t="s">
        <v>317</v>
      </c>
      <c r="G46" s="65">
        <v>3.82</v>
      </c>
      <c r="H46" t="s">
        <v>101</v>
      </c>
      <c r="I46" s="66">
        <v>1.7500000000000002E-2</v>
      </c>
      <c r="J46" s="66">
        <v>4.1999999999999997E-3</v>
      </c>
      <c r="K46" s="65">
        <v>14972054</v>
      </c>
      <c r="L46" s="65">
        <v>105.27</v>
      </c>
      <c r="M46" s="65">
        <v>0</v>
      </c>
      <c r="N46" s="65">
        <v>15761.0812458</v>
      </c>
      <c r="O46" s="66">
        <v>8.0000000000000004E-4</v>
      </c>
      <c r="P46" s="66">
        <v>2.0400000000000001E-2</v>
      </c>
      <c r="Q46" s="66">
        <v>6.4000000000000003E-3</v>
      </c>
    </row>
    <row r="47" spans="1:17">
      <c r="A47" t="s">
        <v>318</v>
      </c>
      <c r="B47" t="s">
        <v>319</v>
      </c>
      <c r="C47" t="s">
        <v>99</v>
      </c>
      <c r="D47" t="s">
        <v>235</v>
      </c>
      <c r="F47" t="s">
        <v>320</v>
      </c>
      <c r="G47" s="65">
        <v>3.55</v>
      </c>
      <c r="H47" t="s">
        <v>101</v>
      </c>
      <c r="I47" s="66">
        <v>5.0000000000000001E-3</v>
      </c>
      <c r="J47" s="66">
        <v>3.5999999999999999E-3</v>
      </c>
      <c r="K47" s="65">
        <v>22120238</v>
      </c>
      <c r="L47" s="65">
        <v>100.7</v>
      </c>
      <c r="M47" s="65">
        <v>0</v>
      </c>
      <c r="N47" s="65">
        <v>22275.079666000001</v>
      </c>
      <c r="O47" s="66">
        <v>1.1000000000000001E-3</v>
      </c>
      <c r="P47" s="66">
        <v>2.8799999999999999E-2</v>
      </c>
      <c r="Q47" s="66">
        <v>9.1000000000000004E-3</v>
      </c>
    </row>
    <row r="48" spans="1:17">
      <c r="A48" t="s">
        <v>321</v>
      </c>
      <c r="B48" t="s">
        <v>322</v>
      </c>
      <c r="C48" t="s">
        <v>99</v>
      </c>
      <c r="D48" t="s">
        <v>235</v>
      </c>
      <c r="F48" t="s">
        <v>265</v>
      </c>
      <c r="G48" s="65">
        <v>1.83</v>
      </c>
      <c r="H48" t="s">
        <v>101</v>
      </c>
      <c r="I48" s="66">
        <v>1.5E-3</v>
      </c>
      <c r="J48" s="66">
        <v>1.1000000000000001E-3</v>
      </c>
      <c r="K48" s="65">
        <v>52362985</v>
      </c>
      <c r="L48" s="65">
        <v>100.1</v>
      </c>
      <c r="M48" s="65">
        <v>0</v>
      </c>
      <c r="N48" s="65">
        <v>52415.347985</v>
      </c>
      <c r="O48" s="66">
        <v>2.7000000000000001E-3</v>
      </c>
      <c r="P48" s="66">
        <v>6.7699999999999996E-2</v>
      </c>
      <c r="Q48" s="66">
        <v>2.1399999999999999E-2</v>
      </c>
    </row>
    <row r="49" spans="1:17">
      <c r="A49" s="67" t="s">
        <v>323</v>
      </c>
      <c r="B49" s="14"/>
      <c r="C49" s="14"/>
      <c r="G49" s="69">
        <v>1.96</v>
      </c>
      <c r="J49" s="68">
        <v>8.0000000000000004E-4</v>
      </c>
      <c r="K49" s="69">
        <v>1666667</v>
      </c>
      <c r="M49" s="69">
        <v>0</v>
      </c>
      <c r="N49" s="69">
        <v>1663.3669984000001</v>
      </c>
      <c r="P49" s="68">
        <v>2.0999999999999999E-3</v>
      </c>
      <c r="Q49" s="68">
        <v>6.9999999999999999E-4</v>
      </c>
    </row>
    <row r="50" spans="1:17">
      <c r="A50" t="s">
        <v>324</v>
      </c>
      <c r="B50" t="s">
        <v>325</v>
      </c>
      <c r="C50" t="s">
        <v>99</v>
      </c>
      <c r="D50" t="s">
        <v>235</v>
      </c>
      <c r="F50" t="s">
        <v>326</v>
      </c>
      <c r="G50" s="65">
        <v>4.67</v>
      </c>
      <c r="H50" t="s">
        <v>101</v>
      </c>
      <c r="I50" s="66">
        <v>0</v>
      </c>
      <c r="J50" s="66">
        <v>1E-3</v>
      </c>
      <c r="K50" s="65">
        <v>666667</v>
      </c>
      <c r="L50" s="65">
        <v>99.52</v>
      </c>
      <c r="M50" s="65">
        <v>0</v>
      </c>
      <c r="N50" s="65">
        <v>663.46699839999997</v>
      </c>
      <c r="O50" s="66">
        <v>0</v>
      </c>
      <c r="P50" s="66">
        <v>8.9999999999999998E-4</v>
      </c>
      <c r="Q50" s="66">
        <v>2.9999999999999997E-4</v>
      </c>
    </row>
    <row r="51" spans="1:17">
      <c r="A51" t="s">
        <v>327</v>
      </c>
      <c r="B51" t="s">
        <v>328</v>
      </c>
      <c r="C51" t="s">
        <v>99</v>
      </c>
      <c r="D51" t="s">
        <v>235</v>
      </c>
      <c r="F51" t="s">
        <v>329</v>
      </c>
      <c r="G51" s="65">
        <v>0.17</v>
      </c>
      <c r="H51" t="s">
        <v>101</v>
      </c>
      <c r="I51" s="66">
        <v>0</v>
      </c>
      <c r="J51" s="66">
        <v>5.9999999999999995E-4</v>
      </c>
      <c r="K51" s="65">
        <v>1000000</v>
      </c>
      <c r="L51" s="65">
        <v>99.99</v>
      </c>
      <c r="M51" s="65">
        <v>0</v>
      </c>
      <c r="N51" s="65">
        <v>999.9</v>
      </c>
      <c r="O51" s="66">
        <v>1E-4</v>
      </c>
      <c r="P51" s="66">
        <v>1.2999999999999999E-3</v>
      </c>
      <c r="Q51" s="66">
        <v>4.0000000000000002E-4</v>
      </c>
    </row>
    <row r="52" spans="1:17">
      <c r="A52" s="67" t="s">
        <v>330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223</v>
      </c>
      <c r="B53" t="s">
        <v>223</v>
      </c>
      <c r="C53" s="14"/>
      <c r="D53" t="s">
        <v>223</v>
      </c>
      <c r="G53" s="65">
        <v>0</v>
      </c>
      <c r="H53" t="s">
        <v>223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228</v>
      </c>
      <c r="B54" s="14"/>
      <c r="C54" s="14"/>
      <c r="G54" s="69">
        <v>3.53</v>
      </c>
      <c r="J54" s="68">
        <v>4.0000000000000001E-3</v>
      </c>
      <c r="K54" s="69">
        <v>2330000</v>
      </c>
      <c r="M54" s="69">
        <v>0</v>
      </c>
      <c r="N54" s="69">
        <v>9052.2305764723005</v>
      </c>
      <c r="P54" s="68">
        <v>1.17E-2</v>
      </c>
      <c r="Q54" s="68">
        <v>3.7000000000000002E-3</v>
      </c>
    </row>
    <row r="55" spans="1:17">
      <c r="A55" s="67" t="s">
        <v>331</v>
      </c>
      <c r="B55" s="14"/>
      <c r="C55" s="14"/>
      <c r="G55" s="69">
        <v>3.53</v>
      </c>
      <c r="J55" s="68">
        <v>4.0000000000000001E-3</v>
      </c>
      <c r="K55" s="69">
        <v>2330000</v>
      </c>
      <c r="M55" s="69">
        <v>0</v>
      </c>
      <c r="N55" s="69">
        <v>9052.2305764723005</v>
      </c>
      <c r="P55" s="68">
        <v>1.17E-2</v>
      </c>
      <c r="Q55" s="68">
        <v>3.7000000000000002E-3</v>
      </c>
    </row>
    <row r="56" spans="1:17">
      <c r="A56" t="s">
        <v>332</v>
      </c>
      <c r="B56" t="s">
        <v>333</v>
      </c>
      <c r="C56" t="s">
        <v>122</v>
      </c>
      <c r="D56" t="s">
        <v>334</v>
      </c>
      <c r="E56" t="s">
        <v>335</v>
      </c>
      <c r="F56" t="s">
        <v>336</v>
      </c>
      <c r="G56" s="65">
        <v>7.53</v>
      </c>
      <c r="H56" t="s">
        <v>105</v>
      </c>
      <c r="I56" s="66">
        <v>2.5000000000000001E-2</v>
      </c>
      <c r="J56" s="66">
        <v>1.9400000000000001E-2</v>
      </c>
      <c r="K56" s="65">
        <v>150000</v>
      </c>
      <c r="L56" s="65">
        <v>104.82083333333334</v>
      </c>
      <c r="M56" s="65">
        <v>0</v>
      </c>
      <c r="N56" s="65">
        <v>507.69970625000002</v>
      </c>
      <c r="O56" s="66">
        <v>2.0000000000000001E-4</v>
      </c>
      <c r="P56" s="66">
        <v>6.9999999999999999E-4</v>
      </c>
      <c r="Q56" s="66">
        <v>2.0000000000000001E-4</v>
      </c>
    </row>
    <row r="57" spans="1:17">
      <c r="A57" t="s">
        <v>337</v>
      </c>
      <c r="B57" t="s">
        <v>338</v>
      </c>
      <c r="C57" t="s">
        <v>122</v>
      </c>
      <c r="D57" t="s">
        <v>334</v>
      </c>
      <c r="E57" t="s">
        <v>335</v>
      </c>
      <c r="F57" t="s">
        <v>339</v>
      </c>
      <c r="G57" s="65">
        <v>7.83</v>
      </c>
      <c r="H57" t="s">
        <v>105</v>
      </c>
      <c r="I57" s="66">
        <v>2.75E-2</v>
      </c>
      <c r="J57" s="66">
        <v>1.9800000000000002E-2</v>
      </c>
      <c r="K57" s="65">
        <v>150000</v>
      </c>
      <c r="L57" s="65">
        <v>106.90858333333334</v>
      </c>
      <c r="M57" s="65">
        <v>0</v>
      </c>
      <c r="N57" s="65">
        <v>517.81172337500004</v>
      </c>
      <c r="O57" s="66">
        <v>1E-4</v>
      </c>
      <c r="P57" s="66">
        <v>6.9999999999999999E-4</v>
      </c>
      <c r="Q57" s="66">
        <v>2.0000000000000001E-4</v>
      </c>
    </row>
    <row r="58" spans="1:17">
      <c r="A58" t="s">
        <v>340</v>
      </c>
      <c r="B58" t="s">
        <v>341</v>
      </c>
      <c r="C58" t="s">
        <v>122</v>
      </c>
      <c r="D58" t="s">
        <v>334</v>
      </c>
      <c r="E58" t="s">
        <v>335</v>
      </c>
      <c r="F58" t="s">
        <v>342</v>
      </c>
      <c r="G58" s="65">
        <v>2.25</v>
      </c>
      <c r="H58" t="s">
        <v>109</v>
      </c>
      <c r="I58" s="66">
        <v>2.8799999999999999E-2</v>
      </c>
      <c r="J58" s="66">
        <v>-1.9E-3</v>
      </c>
      <c r="K58" s="65">
        <v>1550000</v>
      </c>
      <c r="L58" s="65">
        <v>109.10265278064516</v>
      </c>
      <c r="M58" s="65">
        <v>0</v>
      </c>
      <c r="N58" s="65">
        <v>6317.9164172215997</v>
      </c>
      <c r="O58" s="66">
        <v>4.0000000000000002E-4</v>
      </c>
      <c r="P58" s="66">
        <v>8.2000000000000007E-3</v>
      </c>
      <c r="Q58" s="66">
        <v>2.5999999999999999E-3</v>
      </c>
    </row>
    <row r="59" spans="1:17">
      <c r="A59" t="s">
        <v>343</v>
      </c>
      <c r="B59" t="s">
        <v>344</v>
      </c>
      <c r="C59" t="s">
        <v>345</v>
      </c>
      <c r="D59" t="s">
        <v>334</v>
      </c>
      <c r="E59" t="s">
        <v>335</v>
      </c>
      <c r="F59" t="s">
        <v>346</v>
      </c>
      <c r="G59" s="65">
        <v>5.75</v>
      </c>
      <c r="H59" t="s">
        <v>105</v>
      </c>
      <c r="I59" s="66">
        <v>3.2500000000000001E-2</v>
      </c>
      <c r="J59" s="66">
        <v>1.6500000000000001E-2</v>
      </c>
      <c r="K59" s="65">
        <v>480000</v>
      </c>
      <c r="L59" s="65">
        <v>110.25102777083333</v>
      </c>
      <c r="M59" s="65">
        <v>0</v>
      </c>
      <c r="N59" s="65">
        <v>1708.8027296257001</v>
      </c>
      <c r="O59" s="66">
        <v>5.0000000000000001E-4</v>
      </c>
      <c r="P59" s="66">
        <v>2.2000000000000001E-3</v>
      </c>
      <c r="Q59" s="66">
        <v>6.9999999999999999E-4</v>
      </c>
    </row>
    <row r="60" spans="1:17">
      <c r="A60" s="67" t="s">
        <v>347</v>
      </c>
      <c r="B60" s="14"/>
      <c r="C60" s="14"/>
      <c r="G60" s="69">
        <v>0</v>
      </c>
      <c r="J60" s="68">
        <v>0</v>
      </c>
      <c r="K60" s="69">
        <v>0</v>
      </c>
      <c r="M60" s="69">
        <v>0</v>
      </c>
      <c r="N60" s="69">
        <v>0</v>
      </c>
      <c r="P60" s="68">
        <v>0</v>
      </c>
      <c r="Q60" s="68">
        <v>0</v>
      </c>
    </row>
    <row r="61" spans="1:17">
      <c r="A61" t="s">
        <v>223</v>
      </c>
      <c r="B61" t="s">
        <v>223</v>
      </c>
      <c r="C61" s="14"/>
      <c r="D61" t="s">
        <v>223</v>
      </c>
      <c r="G61" s="65">
        <v>0</v>
      </c>
      <c r="H61" t="s">
        <v>223</v>
      </c>
      <c r="I61" s="66">
        <v>0</v>
      </c>
      <c r="J61" s="66">
        <v>0</v>
      </c>
      <c r="K61" s="65">
        <v>0</v>
      </c>
      <c r="L61" s="65">
        <v>0</v>
      </c>
      <c r="N61" s="65">
        <v>0</v>
      </c>
      <c r="O61" s="66">
        <v>0</v>
      </c>
      <c r="P61" s="66">
        <v>0</v>
      </c>
      <c r="Q61" s="66">
        <v>0</v>
      </c>
    </row>
    <row r="62" spans="1:17">
      <c r="A62" s="80" t="s">
        <v>348</v>
      </c>
      <c r="B62" s="14"/>
      <c r="C62" s="14"/>
    </row>
    <row r="63" spans="1:17">
      <c r="A63" s="80" t="s">
        <v>349</v>
      </c>
      <c r="B63" s="14"/>
      <c r="C63" s="14"/>
    </row>
    <row r="64" spans="1:17">
      <c r="A64" s="80" t="s">
        <v>350</v>
      </c>
      <c r="B64" s="14"/>
      <c r="C64" s="14"/>
    </row>
    <row r="65" spans="1:3">
      <c r="A65" s="80" t="s">
        <v>351</v>
      </c>
      <c r="B65" s="14"/>
      <c r="C65" s="14"/>
    </row>
    <row r="66" spans="1:3" hidden="1">
      <c r="B66" s="14"/>
      <c r="C66" s="14"/>
    </row>
    <row r="67" spans="1:3" hidden="1">
      <c r="B67" s="14"/>
      <c r="C67" s="14"/>
    </row>
    <row r="68" spans="1:3" hidden="1">
      <c r="B68" s="14"/>
      <c r="C68" s="14"/>
    </row>
    <row r="69" spans="1:3" hidden="1">
      <c r="B69" s="14"/>
      <c r="C69" s="14"/>
    </row>
    <row r="70" spans="1:3" hidden="1">
      <c r="B70" s="14"/>
      <c r="C70" s="14"/>
    </row>
    <row r="71" spans="1:3" hidden="1">
      <c r="B71" s="14"/>
      <c r="C71" s="14"/>
    </row>
    <row r="72" spans="1:3" hidden="1">
      <c r="B72" s="14"/>
      <c r="C72" s="14"/>
    </row>
    <row r="73" spans="1:3" hidden="1">
      <c r="B73" s="14"/>
      <c r="C73" s="14"/>
    </row>
    <row r="74" spans="1:3" hidden="1">
      <c r="B74" s="14"/>
      <c r="C74" s="14"/>
    </row>
    <row r="75" spans="1:3" hidden="1">
      <c r="B75" s="14"/>
      <c r="C75" s="14"/>
    </row>
    <row r="76" spans="1:3" hidden="1">
      <c r="B76" s="14"/>
      <c r="C76" s="14"/>
    </row>
    <row r="77" spans="1:3" hidden="1">
      <c r="B77" s="14"/>
      <c r="C77" s="14"/>
    </row>
    <row r="78" spans="1:3" hidden="1">
      <c r="B78" s="14"/>
      <c r="C78" s="14"/>
    </row>
    <row r="79" spans="1:3" hidden="1">
      <c r="B79" s="14"/>
      <c r="C79" s="14"/>
    </row>
    <row r="80" spans="1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352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353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354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355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230</v>
      </c>
      <c r="B23" s="14"/>
      <c r="C23" s="14"/>
      <c r="D23" s="14"/>
      <c r="E23" s="14"/>
      <c r="F23" s="14"/>
    </row>
    <row r="24" spans="1:20">
      <c r="A24" s="80" t="s">
        <v>348</v>
      </c>
      <c r="B24" s="14"/>
      <c r="C24" s="14"/>
      <c r="D24" s="14"/>
      <c r="E24" s="14"/>
      <c r="F24" s="14"/>
    </row>
    <row r="25" spans="1:20">
      <c r="A25" s="80" t="s">
        <v>349</v>
      </c>
      <c r="B25" s="14"/>
      <c r="C25" s="14"/>
      <c r="D25" s="14"/>
      <c r="E25" s="14"/>
      <c r="F25" s="14"/>
    </row>
    <row r="26" spans="1:20">
      <c r="A26" s="80" t="s">
        <v>350</v>
      </c>
      <c r="B26" s="14"/>
      <c r="C26" s="14"/>
      <c r="D26" s="14"/>
      <c r="E26" s="14"/>
      <c r="F26" s="14"/>
    </row>
    <row r="27" spans="1:20">
      <c r="A27" s="80" t="s">
        <v>351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79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3.62</v>
      </c>
      <c r="K10" s="7"/>
      <c r="L10" s="7"/>
      <c r="M10" s="64">
        <v>4.4000000000000003E-3</v>
      </c>
      <c r="N10" s="63">
        <f>N11+N229</f>
        <v>542661612.14999998</v>
      </c>
      <c r="O10" s="28"/>
      <c r="P10" s="63">
        <v>4106.2870400000002</v>
      </c>
      <c r="Q10" s="63">
        <v>584710.79374974221</v>
      </c>
      <c r="R10" s="7"/>
      <c r="S10" s="64">
        <v>1</v>
      </c>
      <c r="T10" s="64">
        <v>0.2387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3.61</v>
      </c>
      <c r="M11" s="68">
        <v>4.3E-3</v>
      </c>
      <c r="N11" s="69">
        <f>N12+N119+N211</f>
        <v>541843612.14999998</v>
      </c>
      <c r="P11" s="69">
        <v>4106.2870400000002</v>
      </c>
      <c r="Q11" s="69">
        <v>581952.22984874272</v>
      </c>
      <c r="S11" s="68">
        <v>0.99529999999999996</v>
      </c>
      <c r="T11" s="68">
        <v>0.23749999999999999</v>
      </c>
    </row>
    <row r="12" spans="1:65">
      <c r="A12" s="67" t="s">
        <v>352</v>
      </c>
      <c r="B12" s="14"/>
      <c r="C12" s="14"/>
      <c r="D12" s="14"/>
      <c r="E12" s="14"/>
      <c r="J12" s="69">
        <v>4.3</v>
      </c>
      <c r="M12" s="68">
        <v>-7.4000000000000003E-3</v>
      </c>
      <c r="N12" s="69">
        <f>SUM(N13:N118)</f>
        <v>307899918.20999992</v>
      </c>
      <c r="P12" s="69">
        <v>671.14287999999999</v>
      </c>
      <c r="Q12" s="69">
        <v>346017.79088797234</v>
      </c>
      <c r="S12" s="68">
        <v>0.59179999999999999</v>
      </c>
      <c r="T12" s="68">
        <v>0.14119999999999999</v>
      </c>
    </row>
    <row r="13" spans="1:65">
      <c r="A13" t="s">
        <v>356</v>
      </c>
      <c r="B13" t="s">
        <v>357</v>
      </c>
      <c r="C13" t="s">
        <v>99</v>
      </c>
      <c r="D13" t="s">
        <v>122</v>
      </c>
      <c r="E13" t="s">
        <v>358</v>
      </c>
      <c r="F13" t="s">
        <v>359</v>
      </c>
      <c r="G13" t="s">
        <v>205</v>
      </c>
      <c r="H13" t="s">
        <v>206</v>
      </c>
      <c r="I13" t="s">
        <v>360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15473041</v>
      </c>
      <c r="O13" s="65">
        <v>106.23</v>
      </c>
      <c r="P13" s="65">
        <v>0</v>
      </c>
      <c r="Q13" s="65">
        <v>16437.011454300002</v>
      </c>
      <c r="R13" s="66">
        <v>3.0999999999999999E-3</v>
      </c>
      <c r="S13" s="66">
        <v>2.81E-2</v>
      </c>
      <c r="T13" s="66">
        <v>6.7000000000000002E-3</v>
      </c>
    </row>
    <row r="14" spans="1:65">
      <c r="A14" t="s">
        <v>361</v>
      </c>
      <c r="B14" t="s">
        <v>362</v>
      </c>
      <c r="C14" t="s">
        <v>99</v>
      </c>
      <c r="D14" t="s">
        <v>122</v>
      </c>
      <c r="E14" t="s">
        <v>358</v>
      </c>
      <c r="F14" t="s">
        <v>359</v>
      </c>
      <c r="G14" t="s">
        <v>205</v>
      </c>
      <c r="H14" t="s">
        <v>206</v>
      </c>
      <c r="I14" t="s">
        <v>363</v>
      </c>
      <c r="J14" s="65">
        <v>4.93</v>
      </c>
      <c r="K14" t="s">
        <v>101</v>
      </c>
      <c r="L14" s="66">
        <v>5.0000000000000001E-4</v>
      </c>
      <c r="M14" s="66">
        <v>-8.5000000000000006E-3</v>
      </c>
      <c r="N14" s="65">
        <v>9543464.5899999999</v>
      </c>
      <c r="O14" s="65">
        <v>106.21</v>
      </c>
      <c r="P14" s="65">
        <v>0</v>
      </c>
      <c r="Q14" s="65">
        <v>10136.113741039</v>
      </c>
      <c r="R14" s="66">
        <v>1.32E-2</v>
      </c>
      <c r="S14" s="66">
        <v>1.7299999999999999E-2</v>
      </c>
      <c r="T14" s="66">
        <v>4.1000000000000003E-3</v>
      </c>
    </row>
    <row r="15" spans="1:65">
      <c r="A15" t="s">
        <v>364</v>
      </c>
      <c r="B15" t="s">
        <v>365</v>
      </c>
      <c r="C15" t="s">
        <v>99</v>
      </c>
      <c r="D15" t="s">
        <v>122</v>
      </c>
      <c r="E15" t="s">
        <v>366</v>
      </c>
      <c r="F15" t="s">
        <v>367</v>
      </c>
      <c r="G15" t="s">
        <v>205</v>
      </c>
      <c r="H15" t="s">
        <v>206</v>
      </c>
      <c r="I15" t="s">
        <v>368</v>
      </c>
      <c r="J15" s="65">
        <v>3.94</v>
      </c>
      <c r="K15" t="s">
        <v>101</v>
      </c>
      <c r="L15" s="66">
        <v>1E-3</v>
      </c>
      <c r="M15" s="66">
        <v>-1.52E-2</v>
      </c>
      <c r="N15" s="65">
        <v>5685411</v>
      </c>
      <c r="O15" s="65">
        <v>108.36</v>
      </c>
      <c r="P15" s="65">
        <v>0</v>
      </c>
      <c r="Q15" s="65">
        <v>6160.7113595999999</v>
      </c>
      <c r="R15" s="66">
        <v>3.8E-3</v>
      </c>
      <c r="S15" s="66">
        <v>1.0500000000000001E-2</v>
      </c>
      <c r="T15" s="66">
        <v>2.5000000000000001E-3</v>
      </c>
    </row>
    <row r="16" spans="1:65">
      <c r="A16" t="s">
        <v>369</v>
      </c>
      <c r="B16" t="s">
        <v>370</v>
      </c>
      <c r="C16" t="s">
        <v>99</v>
      </c>
      <c r="D16" t="s">
        <v>122</v>
      </c>
      <c r="E16" t="s">
        <v>371</v>
      </c>
      <c r="F16" t="s">
        <v>367</v>
      </c>
      <c r="G16" t="s">
        <v>372</v>
      </c>
      <c r="H16" t="s">
        <v>149</v>
      </c>
      <c r="I16" t="s">
        <v>265</v>
      </c>
      <c r="J16" s="65">
        <v>1.92</v>
      </c>
      <c r="K16" t="s">
        <v>101</v>
      </c>
      <c r="L16" s="66">
        <v>0.01</v>
      </c>
      <c r="M16" s="66">
        <v>-1.7899999999999999E-2</v>
      </c>
      <c r="N16" s="65">
        <v>8848655</v>
      </c>
      <c r="O16" s="65">
        <v>107.71</v>
      </c>
      <c r="P16" s="65">
        <v>0</v>
      </c>
      <c r="Q16" s="65">
        <v>9530.8863005000003</v>
      </c>
      <c r="R16" s="66">
        <v>3.8E-3</v>
      </c>
      <c r="S16" s="66">
        <v>1.6299999999999999E-2</v>
      </c>
      <c r="T16" s="66">
        <v>3.8999999999999998E-3</v>
      </c>
    </row>
    <row r="17" spans="1:20">
      <c r="A17" t="s">
        <v>373</v>
      </c>
      <c r="B17" t="s">
        <v>374</v>
      </c>
      <c r="C17" t="s">
        <v>99</v>
      </c>
      <c r="D17" t="s">
        <v>375</v>
      </c>
      <c r="E17" t="s">
        <v>376</v>
      </c>
      <c r="F17" t="s">
        <v>367</v>
      </c>
      <c r="G17" t="s">
        <v>372</v>
      </c>
      <c r="H17" t="s">
        <v>149</v>
      </c>
      <c r="I17" t="s">
        <v>377</v>
      </c>
      <c r="J17" s="65">
        <v>1.93</v>
      </c>
      <c r="K17" t="s">
        <v>101</v>
      </c>
      <c r="L17" s="66">
        <v>9.4999999999999998E-3</v>
      </c>
      <c r="M17" s="66">
        <v>-1.89E-2</v>
      </c>
      <c r="N17" s="65">
        <v>10223667.57</v>
      </c>
      <c r="O17" s="65">
        <v>109.31</v>
      </c>
      <c r="P17" s="65">
        <v>0</v>
      </c>
      <c r="Q17" s="65">
        <v>11175.491020767</v>
      </c>
      <c r="R17" s="66">
        <v>1.5900000000000001E-2</v>
      </c>
      <c r="S17" s="66">
        <v>1.9099999999999999E-2</v>
      </c>
      <c r="T17" s="66">
        <v>4.5999999999999999E-3</v>
      </c>
    </row>
    <row r="18" spans="1:20">
      <c r="A18" t="s">
        <v>378</v>
      </c>
      <c r="B18" t="s">
        <v>379</v>
      </c>
      <c r="C18" t="s">
        <v>99</v>
      </c>
      <c r="D18" t="s">
        <v>122</v>
      </c>
      <c r="E18" t="s">
        <v>376</v>
      </c>
      <c r="F18" t="s">
        <v>367</v>
      </c>
      <c r="G18" t="s">
        <v>372</v>
      </c>
      <c r="H18" t="s">
        <v>149</v>
      </c>
      <c r="I18" t="s">
        <v>380</v>
      </c>
      <c r="J18" s="65">
        <v>0.96</v>
      </c>
      <c r="K18" t="s">
        <v>101</v>
      </c>
      <c r="L18" s="66">
        <v>2.8E-3</v>
      </c>
      <c r="M18" s="66">
        <v>-3.5000000000000001E-3</v>
      </c>
      <c r="N18" s="65">
        <v>2130178</v>
      </c>
      <c r="O18" s="65">
        <v>104.07</v>
      </c>
      <c r="P18" s="65">
        <v>0</v>
      </c>
      <c r="Q18" s="65">
        <v>2216.8762446000001</v>
      </c>
      <c r="R18" s="66">
        <v>5.0000000000000001E-3</v>
      </c>
      <c r="S18" s="66">
        <v>3.8E-3</v>
      </c>
      <c r="T18" s="66">
        <v>8.9999999999999998E-4</v>
      </c>
    </row>
    <row r="19" spans="1:20">
      <c r="A19" t="s">
        <v>381</v>
      </c>
      <c r="B19" t="s">
        <v>382</v>
      </c>
      <c r="C19" t="s">
        <v>99</v>
      </c>
      <c r="D19" t="s">
        <v>122</v>
      </c>
      <c r="E19" t="s">
        <v>376</v>
      </c>
      <c r="F19" t="s">
        <v>367</v>
      </c>
      <c r="G19" t="s">
        <v>372</v>
      </c>
      <c r="H19" t="s">
        <v>149</v>
      </c>
      <c r="I19" t="s">
        <v>383</v>
      </c>
      <c r="J19" s="65">
        <v>2.48</v>
      </c>
      <c r="K19" t="s">
        <v>101</v>
      </c>
      <c r="L19" s="66">
        <v>0.01</v>
      </c>
      <c r="M19" s="66">
        <v>-1.6899999999999998E-2</v>
      </c>
      <c r="N19" s="65">
        <v>7911683</v>
      </c>
      <c r="O19" s="65">
        <v>109.92</v>
      </c>
      <c r="P19" s="65">
        <v>0</v>
      </c>
      <c r="Q19" s="65">
        <v>8696.5219536000004</v>
      </c>
      <c r="R19" s="66">
        <v>1.9599999999999999E-2</v>
      </c>
      <c r="S19" s="66">
        <v>1.49E-2</v>
      </c>
      <c r="T19" s="66">
        <v>3.5000000000000001E-3</v>
      </c>
    </row>
    <row r="20" spans="1:20">
      <c r="A20" t="s">
        <v>384</v>
      </c>
      <c r="B20" t="s">
        <v>385</v>
      </c>
      <c r="C20" t="s">
        <v>99</v>
      </c>
      <c r="D20" t="s">
        <v>122</v>
      </c>
      <c r="E20" t="s">
        <v>376</v>
      </c>
      <c r="F20" t="s">
        <v>367</v>
      </c>
      <c r="G20" t="s">
        <v>372</v>
      </c>
      <c r="H20" t="s">
        <v>149</v>
      </c>
      <c r="I20" t="s">
        <v>386</v>
      </c>
      <c r="J20" s="65">
        <v>5.12</v>
      </c>
      <c r="K20" t="s">
        <v>101</v>
      </c>
      <c r="L20" s="66">
        <v>5.0000000000000001E-3</v>
      </c>
      <c r="M20" s="66">
        <v>-1.1900000000000001E-2</v>
      </c>
      <c r="N20" s="65">
        <v>4636768</v>
      </c>
      <c r="O20" s="65">
        <v>110.86</v>
      </c>
      <c r="P20" s="65">
        <v>0</v>
      </c>
      <c r="Q20" s="65">
        <v>5140.3210048000001</v>
      </c>
      <c r="R20" s="66">
        <v>6.1000000000000004E-3</v>
      </c>
      <c r="S20" s="66">
        <v>8.8000000000000005E-3</v>
      </c>
      <c r="T20" s="66">
        <v>2.0999999999999999E-3</v>
      </c>
    </row>
    <row r="21" spans="1:20">
      <c r="A21" t="s">
        <v>387</v>
      </c>
      <c r="B21" t="s">
        <v>388</v>
      </c>
      <c r="C21" t="s">
        <v>99</v>
      </c>
      <c r="D21" t="s">
        <v>122</v>
      </c>
      <c r="E21" t="s">
        <v>376</v>
      </c>
      <c r="F21" t="s">
        <v>367</v>
      </c>
      <c r="G21" t="s">
        <v>205</v>
      </c>
      <c r="H21" t="s">
        <v>206</v>
      </c>
      <c r="I21" t="s">
        <v>389</v>
      </c>
      <c r="J21" s="65">
        <v>2.97</v>
      </c>
      <c r="K21" t="s">
        <v>101</v>
      </c>
      <c r="L21" s="66">
        <v>8.6E-3</v>
      </c>
      <c r="M21" s="66">
        <v>-1.7600000000000001E-2</v>
      </c>
      <c r="N21" s="65">
        <v>5324744</v>
      </c>
      <c r="O21" s="65">
        <v>111.64</v>
      </c>
      <c r="P21" s="65">
        <v>0</v>
      </c>
      <c r="Q21" s="65">
        <v>5944.5442015999997</v>
      </c>
      <c r="R21" s="66">
        <v>2.0999999999999999E-3</v>
      </c>
      <c r="S21" s="66">
        <v>1.0200000000000001E-2</v>
      </c>
      <c r="T21" s="66">
        <v>2.3999999999999998E-3</v>
      </c>
    </row>
    <row r="22" spans="1:20">
      <c r="A22" t="s">
        <v>390</v>
      </c>
      <c r="B22" t="s">
        <v>391</v>
      </c>
      <c r="C22" t="s">
        <v>99</v>
      </c>
      <c r="D22" t="s">
        <v>122</v>
      </c>
      <c r="E22" t="s">
        <v>376</v>
      </c>
      <c r="F22" t="s">
        <v>367</v>
      </c>
      <c r="G22" t="s">
        <v>205</v>
      </c>
      <c r="H22" t="s">
        <v>206</v>
      </c>
      <c r="I22" t="s">
        <v>392</v>
      </c>
      <c r="J22" s="65">
        <v>5.83</v>
      </c>
      <c r="K22" t="s">
        <v>101</v>
      </c>
      <c r="L22" s="66">
        <v>1.2200000000000001E-2</v>
      </c>
      <c r="M22" s="66">
        <v>-1.11E-2</v>
      </c>
      <c r="N22" s="65">
        <v>2346234</v>
      </c>
      <c r="O22" s="65">
        <v>118.2</v>
      </c>
      <c r="P22" s="65">
        <v>0</v>
      </c>
      <c r="Q22" s="65">
        <v>2773.2485879999999</v>
      </c>
      <c r="R22" s="66">
        <v>1.1999999999999999E-3</v>
      </c>
      <c r="S22" s="66">
        <v>4.7000000000000002E-3</v>
      </c>
      <c r="T22" s="66">
        <v>1.1000000000000001E-3</v>
      </c>
    </row>
    <row r="23" spans="1:20">
      <c r="A23" t="s">
        <v>393</v>
      </c>
      <c r="B23" t="s">
        <v>394</v>
      </c>
      <c r="C23" t="s">
        <v>99</v>
      </c>
      <c r="D23" t="s">
        <v>122</v>
      </c>
      <c r="E23" t="s">
        <v>376</v>
      </c>
      <c r="F23" t="s">
        <v>367</v>
      </c>
      <c r="G23" t="s">
        <v>205</v>
      </c>
      <c r="H23" t="s">
        <v>206</v>
      </c>
      <c r="I23" t="s">
        <v>285</v>
      </c>
      <c r="J23" s="65">
        <v>2.08</v>
      </c>
      <c r="K23" t="s">
        <v>101</v>
      </c>
      <c r="L23" s="66">
        <v>1E-3</v>
      </c>
      <c r="M23" s="66">
        <v>-1.7899999999999999E-2</v>
      </c>
      <c r="N23" s="65">
        <v>9096033</v>
      </c>
      <c r="O23" s="65">
        <v>105.79</v>
      </c>
      <c r="P23" s="65">
        <v>0</v>
      </c>
      <c r="Q23" s="65">
        <v>9622.6933107000004</v>
      </c>
      <c r="R23" s="66">
        <v>3.5999999999999999E-3</v>
      </c>
      <c r="S23" s="66">
        <v>1.6500000000000001E-2</v>
      </c>
      <c r="T23" s="66">
        <v>3.8999999999999998E-3</v>
      </c>
    </row>
    <row r="24" spans="1:20">
      <c r="A24" t="s">
        <v>395</v>
      </c>
      <c r="B24" t="s">
        <v>396</v>
      </c>
      <c r="C24" t="s">
        <v>99</v>
      </c>
      <c r="D24" t="s">
        <v>122</v>
      </c>
      <c r="E24" t="s">
        <v>376</v>
      </c>
      <c r="F24" t="s">
        <v>367</v>
      </c>
      <c r="G24" t="s">
        <v>205</v>
      </c>
      <c r="H24" t="s">
        <v>206</v>
      </c>
      <c r="I24" t="s">
        <v>397</v>
      </c>
      <c r="J24" s="65">
        <v>4.7</v>
      </c>
      <c r="K24" t="s">
        <v>101</v>
      </c>
      <c r="L24" s="66">
        <v>3.8E-3</v>
      </c>
      <c r="M24" s="66">
        <v>-1.2500000000000001E-2</v>
      </c>
      <c r="N24" s="65">
        <v>7714072</v>
      </c>
      <c r="O24" s="65">
        <v>108.83</v>
      </c>
      <c r="P24" s="65">
        <v>0</v>
      </c>
      <c r="Q24" s="65">
        <v>8395.2245576000005</v>
      </c>
      <c r="R24" s="66">
        <v>2.5999999999999999E-3</v>
      </c>
      <c r="S24" s="66">
        <v>1.44E-2</v>
      </c>
      <c r="T24" s="66">
        <v>3.3999999999999998E-3</v>
      </c>
    </row>
    <row r="25" spans="1:20">
      <c r="A25" t="s">
        <v>398</v>
      </c>
      <c r="B25" t="s">
        <v>399</v>
      </c>
      <c r="C25" t="s">
        <v>99</v>
      </c>
      <c r="D25" t="s">
        <v>122</v>
      </c>
      <c r="E25" t="s">
        <v>376</v>
      </c>
      <c r="F25" t="s">
        <v>367</v>
      </c>
      <c r="G25" t="s">
        <v>205</v>
      </c>
      <c r="H25" t="s">
        <v>206</v>
      </c>
      <c r="I25" t="s">
        <v>291</v>
      </c>
      <c r="J25" s="65">
        <v>0.99</v>
      </c>
      <c r="K25" t="s">
        <v>101</v>
      </c>
      <c r="L25" s="66">
        <v>9.9000000000000008E-3</v>
      </c>
      <c r="M25" s="66">
        <v>-1.78E-2</v>
      </c>
      <c r="N25" s="65">
        <v>4521903</v>
      </c>
      <c r="O25" s="65">
        <v>106</v>
      </c>
      <c r="P25" s="65">
        <v>0</v>
      </c>
      <c r="Q25" s="65">
        <v>4793.2171799999996</v>
      </c>
      <c r="R25" s="66">
        <v>1.5E-3</v>
      </c>
      <c r="S25" s="66">
        <v>8.2000000000000007E-3</v>
      </c>
      <c r="T25" s="66">
        <v>2E-3</v>
      </c>
    </row>
    <row r="26" spans="1:20">
      <c r="A26" t="s">
        <v>400</v>
      </c>
      <c r="B26" t="s">
        <v>401</v>
      </c>
      <c r="C26" t="s">
        <v>99</v>
      </c>
      <c r="D26" t="s">
        <v>122</v>
      </c>
      <c r="E26" t="s">
        <v>402</v>
      </c>
      <c r="F26" t="s">
        <v>403</v>
      </c>
      <c r="G26" t="s">
        <v>205</v>
      </c>
      <c r="H26" t="s">
        <v>206</v>
      </c>
      <c r="I26" t="s">
        <v>265</v>
      </c>
      <c r="J26" s="65">
        <v>14.42</v>
      </c>
      <c r="K26" t="s">
        <v>101</v>
      </c>
      <c r="L26" s="66">
        <v>2.07E-2</v>
      </c>
      <c r="M26" s="66">
        <v>7.1999999999999998E-3</v>
      </c>
      <c r="N26" s="65">
        <v>7502722</v>
      </c>
      <c r="O26" s="65">
        <v>121.87</v>
      </c>
      <c r="P26" s="65">
        <v>0</v>
      </c>
      <c r="Q26" s="65">
        <v>9143.5673014000004</v>
      </c>
      <c r="R26" s="66">
        <v>3.3E-3</v>
      </c>
      <c r="S26" s="66">
        <v>1.5599999999999999E-2</v>
      </c>
      <c r="T26" s="66">
        <v>3.7000000000000002E-3</v>
      </c>
    </row>
    <row r="27" spans="1:20">
      <c r="A27" t="s">
        <v>404</v>
      </c>
      <c r="B27" t="s">
        <v>405</v>
      </c>
      <c r="C27" t="s">
        <v>99</v>
      </c>
      <c r="D27" t="s">
        <v>122</v>
      </c>
      <c r="E27" t="s">
        <v>402</v>
      </c>
      <c r="F27" t="s">
        <v>403</v>
      </c>
      <c r="G27" t="s">
        <v>205</v>
      </c>
      <c r="H27" t="s">
        <v>206</v>
      </c>
      <c r="I27" t="s">
        <v>406</v>
      </c>
      <c r="J27" s="65">
        <v>4.28</v>
      </c>
      <c r="K27" t="s">
        <v>101</v>
      </c>
      <c r="L27" s="66">
        <v>1E-3</v>
      </c>
      <c r="M27" s="66">
        <v>-1.49E-2</v>
      </c>
      <c r="N27" s="65">
        <v>5152068</v>
      </c>
      <c r="O27" s="65">
        <v>107.84</v>
      </c>
      <c r="P27" s="65">
        <v>0</v>
      </c>
      <c r="Q27" s="65">
        <v>5555.9901312000002</v>
      </c>
      <c r="R27" s="66">
        <v>7.7000000000000002E-3</v>
      </c>
      <c r="S27" s="66">
        <v>9.4999999999999998E-3</v>
      </c>
      <c r="T27" s="66">
        <v>2.3E-3</v>
      </c>
    </row>
    <row r="28" spans="1:20">
      <c r="A28" t="s">
        <v>407</v>
      </c>
      <c r="B28" t="s">
        <v>408</v>
      </c>
      <c r="C28" t="s">
        <v>99</v>
      </c>
      <c r="D28" t="s">
        <v>122</v>
      </c>
      <c r="E28" t="s">
        <v>409</v>
      </c>
      <c r="F28" t="s">
        <v>367</v>
      </c>
      <c r="G28" t="s">
        <v>205</v>
      </c>
      <c r="H28" t="s">
        <v>206</v>
      </c>
      <c r="I28" t="s">
        <v>410</v>
      </c>
      <c r="J28" s="65">
        <v>1.31</v>
      </c>
      <c r="K28" t="s">
        <v>101</v>
      </c>
      <c r="L28" s="66">
        <v>3.5499999999999997E-2</v>
      </c>
      <c r="M28" s="66">
        <v>8.5699999999999998E-2</v>
      </c>
      <c r="N28" s="65">
        <v>240227.41</v>
      </c>
      <c r="O28" s="65">
        <v>118.9</v>
      </c>
      <c r="P28" s="65">
        <v>0</v>
      </c>
      <c r="Q28" s="65">
        <v>285.63039049000002</v>
      </c>
      <c r="R28" s="66">
        <v>1.6999999999999999E-3</v>
      </c>
      <c r="S28" s="66">
        <v>5.0000000000000001E-4</v>
      </c>
      <c r="T28" s="66">
        <v>1E-4</v>
      </c>
    </row>
    <row r="29" spans="1:20">
      <c r="A29" t="s">
        <v>411</v>
      </c>
      <c r="B29" t="s">
        <v>412</v>
      </c>
      <c r="C29" t="s">
        <v>99</v>
      </c>
      <c r="D29" t="s">
        <v>122</v>
      </c>
      <c r="E29" t="s">
        <v>409</v>
      </c>
      <c r="F29" t="s">
        <v>367</v>
      </c>
      <c r="G29" t="s">
        <v>205</v>
      </c>
      <c r="H29" t="s">
        <v>206</v>
      </c>
      <c r="I29" t="s">
        <v>410</v>
      </c>
      <c r="J29" s="65">
        <v>4.3099999999999996</v>
      </c>
      <c r="K29" t="s">
        <v>101</v>
      </c>
      <c r="L29" s="66">
        <v>1.4999999999999999E-2</v>
      </c>
      <c r="M29" s="66">
        <v>-9.1999999999999998E-3</v>
      </c>
      <c r="N29" s="65">
        <v>297367.65000000002</v>
      </c>
      <c r="O29" s="65">
        <v>116.81</v>
      </c>
      <c r="P29" s="65">
        <v>0</v>
      </c>
      <c r="Q29" s="65">
        <v>347.355151965</v>
      </c>
      <c r="R29" s="66">
        <v>6.9999999999999999E-4</v>
      </c>
      <c r="S29" s="66">
        <v>5.9999999999999995E-4</v>
      </c>
      <c r="T29" s="66">
        <v>1E-4</v>
      </c>
    </row>
    <row r="30" spans="1:20">
      <c r="A30" t="s">
        <v>413</v>
      </c>
      <c r="B30" t="s">
        <v>414</v>
      </c>
      <c r="C30" t="s">
        <v>99</v>
      </c>
      <c r="D30" t="s">
        <v>122</v>
      </c>
      <c r="E30" t="s">
        <v>415</v>
      </c>
      <c r="F30" t="s">
        <v>367</v>
      </c>
      <c r="G30" t="s">
        <v>205</v>
      </c>
      <c r="H30" t="s">
        <v>206</v>
      </c>
      <c r="I30" t="s">
        <v>416</v>
      </c>
      <c r="J30" s="65">
        <v>0.99</v>
      </c>
      <c r="K30" t="s">
        <v>101</v>
      </c>
      <c r="L30" s="66">
        <v>7.0000000000000001E-3</v>
      </c>
      <c r="M30" s="66">
        <v>-1.6299999999999999E-2</v>
      </c>
      <c r="N30" s="65">
        <v>5312681.8</v>
      </c>
      <c r="O30" s="65">
        <v>106.65</v>
      </c>
      <c r="P30" s="65">
        <v>0</v>
      </c>
      <c r="Q30" s="65">
        <v>5665.9751397</v>
      </c>
      <c r="R30" s="66">
        <v>3.7000000000000002E-3</v>
      </c>
      <c r="S30" s="66">
        <v>9.7000000000000003E-3</v>
      </c>
      <c r="T30" s="66">
        <v>2.3E-3</v>
      </c>
    </row>
    <row r="31" spans="1:20">
      <c r="A31" t="s">
        <v>417</v>
      </c>
      <c r="B31" t="s">
        <v>418</v>
      </c>
      <c r="C31" t="s">
        <v>99</v>
      </c>
      <c r="D31" t="s">
        <v>122</v>
      </c>
      <c r="E31" t="s">
        <v>415</v>
      </c>
      <c r="F31" t="s">
        <v>367</v>
      </c>
      <c r="G31" t="s">
        <v>205</v>
      </c>
      <c r="H31" t="s">
        <v>206</v>
      </c>
      <c r="I31" t="s">
        <v>419</v>
      </c>
      <c r="J31" s="65">
        <v>3.62</v>
      </c>
      <c r="K31" t="s">
        <v>101</v>
      </c>
      <c r="L31" s="66">
        <v>6.0000000000000001E-3</v>
      </c>
      <c r="M31" s="66">
        <v>-1.6199999999999999E-2</v>
      </c>
      <c r="N31" s="65">
        <v>2999695.3599999999</v>
      </c>
      <c r="O31" s="65">
        <v>111.99</v>
      </c>
      <c r="P31" s="65">
        <v>0</v>
      </c>
      <c r="Q31" s="65">
        <v>3359.358833664</v>
      </c>
      <c r="R31" s="66">
        <v>1.9E-3</v>
      </c>
      <c r="S31" s="66">
        <v>5.7000000000000002E-3</v>
      </c>
      <c r="T31" s="66">
        <v>1.4E-3</v>
      </c>
    </row>
    <row r="32" spans="1:20">
      <c r="A32" t="s">
        <v>420</v>
      </c>
      <c r="B32" t="s">
        <v>421</v>
      </c>
      <c r="C32" t="s">
        <v>99</v>
      </c>
      <c r="D32" t="s">
        <v>122</v>
      </c>
      <c r="E32" t="s">
        <v>415</v>
      </c>
      <c r="F32" t="s">
        <v>367</v>
      </c>
      <c r="G32" t="s">
        <v>205</v>
      </c>
      <c r="H32" t="s">
        <v>206</v>
      </c>
      <c r="I32" t="s">
        <v>422</v>
      </c>
      <c r="J32" s="65">
        <v>1.33</v>
      </c>
      <c r="K32" t="s">
        <v>101</v>
      </c>
      <c r="L32" s="66">
        <v>0.05</v>
      </c>
      <c r="M32" s="66">
        <v>-1.7600000000000001E-2</v>
      </c>
      <c r="N32" s="65">
        <v>3646237.82</v>
      </c>
      <c r="O32" s="65">
        <v>116.16</v>
      </c>
      <c r="P32" s="65">
        <v>0</v>
      </c>
      <c r="Q32" s="65">
        <v>4235.4698517119996</v>
      </c>
      <c r="R32" s="66">
        <v>1.6999999999999999E-3</v>
      </c>
      <c r="S32" s="66">
        <v>7.1999999999999998E-3</v>
      </c>
      <c r="T32" s="66">
        <v>1.6999999999999999E-3</v>
      </c>
    </row>
    <row r="33" spans="1:20">
      <c r="A33" t="s">
        <v>423</v>
      </c>
      <c r="B33" t="s">
        <v>424</v>
      </c>
      <c r="C33" t="s">
        <v>99</v>
      </c>
      <c r="D33" t="s">
        <v>122</v>
      </c>
      <c r="E33" t="s">
        <v>415</v>
      </c>
      <c r="F33" t="s">
        <v>367</v>
      </c>
      <c r="G33" t="s">
        <v>205</v>
      </c>
      <c r="H33" t="s">
        <v>206</v>
      </c>
      <c r="I33" t="s">
        <v>425</v>
      </c>
      <c r="J33" s="65">
        <v>4.68</v>
      </c>
      <c r="K33" t="s">
        <v>101</v>
      </c>
      <c r="L33" s="66">
        <v>1.7500000000000002E-2</v>
      </c>
      <c r="M33" s="66">
        <v>-1.6299999999999999E-2</v>
      </c>
      <c r="N33" s="65">
        <v>8943692.5199999996</v>
      </c>
      <c r="O33" s="65">
        <v>118.24</v>
      </c>
      <c r="P33" s="65">
        <v>0</v>
      </c>
      <c r="Q33" s="65">
        <v>10575.022035648</v>
      </c>
      <c r="R33" s="66">
        <v>2.2000000000000001E-3</v>
      </c>
      <c r="S33" s="66">
        <v>1.8100000000000002E-2</v>
      </c>
      <c r="T33" s="66">
        <v>4.3E-3</v>
      </c>
    </row>
    <row r="34" spans="1:20">
      <c r="A34" t="s">
        <v>426</v>
      </c>
      <c r="B34" t="s">
        <v>427</v>
      </c>
      <c r="C34" t="s">
        <v>99</v>
      </c>
      <c r="D34" t="s">
        <v>122</v>
      </c>
      <c r="E34" t="s">
        <v>428</v>
      </c>
      <c r="F34" t="s">
        <v>367</v>
      </c>
      <c r="G34" t="s">
        <v>429</v>
      </c>
      <c r="H34" t="s">
        <v>206</v>
      </c>
      <c r="I34" t="s">
        <v>430</v>
      </c>
      <c r="J34" s="65">
        <v>0.49</v>
      </c>
      <c r="K34" t="s">
        <v>101</v>
      </c>
      <c r="L34" s="66">
        <v>4.7500000000000001E-2</v>
      </c>
      <c r="M34" s="66">
        <v>0.38109999999999999</v>
      </c>
      <c r="N34" s="65">
        <v>941783.67</v>
      </c>
      <c r="O34" s="65">
        <v>130.66999999999999</v>
      </c>
      <c r="P34" s="65">
        <v>0</v>
      </c>
      <c r="Q34" s="65">
        <v>1230.628721589</v>
      </c>
      <c r="R34" s="66">
        <v>6.4999999999999997E-3</v>
      </c>
      <c r="S34" s="66">
        <v>2.0999999999999999E-3</v>
      </c>
      <c r="T34" s="66">
        <v>5.0000000000000001E-4</v>
      </c>
    </row>
    <row r="35" spans="1:20">
      <c r="A35" t="s">
        <v>431</v>
      </c>
      <c r="B35" t="s">
        <v>432</v>
      </c>
      <c r="C35" t="s">
        <v>99</v>
      </c>
      <c r="D35" t="s">
        <v>122</v>
      </c>
      <c r="E35" t="s">
        <v>433</v>
      </c>
      <c r="F35" t="s">
        <v>434</v>
      </c>
      <c r="G35" t="s">
        <v>429</v>
      </c>
      <c r="H35" t="s">
        <v>206</v>
      </c>
      <c r="I35" t="s">
        <v>406</v>
      </c>
      <c r="J35" s="65">
        <v>0.92</v>
      </c>
      <c r="K35" t="s">
        <v>101</v>
      </c>
      <c r="L35" s="66">
        <v>3.6400000000000002E-2</v>
      </c>
      <c r="M35" s="66">
        <v>-1.32E-2</v>
      </c>
      <c r="N35" s="65">
        <v>153103.63</v>
      </c>
      <c r="O35" s="65">
        <v>116.92</v>
      </c>
      <c r="P35" s="65">
        <v>0</v>
      </c>
      <c r="Q35" s="65">
        <v>179.00876419599999</v>
      </c>
      <c r="R35" s="66">
        <v>8.3000000000000001E-3</v>
      </c>
      <c r="S35" s="66">
        <v>2.9999999999999997E-4</v>
      </c>
      <c r="T35" s="66">
        <v>1E-4</v>
      </c>
    </row>
    <row r="36" spans="1:20">
      <c r="A36" t="s">
        <v>435</v>
      </c>
      <c r="B36" t="s">
        <v>436</v>
      </c>
      <c r="C36" t="s">
        <v>99</v>
      </c>
      <c r="D36" t="s">
        <v>122</v>
      </c>
      <c r="E36" t="s">
        <v>437</v>
      </c>
      <c r="F36" t="s">
        <v>438</v>
      </c>
      <c r="G36" t="s">
        <v>429</v>
      </c>
      <c r="H36" t="s">
        <v>206</v>
      </c>
      <c r="I36" t="s">
        <v>419</v>
      </c>
      <c r="J36" s="65">
        <v>3.67</v>
      </c>
      <c r="K36" t="s">
        <v>101</v>
      </c>
      <c r="L36" s="66">
        <v>4.4999999999999998E-2</v>
      </c>
      <c r="M36" s="66">
        <v>-1.43E-2</v>
      </c>
      <c r="N36" s="65">
        <v>2410089</v>
      </c>
      <c r="O36" s="65">
        <v>128.91</v>
      </c>
      <c r="P36" s="65">
        <v>0</v>
      </c>
      <c r="Q36" s="65">
        <v>3106.8457299000002</v>
      </c>
      <c r="R36" s="66">
        <v>8.0000000000000004E-4</v>
      </c>
      <c r="S36" s="66">
        <v>5.3E-3</v>
      </c>
      <c r="T36" s="66">
        <v>1.2999999999999999E-3</v>
      </c>
    </row>
    <row r="37" spans="1:20">
      <c r="A37" t="s">
        <v>439</v>
      </c>
      <c r="B37" t="s">
        <v>440</v>
      </c>
      <c r="C37" t="s">
        <v>99</v>
      </c>
      <c r="D37" t="s">
        <v>122</v>
      </c>
      <c r="E37" t="s">
        <v>437</v>
      </c>
      <c r="F37" t="s">
        <v>438</v>
      </c>
      <c r="G37" t="s">
        <v>429</v>
      </c>
      <c r="H37" t="s">
        <v>206</v>
      </c>
      <c r="I37" t="s">
        <v>291</v>
      </c>
      <c r="J37" s="65">
        <v>8.4600000000000009</v>
      </c>
      <c r="K37" t="s">
        <v>101</v>
      </c>
      <c r="L37" s="66">
        <v>2.3900000000000001E-2</v>
      </c>
      <c r="M37" s="66">
        <v>-2.8E-3</v>
      </c>
      <c r="N37" s="65">
        <v>9530599</v>
      </c>
      <c r="O37" s="65">
        <v>125.01</v>
      </c>
      <c r="P37" s="65">
        <v>0</v>
      </c>
      <c r="Q37" s="65">
        <v>11914.2018099</v>
      </c>
      <c r="R37" s="66">
        <v>4.7999999999999996E-3</v>
      </c>
      <c r="S37" s="66">
        <v>2.0400000000000001E-2</v>
      </c>
      <c r="T37" s="66">
        <v>4.8999999999999998E-3</v>
      </c>
    </row>
    <row r="38" spans="1:20">
      <c r="A38" t="s">
        <v>441</v>
      </c>
      <c r="B38" t="s">
        <v>442</v>
      </c>
      <c r="C38" t="s">
        <v>99</v>
      </c>
      <c r="D38" t="s">
        <v>122</v>
      </c>
      <c r="E38" t="s">
        <v>437</v>
      </c>
      <c r="F38" t="s">
        <v>438</v>
      </c>
      <c r="G38" t="s">
        <v>429</v>
      </c>
      <c r="H38" t="s">
        <v>206</v>
      </c>
      <c r="I38" t="s">
        <v>377</v>
      </c>
      <c r="J38" s="65">
        <v>5.94</v>
      </c>
      <c r="K38" t="s">
        <v>101</v>
      </c>
      <c r="L38" s="66">
        <v>3.85E-2</v>
      </c>
      <c r="M38" s="66">
        <v>-8.6E-3</v>
      </c>
      <c r="N38" s="65">
        <v>2053000.18</v>
      </c>
      <c r="O38" s="65">
        <v>135.22</v>
      </c>
      <c r="P38" s="65">
        <v>41.372579999999999</v>
      </c>
      <c r="Q38" s="65">
        <v>2817.4394233960002</v>
      </c>
      <c r="R38" s="66">
        <v>8.0000000000000004E-4</v>
      </c>
      <c r="S38" s="66">
        <v>4.7999999999999996E-3</v>
      </c>
      <c r="T38" s="66">
        <v>1.1000000000000001E-3</v>
      </c>
    </row>
    <row r="39" spans="1:20">
      <c r="A39" t="s">
        <v>443</v>
      </c>
      <c r="B39" t="s">
        <v>444</v>
      </c>
      <c r="C39" t="s">
        <v>99</v>
      </c>
      <c r="D39" t="s">
        <v>122</v>
      </c>
      <c r="E39" t="s">
        <v>437</v>
      </c>
      <c r="F39" t="s">
        <v>438</v>
      </c>
      <c r="G39" t="s">
        <v>429</v>
      </c>
      <c r="H39" t="s">
        <v>206</v>
      </c>
      <c r="I39" t="s">
        <v>265</v>
      </c>
      <c r="J39" s="65">
        <v>5.67</v>
      </c>
      <c r="K39" t="s">
        <v>101</v>
      </c>
      <c r="L39" s="66">
        <v>0.01</v>
      </c>
      <c r="M39" s="66">
        <v>-9.1000000000000004E-3</v>
      </c>
      <c r="N39" s="65">
        <v>4108000</v>
      </c>
      <c r="O39" s="65">
        <v>112.38</v>
      </c>
      <c r="P39" s="65">
        <v>0</v>
      </c>
      <c r="Q39" s="65">
        <v>4616.5703999999996</v>
      </c>
      <c r="R39" s="66">
        <v>7.7000000000000002E-3</v>
      </c>
      <c r="S39" s="66">
        <v>7.9000000000000008E-3</v>
      </c>
      <c r="T39" s="66">
        <v>1.9E-3</v>
      </c>
    </row>
    <row r="40" spans="1:20">
      <c r="A40" t="s">
        <v>445</v>
      </c>
      <c r="B40" t="s">
        <v>446</v>
      </c>
      <c r="C40" t="s">
        <v>99</v>
      </c>
      <c r="D40" t="s">
        <v>122</v>
      </c>
      <c r="E40" t="s">
        <v>447</v>
      </c>
      <c r="F40" t="s">
        <v>434</v>
      </c>
      <c r="G40" t="s">
        <v>448</v>
      </c>
      <c r="H40" t="s">
        <v>149</v>
      </c>
      <c r="I40" t="s">
        <v>449</v>
      </c>
      <c r="J40" s="65">
        <v>3.85</v>
      </c>
      <c r="K40" t="s">
        <v>101</v>
      </c>
      <c r="L40" s="66">
        <v>8.3000000000000001E-3</v>
      </c>
      <c r="M40" s="66">
        <v>-1.49E-2</v>
      </c>
      <c r="N40" s="65">
        <v>2966435</v>
      </c>
      <c r="O40" s="65">
        <v>113</v>
      </c>
      <c r="P40" s="65">
        <v>0</v>
      </c>
      <c r="Q40" s="65">
        <v>3352.0715500000001</v>
      </c>
      <c r="R40" s="66">
        <v>1.9E-3</v>
      </c>
      <c r="S40" s="66">
        <v>5.7000000000000002E-3</v>
      </c>
      <c r="T40" s="66">
        <v>1.4E-3</v>
      </c>
    </row>
    <row r="41" spans="1:20">
      <c r="A41" t="s">
        <v>450</v>
      </c>
      <c r="B41" t="s">
        <v>451</v>
      </c>
      <c r="C41" t="s">
        <v>99</v>
      </c>
      <c r="D41" t="s">
        <v>122</v>
      </c>
      <c r="E41" t="s">
        <v>447</v>
      </c>
      <c r="F41" t="s">
        <v>434</v>
      </c>
      <c r="G41" t="s">
        <v>448</v>
      </c>
      <c r="H41" t="s">
        <v>149</v>
      </c>
      <c r="I41" t="s">
        <v>452</v>
      </c>
      <c r="J41" s="65">
        <v>7.79</v>
      </c>
      <c r="K41" t="s">
        <v>101</v>
      </c>
      <c r="L41" s="66">
        <v>1.6500000000000001E-2</v>
      </c>
      <c r="M41" s="66">
        <v>-3.5000000000000001E-3</v>
      </c>
      <c r="N41" s="65">
        <v>4409000</v>
      </c>
      <c r="O41" s="65">
        <v>120.8</v>
      </c>
      <c r="P41" s="65">
        <v>0</v>
      </c>
      <c r="Q41" s="65">
        <v>5326.0720000000001</v>
      </c>
      <c r="R41" s="66">
        <v>2.0999999999999999E-3</v>
      </c>
      <c r="S41" s="66">
        <v>9.1000000000000004E-3</v>
      </c>
      <c r="T41" s="66">
        <v>2.2000000000000001E-3</v>
      </c>
    </row>
    <row r="42" spans="1:20">
      <c r="A42" t="s">
        <v>453</v>
      </c>
      <c r="B42" t="s">
        <v>454</v>
      </c>
      <c r="C42" t="s">
        <v>99</v>
      </c>
      <c r="D42" t="s">
        <v>122</v>
      </c>
      <c r="E42" t="s">
        <v>455</v>
      </c>
      <c r="F42" t="s">
        <v>403</v>
      </c>
      <c r="G42" t="s">
        <v>429</v>
      </c>
      <c r="H42" t="s">
        <v>206</v>
      </c>
      <c r="I42" t="s">
        <v>265</v>
      </c>
      <c r="J42" s="65">
        <v>7.93</v>
      </c>
      <c r="K42" t="s">
        <v>101</v>
      </c>
      <c r="L42" s="66">
        <v>2.6499999999999999E-2</v>
      </c>
      <c r="M42" s="66">
        <v>-2.0000000000000001E-4</v>
      </c>
      <c r="N42" s="65">
        <v>4189036.54</v>
      </c>
      <c r="O42" s="65">
        <v>129.97</v>
      </c>
      <c r="P42" s="65">
        <v>0</v>
      </c>
      <c r="Q42" s="65">
        <v>5444.4907910379998</v>
      </c>
      <c r="R42" s="66">
        <v>2.7000000000000001E-3</v>
      </c>
      <c r="S42" s="66">
        <v>9.2999999999999992E-3</v>
      </c>
      <c r="T42" s="66">
        <v>2.2000000000000001E-3</v>
      </c>
    </row>
    <row r="43" spans="1:20">
      <c r="A43" t="s">
        <v>456</v>
      </c>
      <c r="B43" t="s">
        <v>457</v>
      </c>
      <c r="C43" t="s">
        <v>99</v>
      </c>
      <c r="D43" t="s">
        <v>122</v>
      </c>
      <c r="E43" t="s">
        <v>458</v>
      </c>
      <c r="F43" t="s">
        <v>434</v>
      </c>
      <c r="G43" t="s">
        <v>429</v>
      </c>
      <c r="H43" t="s">
        <v>206</v>
      </c>
      <c r="I43" t="s">
        <v>459</v>
      </c>
      <c r="J43" s="65">
        <v>9.76</v>
      </c>
      <c r="K43" t="s">
        <v>101</v>
      </c>
      <c r="L43" s="66">
        <v>8.9999999999999993E-3</v>
      </c>
      <c r="M43" s="66">
        <v>6.1000000000000004E-3</v>
      </c>
      <c r="N43" s="65">
        <v>1797000</v>
      </c>
      <c r="O43" s="65">
        <v>103.74</v>
      </c>
      <c r="P43" s="65">
        <v>0</v>
      </c>
      <c r="Q43" s="65">
        <v>1864.2077999999999</v>
      </c>
      <c r="R43" s="66">
        <v>8.9999999999999998E-4</v>
      </c>
      <c r="S43" s="66">
        <v>3.2000000000000002E-3</v>
      </c>
      <c r="T43" s="66">
        <v>8.0000000000000004E-4</v>
      </c>
    </row>
    <row r="44" spans="1:20">
      <c r="A44" t="s">
        <v>460</v>
      </c>
      <c r="B44" t="s">
        <v>461</v>
      </c>
      <c r="C44" t="s">
        <v>99</v>
      </c>
      <c r="D44" t="s">
        <v>122</v>
      </c>
      <c r="E44" t="s">
        <v>458</v>
      </c>
      <c r="F44" t="s">
        <v>434</v>
      </c>
      <c r="G44" t="s">
        <v>448</v>
      </c>
      <c r="H44" t="s">
        <v>149</v>
      </c>
      <c r="I44" t="s">
        <v>462</v>
      </c>
      <c r="J44" s="65">
        <v>4.49</v>
      </c>
      <c r="K44" t="s">
        <v>101</v>
      </c>
      <c r="L44" s="66">
        <v>1.34E-2</v>
      </c>
      <c r="M44" s="66">
        <v>-8.5000000000000006E-3</v>
      </c>
      <c r="N44" s="65">
        <v>5046455.05</v>
      </c>
      <c r="O44" s="65">
        <v>114.4</v>
      </c>
      <c r="P44" s="65">
        <v>0</v>
      </c>
      <c r="Q44" s="65">
        <v>5773.1445771999997</v>
      </c>
      <c r="R44" s="66">
        <v>1.5E-3</v>
      </c>
      <c r="S44" s="66">
        <v>9.9000000000000008E-3</v>
      </c>
      <c r="T44" s="66">
        <v>2.3999999999999998E-3</v>
      </c>
    </row>
    <row r="45" spans="1:20">
      <c r="A45" t="s">
        <v>463</v>
      </c>
      <c r="B45" t="s">
        <v>464</v>
      </c>
      <c r="C45" t="s">
        <v>99</v>
      </c>
      <c r="D45" t="s">
        <v>122</v>
      </c>
      <c r="E45" t="s">
        <v>458</v>
      </c>
      <c r="F45" t="s">
        <v>434</v>
      </c>
      <c r="G45" t="s">
        <v>448</v>
      </c>
      <c r="H45" t="s">
        <v>149</v>
      </c>
      <c r="I45" t="s">
        <v>465</v>
      </c>
      <c r="J45" s="65">
        <v>4.6900000000000004</v>
      </c>
      <c r="K45" t="s">
        <v>101</v>
      </c>
      <c r="L45" s="66">
        <v>1.77E-2</v>
      </c>
      <c r="M45" s="66">
        <v>-7.9000000000000008E-3</v>
      </c>
      <c r="N45" s="65">
        <v>6009052</v>
      </c>
      <c r="O45" s="65">
        <v>115.6</v>
      </c>
      <c r="P45" s="65">
        <v>0</v>
      </c>
      <c r="Q45" s="65">
        <v>6946.4641119999997</v>
      </c>
      <c r="R45" s="66">
        <v>1.9E-3</v>
      </c>
      <c r="S45" s="66">
        <v>1.1900000000000001E-2</v>
      </c>
      <c r="T45" s="66">
        <v>2.8E-3</v>
      </c>
    </row>
    <row r="46" spans="1:20">
      <c r="A46" t="s">
        <v>466</v>
      </c>
      <c r="B46" t="s">
        <v>467</v>
      </c>
      <c r="C46" t="s">
        <v>99</v>
      </c>
      <c r="D46" t="s">
        <v>122</v>
      </c>
      <c r="E46" t="s">
        <v>458</v>
      </c>
      <c r="F46" t="s">
        <v>434</v>
      </c>
      <c r="G46" t="s">
        <v>448</v>
      </c>
      <c r="H46" t="s">
        <v>149</v>
      </c>
      <c r="I46" t="s">
        <v>452</v>
      </c>
      <c r="J46" s="65">
        <v>8.17</v>
      </c>
      <c r="K46" t="s">
        <v>101</v>
      </c>
      <c r="L46" s="66">
        <v>2.4799999999999999E-2</v>
      </c>
      <c r="M46" s="66">
        <v>2.7000000000000001E-3</v>
      </c>
      <c r="N46" s="65">
        <v>1605000</v>
      </c>
      <c r="O46" s="65">
        <v>122.74</v>
      </c>
      <c r="P46" s="65">
        <v>0</v>
      </c>
      <c r="Q46" s="65">
        <v>1969.9770000000001</v>
      </c>
      <c r="R46" s="66">
        <v>8.0000000000000004E-4</v>
      </c>
      <c r="S46" s="66">
        <v>3.3999999999999998E-3</v>
      </c>
      <c r="T46" s="66">
        <v>8.0000000000000004E-4</v>
      </c>
    </row>
    <row r="47" spans="1:20">
      <c r="A47" t="s">
        <v>468</v>
      </c>
      <c r="B47" t="s">
        <v>469</v>
      </c>
      <c r="C47" t="s">
        <v>99</v>
      </c>
      <c r="D47" t="s">
        <v>122</v>
      </c>
      <c r="E47" t="s">
        <v>458</v>
      </c>
      <c r="F47" t="s">
        <v>434</v>
      </c>
      <c r="G47" t="s">
        <v>429</v>
      </c>
      <c r="H47" t="s">
        <v>206</v>
      </c>
      <c r="I47" t="s">
        <v>265</v>
      </c>
      <c r="J47" s="65">
        <v>2.02</v>
      </c>
      <c r="K47" t="s">
        <v>101</v>
      </c>
      <c r="L47" s="66">
        <v>6.4999999999999997E-3</v>
      </c>
      <c r="M47" s="66">
        <v>-1.46E-2</v>
      </c>
      <c r="N47" s="65">
        <v>429313.42</v>
      </c>
      <c r="O47" s="65">
        <v>106.61</v>
      </c>
      <c r="P47" s="65">
        <v>1.29861</v>
      </c>
      <c r="Q47" s="65">
        <v>458.98964706200002</v>
      </c>
      <c r="R47" s="66">
        <v>6.9999999999999999E-4</v>
      </c>
      <c r="S47" s="66">
        <v>8.0000000000000004E-4</v>
      </c>
      <c r="T47" s="66">
        <v>2.0000000000000001E-4</v>
      </c>
    </row>
    <row r="48" spans="1:20">
      <c r="A48" t="s">
        <v>470</v>
      </c>
      <c r="B48" t="s">
        <v>471</v>
      </c>
      <c r="C48" t="s">
        <v>99</v>
      </c>
      <c r="D48" t="s">
        <v>122</v>
      </c>
      <c r="E48" t="s">
        <v>458</v>
      </c>
      <c r="F48" t="s">
        <v>434</v>
      </c>
      <c r="G48" t="s">
        <v>429</v>
      </c>
      <c r="H48" t="s">
        <v>206</v>
      </c>
      <c r="I48" t="s">
        <v>459</v>
      </c>
      <c r="J48" s="65">
        <v>13.09</v>
      </c>
      <c r="K48" t="s">
        <v>101</v>
      </c>
      <c r="L48" s="66">
        <v>1.6899999999999998E-2</v>
      </c>
      <c r="M48" s="66">
        <v>1.41E-2</v>
      </c>
      <c r="N48" s="65">
        <v>235539</v>
      </c>
      <c r="O48" s="65">
        <v>104.86</v>
      </c>
      <c r="P48" s="65">
        <v>0</v>
      </c>
      <c r="Q48" s="65">
        <v>246.98619540000001</v>
      </c>
      <c r="R48" s="66">
        <v>1E-4</v>
      </c>
      <c r="S48" s="66">
        <v>4.0000000000000002E-4</v>
      </c>
      <c r="T48" s="66">
        <v>1E-4</v>
      </c>
    </row>
    <row r="49" spans="1:20">
      <c r="A49" t="s">
        <v>472</v>
      </c>
      <c r="B49" t="s">
        <v>473</v>
      </c>
      <c r="C49" t="s">
        <v>99</v>
      </c>
      <c r="D49" t="s">
        <v>122</v>
      </c>
      <c r="E49" t="s">
        <v>415</v>
      </c>
      <c r="F49" t="s">
        <v>367</v>
      </c>
      <c r="G49" t="s">
        <v>429</v>
      </c>
      <c r="H49" t="s">
        <v>206</v>
      </c>
      <c r="I49" t="s">
        <v>474</v>
      </c>
      <c r="J49" s="65">
        <v>1.1599999999999999</v>
      </c>
      <c r="K49" t="s">
        <v>101</v>
      </c>
      <c r="L49" s="66">
        <v>4.2000000000000003E-2</v>
      </c>
      <c r="M49" s="66">
        <v>-1.6500000000000001E-2</v>
      </c>
      <c r="N49" s="65">
        <v>2684745.34</v>
      </c>
      <c r="O49" s="65">
        <v>112.96</v>
      </c>
      <c r="P49" s="65">
        <v>0</v>
      </c>
      <c r="Q49" s="65">
        <v>3032.6883360639999</v>
      </c>
      <c r="R49" s="66">
        <v>4.0000000000000001E-3</v>
      </c>
      <c r="S49" s="66">
        <v>5.1999999999999998E-3</v>
      </c>
      <c r="T49" s="66">
        <v>1.1999999999999999E-3</v>
      </c>
    </row>
    <row r="50" spans="1:20">
      <c r="A50" t="s">
        <v>475</v>
      </c>
      <c r="B50" t="s">
        <v>476</v>
      </c>
      <c r="C50" t="s">
        <v>99</v>
      </c>
      <c r="D50" t="s">
        <v>122</v>
      </c>
      <c r="E50" t="s">
        <v>415</v>
      </c>
      <c r="F50" t="s">
        <v>367</v>
      </c>
      <c r="G50" t="s">
        <v>429</v>
      </c>
      <c r="H50" t="s">
        <v>206</v>
      </c>
      <c r="I50" t="s">
        <v>477</v>
      </c>
      <c r="J50" s="65">
        <v>0.68</v>
      </c>
      <c r="K50" t="s">
        <v>101</v>
      </c>
      <c r="L50" s="66">
        <v>0.04</v>
      </c>
      <c r="M50" s="66">
        <v>-1.47E-2</v>
      </c>
      <c r="N50" s="65">
        <v>2667528.5</v>
      </c>
      <c r="O50" s="65">
        <v>113.81</v>
      </c>
      <c r="P50" s="65">
        <v>0</v>
      </c>
      <c r="Q50" s="65">
        <v>3035.9141858500002</v>
      </c>
      <c r="R50" s="66">
        <v>1.8E-3</v>
      </c>
      <c r="S50" s="66">
        <v>5.1999999999999998E-3</v>
      </c>
      <c r="T50" s="66">
        <v>1.1999999999999999E-3</v>
      </c>
    </row>
    <row r="51" spans="1:20">
      <c r="A51" t="s">
        <v>478</v>
      </c>
      <c r="B51" t="s">
        <v>479</v>
      </c>
      <c r="C51" t="s">
        <v>99</v>
      </c>
      <c r="D51" t="s">
        <v>122</v>
      </c>
      <c r="E51" t="s">
        <v>480</v>
      </c>
      <c r="F51" t="s">
        <v>403</v>
      </c>
      <c r="G51" t="s">
        <v>429</v>
      </c>
      <c r="H51" t="s">
        <v>206</v>
      </c>
      <c r="I51" t="s">
        <v>462</v>
      </c>
      <c r="J51" s="65">
        <v>5.29</v>
      </c>
      <c r="K51" t="s">
        <v>101</v>
      </c>
      <c r="L51" s="66">
        <v>7.0000000000000001E-3</v>
      </c>
      <c r="M51" s="66">
        <v>-1.18E-2</v>
      </c>
      <c r="N51" s="65">
        <v>2452171</v>
      </c>
      <c r="O51" s="65">
        <v>111.42</v>
      </c>
      <c r="P51" s="65">
        <v>0</v>
      </c>
      <c r="Q51" s="65">
        <v>2732.2089282000002</v>
      </c>
      <c r="R51" s="66">
        <v>2.4500000000000001E-2</v>
      </c>
      <c r="S51" s="66">
        <v>4.7000000000000002E-3</v>
      </c>
      <c r="T51" s="66">
        <v>1.1000000000000001E-3</v>
      </c>
    </row>
    <row r="52" spans="1:20">
      <c r="A52" t="s">
        <v>481</v>
      </c>
      <c r="B52" t="s">
        <v>482</v>
      </c>
      <c r="C52" t="s">
        <v>99</v>
      </c>
      <c r="D52" t="s">
        <v>122</v>
      </c>
      <c r="E52" t="s">
        <v>483</v>
      </c>
      <c r="F52" t="s">
        <v>434</v>
      </c>
      <c r="G52" t="s">
        <v>484</v>
      </c>
      <c r="H52" t="s">
        <v>206</v>
      </c>
      <c r="I52" t="s">
        <v>485</v>
      </c>
      <c r="J52" s="65">
        <v>3.75</v>
      </c>
      <c r="K52" t="s">
        <v>101</v>
      </c>
      <c r="L52" s="66">
        <v>2E-3</v>
      </c>
      <c r="M52" s="66">
        <v>-8.8000000000000005E-3</v>
      </c>
      <c r="N52" s="65">
        <v>3758804.28</v>
      </c>
      <c r="O52" s="65">
        <v>105.47</v>
      </c>
      <c r="P52" s="65">
        <v>0</v>
      </c>
      <c r="Q52" s="65">
        <v>3964.4108741159998</v>
      </c>
      <c r="R52" s="66">
        <v>1.04E-2</v>
      </c>
      <c r="S52" s="66">
        <v>6.7999999999999996E-3</v>
      </c>
      <c r="T52" s="66">
        <v>1.6000000000000001E-3</v>
      </c>
    </row>
    <row r="53" spans="1:20">
      <c r="A53" t="s">
        <v>486</v>
      </c>
      <c r="B53" t="s">
        <v>487</v>
      </c>
      <c r="C53" t="s">
        <v>99</v>
      </c>
      <c r="D53" t="s">
        <v>122</v>
      </c>
      <c r="E53" t="s">
        <v>483</v>
      </c>
      <c r="F53" t="s">
        <v>434</v>
      </c>
      <c r="G53" t="s">
        <v>484</v>
      </c>
      <c r="H53" t="s">
        <v>206</v>
      </c>
      <c r="I53" t="s">
        <v>488</v>
      </c>
      <c r="J53" s="65">
        <v>5.87</v>
      </c>
      <c r="K53" t="s">
        <v>101</v>
      </c>
      <c r="L53" s="66">
        <v>6.8999999999999999E-3</v>
      </c>
      <c r="M53" s="66">
        <v>-4.0000000000000001E-3</v>
      </c>
      <c r="N53" s="65">
        <v>433013.76000000001</v>
      </c>
      <c r="O53" s="65">
        <v>109.02</v>
      </c>
      <c r="P53" s="65">
        <v>0</v>
      </c>
      <c r="Q53" s="65">
        <v>472.07160115200003</v>
      </c>
      <c r="R53" s="66">
        <v>2.0999999999999999E-3</v>
      </c>
      <c r="S53" s="66">
        <v>8.0000000000000004E-4</v>
      </c>
      <c r="T53" s="66">
        <v>2.0000000000000001E-4</v>
      </c>
    </row>
    <row r="54" spans="1:20">
      <c r="A54" t="s">
        <v>489</v>
      </c>
      <c r="B54" t="s">
        <v>490</v>
      </c>
      <c r="C54" t="s">
        <v>99</v>
      </c>
      <c r="D54" t="s">
        <v>122</v>
      </c>
      <c r="E54" t="s">
        <v>491</v>
      </c>
      <c r="F54" t="s">
        <v>492</v>
      </c>
      <c r="G54" t="s">
        <v>484</v>
      </c>
      <c r="H54" t="s">
        <v>206</v>
      </c>
      <c r="I54" t="s">
        <v>493</v>
      </c>
      <c r="J54" s="65">
        <v>0.25</v>
      </c>
      <c r="K54" t="s">
        <v>101</v>
      </c>
      <c r="L54" s="66">
        <v>4.65E-2</v>
      </c>
      <c r="M54" s="66">
        <v>-2.3E-2</v>
      </c>
      <c r="N54" s="65">
        <v>89999.76</v>
      </c>
      <c r="O54" s="65">
        <v>129.80000000000001</v>
      </c>
      <c r="P54" s="65">
        <v>0</v>
      </c>
      <c r="Q54" s="65">
        <v>116.81968848</v>
      </c>
      <c r="R54" s="66">
        <v>3.5999999999999999E-3</v>
      </c>
      <c r="S54" s="66">
        <v>2.0000000000000001E-4</v>
      </c>
      <c r="T54" s="66">
        <v>0</v>
      </c>
    </row>
    <row r="55" spans="1:20">
      <c r="A55" t="s">
        <v>494</v>
      </c>
      <c r="B55" t="s">
        <v>495</v>
      </c>
      <c r="C55" t="s">
        <v>99</v>
      </c>
      <c r="D55" t="s">
        <v>122</v>
      </c>
      <c r="E55" t="s">
        <v>496</v>
      </c>
      <c r="F55" t="s">
        <v>434</v>
      </c>
      <c r="G55" t="s">
        <v>484</v>
      </c>
      <c r="H55" t="s">
        <v>206</v>
      </c>
      <c r="I55" t="s">
        <v>497</v>
      </c>
      <c r="J55" s="65">
        <v>4.63</v>
      </c>
      <c r="K55" t="s">
        <v>101</v>
      </c>
      <c r="L55" s="66">
        <v>2.5999999999999999E-2</v>
      </c>
      <c r="M55" s="66">
        <v>-6.7999999999999996E-3</v>
      </c>
      <c r="N55" s="65">
        <v>2111030.25</v>
      </c>
      <c r="O55" s="65">
        <v>119.77</v>
      </c>
      <c r="P55" s="65">
        <v>0</v>
      </c>
      <c r="Q55" s="65">
        <v>2528.3809304249999</v>
      </c>
      <c r="R55" s="66">
        <v>5.1999999999999998E-3</v>
      </c>
      <c r="S55" s="66">
        <v>4.3E-3</v>
      </c>
      <c r="T55" s="66">
        <v>1E-3</v>
      </c>
    </row>
    <row r="56" spans="1:20">
      <c r="A56" t="s">
        <v>498</v>
      </c>
      <c r="B56" t="s">
        <v>499</v>
      </c>
      <c r="C56" t="s">
        <v>99</v>
      </c>
      <c r="D56" t="s">
        <v>122</v>
      </c>
      <c r="E56" t="s">
        <v>500</v>
      </c>
      <c r="F56" t="s">
        <v>434</v>
      </c>
      <c r="G56" t="s">
        <v>484</v>
      </c>
      <c r="H56" t="s">
        <v>206</v>
      </c>
      <c r="I56" t="s">
        <v>501</v>
      </c>
      <c r="J56" s="65">
        <v>4.1399999999999997</v>
      </c>
      <c r="K56" t="s">
        <v>101</v>
      </c>
      <c r="L56" s="66">
        <v>2.1499999999999998E-2</v>
      </c>
      <c r="M56" s="66">
        <v>-8.0000000000000002E-3</v>
      </c>
      <c r="N56" s="65">
        <v>583288.06000000006</v>
      </c>
      <c r="O56" s="65">
        <v>118.59</v>
      </c>
      <c r="P56" s="65">
        <v>0</v>
      </c>
      <c r="Q56" s="65">
        <v>691.72131035400002</v>
      </c>
      <c r="R56" s="66">
        <v>5.0000000000000001E-4</v>
      </c>
      <c r="S56" s="66">
        <v>1.1999999999999999E-3</v>
      </c>
      <c r="T56" s="66">
        <v>2.9999999999999997E-4</v>
      </c>
    </row>
    <row r="57" spans="1:20">
      <c r="A57" t="s">
        <v>502</v>
      </c>
      <c r="B57" t="s">
        <v>503</v>
      </c>
      <c r="C57" t="s">
        <v>99</v>
      </c>
      <c r="D57" t="s">
        <v>122</v>
      </c>
      <c r="E57" t="s">
        <v>500</v>
      </c>
      <c r="F57" t="s">
        <v>434</v>
      </c>
      <c r="G57" t="s">
        <v>484</v>
      </c>
      <c r="H57" t="s">
        <v>206</v>
      </c>
      <c r="I57" t="s">
        <v>265</v>
      </c>
      <c r="J57" s="65">
        <v>6.83</v>
      </c>
      <c r="K57" t="s">
        <v>101</v>
      </c>
      <c r="L57" s="66">
        <v>1.43E-2</v>
      </c>
      <c r="M57" s="66">
        <v>1.1000000000000001E-3</v>
      </c>
      <c r="N57" s="65">
        <v>748188.02</v>
      </c>
      <c r="O57" s="65">
        <v>112.16</v>
      </c>
      <c r="P57" s="65">
        <v>0</v>
      </c>
      <c r="Q57" s="65">
        <v>839.16768323199994</v>
      </c>
      <c r="R57" s="66">
        <v>1.8E-3</v>
      </c>
      <c r="S57" s="66">
        <v>1.4E-3</v>
      </c>
      <c r="T57" s="66">
        <v>2.9999999999999997E-4</v>
      </c>
    </row>
    <row r="58" spans="1:20">
      <c r="A58" t="s">
        <v>504</v>
      </c>
      <c r="B58" t="s">
        <v>505</v>
      </c>
      <c r="C58" t="s">
        <v>99</v>
      </c>
      <c r="D58" t="s">
        <v>122</v>
      </c>
      <c r="E58" t="s">
        <v>500</v>
      </c>
      <c r="F58" t="s">
        <v>434</v>
      </c>
      <c r="G58" t="s">
        <v>484</v>
      </c>
      <c r="H58" t="s">
        <v>206</v>
      </c>
      <c r="I58" t="s">
        <v>485</v>
      </c>
      <c r="J58" s="65">
        <v>4.8600000000000003</v>
      </c>
      <c r="K58" t="s">
        <v>101</v>
      </c>
      <c r="L58" s="66">
        <v>2.35E-2</v>
      </c>
      <c r="M58" s="66">
        <v>-4.3E-3</v>
      </c>
      <c r="N58" s="65">
        <v>1704516.59</v>
      </c>
      <c r="O58" s="65">
        <v>119.6</v>
      </c>
      <c r="P58" s="65">
        <v>40.534019999999998</v>
      </c>
      <c r="Q58" s="65">
        <v>2079.1358616399998</v>
      </c>
      <c r="R58" s="66">
        <v>2.2000000000000001E-3</v>
      </c>
      <c r="S58" s="66">
        <v>3.5999999999999999E-3</v>
      </c>
      <c r="T58" s="66">
        <v>8.0000000000000004E-4</v>
      </c>
    </row>
    <row r="59" spans="1:20">
      <c r="A59" t="s">
        <v>506</v>
      </c>
      <c r="B59" t="s">
        <v>507</v>
      </c>
      <c r="C59" t="s">
        <v>99</v>
      </c>
      <c r="D59" t="s">
        <v>122</v>
      </c>
      <c r="E59" t="s">
        <v>500</v>
      </c>
      <c r="F59" t="s">
        <v>434</v>
      </c>
      <c r="G59" t="s">
        <v>484</v>
      </c>
      <c r="H59" t="s">
        <v>206</v>
      </c>
      <c r="I59" t="s">
        <v>508</v>
      </c>
      <c r="J59" s="65">
        <v>3.52</v>
      </c>
      <c r="K59" t="s">
        <v>101</v>
      </c>
      <c r="L59" s="66">
        <v>1.7600000000000001E-2</v>
      </c>
      <c r="M59" s="66">
        <v>-9.5999999999999992E-3</v>
      </c>
      <c r="N59" s="65">
        <v>1297790.6599999999</v>
      </c>
      <c r="O59" s="65">
        <v>114.68</v>
      </c>
      <c r="P59" s="65">
        <v>0</v>
      </c>
      <c r="Q59" s="65">
        <v>1488.3063288880001</v>
      </c>
      <c r="R59" s="66">
        <v>8.9999999999999998E-4</v>
      </c>
      <c r="S59" s="66">
        <v>2.5000000000000001E-3</v>
      </c>
      <c r="T59" s="66">
        <v>5.9999999999999995E-4</v>
      </c>
    </row>
    <row r="60" spans="1:20">
      <c r="A60" t="s">
        <v>509</v>
      </c>
      <c r="B60" t="s">
        <v>510</v>
      </c>
      <c r="C60" t="s">
        <v>99</v>
      </c>
      <c r="D60" t="s">
        <v>122</v>
      </c>
      <c r="E60" t="s">
        <v>500</v>
      </c>
      <c r="F60" t="s">
        <v>434</v>
      </c>
      <c r="G60" t="s">
        <v>484</v>
      </c>
      <c r="H60" t="s">
        <v>206</v>
      </c>
      <c r="I60" t="s">
        <v>511</v>
      </c>
      <c r="J60" s="65">
        <v>0.25</v>
      </c>
      <c r="K60" t="s">
        <v>101</v>
      </c>
      <c r="L60" s="66">
        <v>2.5499999999999998E-2</v>
      </c>
      <c r="M60" s="66">
        <v>5.5999999999999999E-3</v>
      </c>
      <c r="N60" s="65">
        <v>2439952.69</v>
      </c>
      <c r="O60" s="65">
        <v>104.58</v>
      </c>
      <c r="P60" s="65">
        <v>0</v>
      </c>
      <c r="Q60" s="65">
        <v>2551.7025232020001</v>
      </c>
      <c r="R60" s="66">
        <v>2.3E-3</v>
      </c>
      <c r="S60" s="66">
        <v>4.4000000000000003E-3</v>
      </c>
      <c r="T60" s="66">
        <v>1E-3</v>
      </c>
    </row>
    <row r="61" spans="1:20">
      <c r="A61" t="s">
        <v>512</v>
      </c>
      <c r="B61" t="s">
        <v>513</v>
      </c>
      <c r="C61" t="s">
        <v>99</v>
      </c>
      <c r="D61" t="s">
        <v>122</v>
      </c>
      <c r="E61" t="s">
        <v>500</v>
      </c>
      <c r="F61" t="s">
        <v>434</v>
      </c>
      <c r="G61" t="s">
        <v>484</v>
      </c>
      <c r="H61" t="s">
        <v>206</v>
      </c>
      <c r="I61" t="s">
        <v>514</v>
      </c>
      <c r="J61" s="65">
        <v>6.18</v>
      </c>
      <c r="K61" t="s">
        <v>101</v>
      </c>
      <c r="L61" s="66">
        <v>6.4999999999999997E-3</v>
      </c>
      <c r="M61" s="66">
        <v>-2.3E-3</v>
      </c>
      <c r="N61" s="65">
        <v>3195595.81</v>
      </c>
      <c r="O61" s="65">
        <v>107.85</v>
      </c>
      <c r="P61" s="65">
        <v>0</v>
      </c>
      <c r="Q61" s="65">
        <v>3446.450081085</v>
      </c>
      <c r="R61" s="66">
        <v>8.2000000000000007E-3</v>
      </c>
      <c r="S61" s="66">
        <v>5.8999999999999999E-3</v>
      </c>
      <c r="T61" s="66">
        <v>1.4E-3</v>
      </c>
    </row>
    <row r="62" spans="1:20">
      <c r="A62" t="s">
        <v>515</v>
      </c>
      <c r="B62" t="s">
        <v>516</v>
      </c>
      <c r="C62" t="s">
        <v>99</v>
      </c>
      <c r="D62" t="s">
        <v>122</v>
      </c>
      <c r="E62" t="s">
        <v>517</v>
      </c>
      <c r="F62" t="s">
        <v>434</v>
      </c>
      <c r="G62" t="s">
        <v>484</v>
      </c>
      <c r="H62" t="s">
        <v>206</v>
      </c>
      <c r="I62" t="s">
        <v>518</v>
      </c>
      <c r="J62" s="65">
        <v>5.95</v>
      </c>
      <c r="K62" t="s">
        <v>101</v>
      </c>
      <c r="L62" s="66">
        <v>3.5000000000000003E-2</v>
      </c>
      <c r="M62" s="66">
        <v>-3.7000000000000002E-3</v>
      </c>
      <c r="N62" s="65">
        <v>5728238.8099999996</v>
      </c>
      <c r="O62" s="65">
        <v>129.97</v>
      </c>
      <c r="P62" s="65">
        <v>0</v>
      </c>
      <c r="Q62" s="65">
        <v>7444.9919813570004</v>
      </c>
      <c r="R62" s="66">
        <v>7.3000000000000001E-3</v>
      </c>
      <c r="S62" s="66">
        <v>1.2699999999999999E-2</v>
      </c>
      <c r="T62" s="66">
        <v>3.0000000000000001E-3</v>
      </c>
    </row>
    <row r="63" spans="1:20">
      <c r="A63" t="s">
        <v>519</v>
      </c>
      <c r="B63" t="s">
        <v>520</v>
      </c>
      <c r="C63" t="s">
        <v>99</v>
      </c>
      <c r="D63" t="s">
        <v>122</v>
      </c>
      <c r="E63" t="s">
        <v>517</v>
      </c>
      <c r="F63" t="s">
        <v>434</v>
      </c>
      <c r="G63" t="s">
        <v>484</v>
      </c>
      <c r="H63" t="s">
        <v>206</v>
      </c>
      <c r="I63" t="s">
        <v>521</v>
      </c>
      <c r="J63" s="65">
        <v>7.73</v>
      </c>
      <c r="K63" t="s">
        <v>101</v>
      </c>
      <c r="L63" s="66">
        <v>2.5000000000000001E-2</v>
      </c>
      <c r="M63" s="66">
        <v>1.6999999999999999E-3</v>
      </c>
      <c r="N63" s="65">
        <v>1830000</v>
      </c>
      <c r="O63" s="65">
        <v>122.1</v>
      </c>
      <c r="P63" s="65">
        <v>0</v>
      </c>
      <c r="Q63" s="65">
        <v>2234.4299999999998</v>
      </c>
      <c r="R63" s="66">
        <v>5.4000000000000003E-3</v>
      </c>
      <c r="S63" s="66">
        <v>3.8E-3</v>
      </c>
      <c r="T63" s="66">
        <v>8.9999999999999998E-4</v>
      </c>
    </row>
    <row r="64" spans="1:20">
      <c r="A64" t="s">
        <v>522</v>
      </c>
      <c r="B64" t="s">
        <v>523</v>
      </c>
      <c r="C64" t="s">
        <v>99</v>
      </c>
      <c r="D64" t="s">
        <v>122</v>
      </c>
      <c r="E64" t="s">
        <v>517</v>
      </c>
      <c r="F64" t="s">
        <v>434</v>
      </c>
      <c r="G64" t="s">
        <v>484</v>
      </c>
      <c r="H64" t="s">
        <v>206</v>
      </c>
      <c r="I64" t="s">
        <v>524</v>
      </c>
      <c r="J64" s="65">
        <v>4.4400000000000004</v>
      </c>
      <c r="K64" t="s">
        <v>101</v>
      </c>
      <c r="L64" s="66">
        <v>0.04</v>
      </c>
      <c r="M64" s="66">
        <v>-8.9999999999999993E-3</v>
      </c>
      <c r="N64" s="65">
        <v>217714.04</v>
      </c>
      <c r="O64" s="65">
        <v>127.25</v>
      </c>
      <c r="P64" s="65">
        <v>0</v>
      </c>
      <c r="Q64" s="65">
        <v>277.04111590000002</v>
      </c>
      <c r="R64" s="66">
        <v>2.0000000000000001E-4</v>
      </c>
      <c r="S64" s="66">
        <v>5.0000000000000001E-4</v>
      </c>
      <c r="T64" s="66">
        <v>1E-4</v>
      </c>
    </row>
    <row r="65" spans="1:20">
      <c r="A65" t="s">
        <v>525</v>
      </c>
      <c r="B65" t="s">
        <v>526</v>
      </c>
      <c r="C65" t="s">
        <v>99</v>
      </c>
      <c r="D65" t="s">
        <v>122</v>
      </c>
      <c r="E65" t="s">
        <v>517</v>
      </c>
      <c r="F65" t="s">
        <v>434</v>
      </c>
      <c r="G65" t="s">
        <v>484</v>
      </c>
      <c r="H65" t="s">
        <v>206</v>
      </c>
      <c r="I65" t="s">
        <v>527</v>
      </c>
      <c r="J65" s="65">
        <v>1.94</v>
      </c>
      <c r="K65" t="s">
        <v>101</v>
      </c>
      <c r="L65" s="66">
        <v>0.04</v>
      </c>
      <c r="M65" s="66">
        <v>-1.8599999999999998E-2</v>
      </c>
      <c r="N65" s="65">
        <v>1115491.24</v>
      </c>
      <c r="O65" s="65">
        <v>114.23</v>
      </c>
      <c r="P65" s="65">
        <v>0</v>
      </c>
      <c r="Q65" s="65">
        <v>1274.225643452</v>
      </c>
      <c r="R65" s="66">
        <v>4.5999999999999999E-3</v>
      </c>
      <c r="S65" s="66">
        <v>2.2000000000000001E-3</v>
      </c>
      <c r="T65" s="66">
        <v>5.0000000000000001E-4</v>
      </c>
    </row>
    <row r="66" spans="1:20">
      <c r="A66" t="s">
        <v>528</v>
      </c>
      <c r="B66" t="s">
        <v>529</v>
      </c>
      <c r="C66" t="s">
        <v>99</v>
      </c>
      <c r="D66" t="s">
        <v>122</v>
      </c>
      <c r="E66" t="s">
        <v>530</v>
      </c>
      <c r="F66" t="s">
        <v>531</v>
      </c>
      <c r="G66" t="s">
        <v>484</v>
      </c>
      <c r="H66" t="s">
        <v>206</v>
      </c>
      <c r="I66" t="s">
        <v>270</v>
      </c>
      <c r="J66" s="65">
        <v>3.93</v>
      </c>
      <c r="K66" t="s">
        <v>101</v>
      </c>
      <c r="L66" s="66">
        <v>4.2999999999999997E-2</v>
      </c>
      <c r="M66" s="66">
        <v>-1.2699999999999999E-2</v>
      </c>
      <c r="N66" s="65">
        <v>632760.15</v>
      </c>
      <c r="O66" s="65">
        <v>125.9</v>
      </c>
      <c r="P66" s="65">
        <v>124.15107</v>
      </c>
      <c r="Q66" s="65">
        <v>920.79609885000002</v>
      </c>
      <c r="R66" s="66">
        <v>8.9999999999999998E-4</v>
      </c>
      <c r="S66" s="66">
        <v>1.6000000000000001E-3</v>
      </c>
      <c r="T66" s="66">
        <v>4.0000000000000002E-4</v>
      </c>
    </row>
    <row r="67" spans="1:20">
      <c r="A67" t="s">
        <v>532</v>
      </c>
      <c r="B67" t="s">
        <v>533</v>
      </c>
      <c r="C67" t="s">
        <v>99</v>
      </c>
      <c r="D67" t="s">
        <v>122</v>
      </c>
      <c r="E67" t="s">
        <v>534</v>
      </c>
      <c r="F67" t="s">
        <v>403</v>
      </c>
      <c r="G67" t="s">
        <v>484</v>
      </c>
      <c r="H67" t="s">
        <v>206</v>
      </c>
      <c r="I67" t="s">
        <v>377</v>
      </c>
      <c r="J67" s="65">
        <v>2.46</v>
      </c>
      <c r="K67" t="s">
        <v>101</v>
      </c>
      <c r="L67" s="66">
        <v>1.7999999999999999E-2</v>
      </c>
      <c r="M67" s="66">
        <v>-1.18E-2</v>
      </c>
      <c r="N67" s="65">
        <v>1587039.64</v>
      </c>
      <c r="O67" s="65">
        <v>110.5</v>
      </c>
      <c r="P67" s="65">
        <v>0</v>
      </c>
      <c r="Q67" s="65">
        <v>1753.6788022000001</v>
      </c>
      <c r="R67" s="66">
        <v>1.5E-3</v>
      </c>
      <c r="S67" s="66">
        <v>3.0000000000000001E-3</v>
      </c>
      <c r="T67" s="66">
        <v>6.9999999999999999E-4</v>
      </c>
    </row>
    <row r="68" spans="1:20">
      <c r="A68" t="s">
        <v>535</v>
      </c>
      <c r="B68" t="s">
        <v>536</v>
      </c>
      <c r="C68" t="s">
        <v>99</v>
      </c>
      <c r="D68" t="s">
        <v>122</v>
      </c>
      <c r="E68" t="s">
        <v>537</v>
      </c>
      <c r="F68" t="s">
        <v>538</v>
      </c>
      <c r="G68" t="s">
        <v>539</v>
      </c>
      <c r="H68" t="s">
        <v>206</v>
      </c>
      <c r="I68" t="s">
        <v>540</v>
      </c>
      <c r="J68" s="65">
        <v>6.91</v>
      </c>
      <c r="K68" t="s">
        <v>101</v>
      </c>
      <c r="L68" s="66">
        <v>5.1499999999999997E-2</v>
      </c>
      <c r="M68" s="66">
        <v>2.5999999999999999E-3</v>
      </c>
      <c r="N68" s="65">
        <v>510991.55</v>
      </c>
      <c r="O68" s="65">
        <v>170.93</v>
      </c>
      <c r="P68" s="65">
        <v>0</v>
      </c>
      <c r="Q68" s="65">
        <v>873.43785641500006</v>
      </c>
      <c r="R68" s="66">
        <v>1E-4</v>
      </c>
      <c r="S68" s="66">
        <v>1.5E-3</v>
      </c>
      <c r="T68" s="66">
        <v>4.0000000000000002E-4</v>
      </c>
    </row>
    <row r="69" spans="1:20">
      <c r="A69" t="s">
        <v>541</v>
      </c>
      <c r="B69" t="s">
        <v>542</v>
      </c>
      <c r="C69" t="s">
        <v>99</v>
      </c>
      <c r="D69" t="s">
        <v>122</v>
      </c>
      <c r="E69" t="s">
        <v>543</v>
      </c>
      <c r="F69" t="s">
        <v>131</v>
      </c>
      <c r="G69" t="s">
        <v>539</v>
      </c>
      <c r="H69" t="s">
        <v>206</v>
      </c>
      <c r="I69" t="s">
        <v>544</v>
      </c>
      <c r="J69" s="65">
        <v>6.35</v>
      </c>
      <c r="K69" t="s">
        <v>101</v>
      </c>
      <c r="L69" s="66">
        <v>1.7000000000000001E-2</v>
      </c>
      <c r="M69" s="66">
        <v>-3.5999999999999999E-3</v>
      </c>
      <c r="N69" s="65">
        <v>5148000</v>
      </c>
      <c r="O69" s="65">
        <v>115.27</v>
      </c>
      <c r="P69" s="65">
        <v>0</v>
      </c>
      <c r="Q69" s="65">
        <v>5934.0995999999996</v>
      </c>
      <c r="R69" s="66">
        <v>4.1000000000000003E-3</v>
      </c>
      <c r="S69" s="66">
        <v>1.01E-2</v>
      </c>
      <c r="T69" s="66">
        <v>2.3999999999999998E-3</v>
      </c>
    </row>
    <row r="70" spans="1:20">
      <c r="A70" t="s">
        <v>545</v>
      </c>
      <c r="B70" t="s">
        <v>546</v>
      </c>
      <c r="C70" t="s">
        <v>99</v>
      </c>
      <c r="D70" t="s">
        <v>122</v>
      </c>
      <c r="E70" t="s">
        <v>543</v>
      </c>
      <c r="F70" t="s">
        <v>131</v>
      </c>
      <c r="G70" t="s">
        <v>539</v>
      </c>
      <c r="H70" t="s">
        <v>206</v>
      </c>
      <c r="I70" t="s">
        <v>265</v>
      </c>
      <c r="J70" s="65">
        <v>0.67</v>
      </c>
      <c r="K70" t="s">
        <v>101</v>
      </c>
      <c r="L70" s="66">
        <v>3.6999999999999998E-2</v>
      </c>
      <c r="M70" s="66">
        <v>-1.0200000000000001E-2</v>
      </c>
      <c r="N70" s="65">
        <v>2275394.6</v>
      </c>
      <c r="O70" s="65">
        <v>110.62</v>
      </c>
      <c r="P70" s="65">
        <v>0</v>
      </c>
      <c r="Q70" s="65">
        <v>2517.04150652</v>
      </c>
      <c r="R70" s="66">
        <v>2.3E-3</v>
      </c>
      <c r="S70" s="66">
        <v>4.3E-3</v>
      </c>
      <c r="T70" s="66">
        <v>1E-3</v>
      </c>
    </row>
    <row r="71" spans="1:20">
      <c r="A71" t="s">
        <v>547</v>
      </c>
      <c r="B71" t="s">
        <v>548</v>
      </c>
      <c r="C71" t="s">
        <v>99</v>
      </c>
      <c r="D71" t="s">
        <v>122</v>
      </c>
      <c r="E71" t="s">
        <v>549</v>
      </c>
      <c r="F71" t="s">
        <v>550</v>
      </c>
      <c r="G71" t="s">
        <v>539</v>
      </c>
      <c r="H71" t="s">
        <v>206</v>
      </c>
      <c r="I71" t="s">
        <v>551</v>
      </c>
      <c r="J71" s="65">
        <v>5.33</v>
      </c>
      <c r="K71" t="s">
        <v>101</v>
      </c>
      <c r="L71" s="66">
        <v>1.29E-2</v>
      </c>
      <c r="M71" s="66">
        <v>1.5900000000000001E-2</v>
      </c>
      <c r="N71" s="65">
        <v>5326158</v>
      </c>
      <c r="O71" s="65">
        <v>100</v>
      </c>
      <c r="P71" s="65">
        <v>0</v>
      </c>
      <c r="Q71" s="65">
        <v>5326.1580000000004</v>
      </c>
      <c r="R71" s="66">
        <v>5.4000000000000003E-3</v>
      </c>
      <c r="S71" s="66">
        <v>9.1000000000000004E-3</v>
      </c>
      <c r="T71" s="66">
        <v>2.2000000000000001E-3</v>
      </c>
    </row>
    <row r="72" spans="1:20">
      <c r="A72" t="s">
        <v>552</v>
      </c>
      <c r="B72" t="s">
        <v>553</v>
      </c>
      <c r="C72" t="s">
        <v>99</v>
      </c>
      <c r="D72" t="s">
        <v>122</v>
      </c>
      <c r="E72" t="s">
        <v>549</v>
      </c>
      <c r="F72" t="s">
        <v>550</v>
      </c>
      <c r="G72" t="s">
        <v>539</v>
      </c>
      <c r="H72" t="s">
        <v>206</v>
      </c>
      <c r="I72" t="s">
        <v>554</v>
      </c>
      <c r="J72" s="65">
        <v>5.96</v>
      </c>
      <c r="K72" t="s">
        <v>101</v>
      </c>
      <c r="L72" s="66">
        <v>1.2500000000000001E-2</v>
      </c>
      <c r="M72" s="66">
        <v>8.6999999999999994E-3</v>
      </c>
      <c r="N72" s="65">
        <v>1795000</v>
      </c>
      <c r="O72" s="65">
        <v>102.56</v>
      </c>
      <c r="P72" s="65">
        <v>0</v>
      </c>
      <c r="Q72" s="65">
        <v>1840.952</v>
      </c>
      <c r="R72" s="66">
        <v>4.0000000000000001E-3</v>
      </c>
      <c r="S72" s="66">
        <v>3.0999999999999999E-3</v>
      </c>
      <c r="T72" s="66">
        <v>8.0000000000000004E-4</v>
      </c>
    </row>
    <row r="73" spans="1:20">
      <c r="A73" t="s">
        <v>555</v>
      </c>
      <c r="B73" t="s">
        <v>556</v>
      </c>
      <c r="C73" t="s">
        <v>99</v>
      </c>
      <c r="D73" t="s">
        <v>122</v>
      </c>
      <c r="E73" t="s">
        <v>557</v>
      </c>
      <c r="F73" t="s">
        <v>558</v>
      </c>
      <c r="G73" t="s">
        <v>539</v>
      </c>
      <c r="H73" t="s">
        <v>206</v>
      </c>
      <c r="I73" t="s">
        <v>559</v>
      </c>
      <c r="J73" s="65">
        <v>0.98</v>
      </c>
      <c r="K73" t="s">
        <v>101</v>
      </c>
      <c r="L73" s="66">
        <v>2.6499999999999999E-2</v>
      </c>
      <c r="M73" s="66">
        <v>-1.5699999999999999E-2</v>
      </c>
      <c r="N73" s="65">
        <v>890052.55</v>
      </c>
      <c r="O73" s="65">
        <v>107.1</v>
      </c>
      <c r="P73" s="65">
        <v>0</v>
      </c>
      <c r="Q73" s="65">
        <v>953.24628104999999</v>
      </c>
      <c r="R73" s="66">
        <v>3.0000000000000001E-3</v>
      </c>
      <c r="S73" s="66">
        <v>1.6000000000000001E-3</v>
      </c>
      <c r="T73" s="66">
        <v>4.0000000000000002E-4</v>
      </c>
    </row>
    <row r="74" spans="1:20">
      <c r="A74" t="s">
        <v>560</v>
      </c>
      <c r="B74" t="s">
        <v>561</v>
      </c>
      <c r="C74" t="s">
        <v>99</v>
      </c>
      <c r="D74" t="s">
        <v>122</v>
      </c>
      <c r="E74" t="s">
        <v>557</v>
      </c>
      <c r="F74" t="s">
        <v>558</v>
      </c>
      <c r="G74" t="s">
        <v>539</v>
      </c>
      <c r="H74" t="s">
        <v>206</v>
      </c>
      <c r="I74" t="s">
        <v>562</v>
      </c>
      <c r="J74" s="65">
        <v>2.99</v>
      </c>
      <c r="K74" t="s">
        <v>101</v>
      </c>
      <c r="L74" s="66">
        <v>1.0500000000000001E-2</v>
      </c>
      <c r="M74" s="66">
        <v>-1.0699999999999999E-2</v>
      </c>
      <c r="N74" s="65">
        <v>1950000.06</v>
      </c>
      <c r="O74" s="65">
        <v>108.18</v>
      </c>
      <c r="P74" s="65">
        <v>0</v>
      </c>
      <c r="Q74" s="65">
        <v>2109.510064908</v>
      </c>
      <c r="R74" s="66">
        <v>1.06E-2</v>
      </c>
      <c r="S74" s="66">
        <v>3.5999999999999999E-3</v>
      </c>
      <c r="T74" s="66">
        <v>8.9999999999999998E-4</v>
      </c>
    </row>
    <row r="75" spans="1:20">
      <c r="A75" t="s">
        <v>563</v>
      </c>
      <c r="B75" t="s">
        <v>564</v>
      </c>
      <c r="C75" t="s">
        <v>99</v>
      </c>
      <c r="D75" t="s">
        <v>122</v>
      </c>
      <c r="E75" t="s">
        <v>565</v>
      </c>
      <c r="F75" t="s">
        <v>367</v>
      </c>
      <c r="G75" t="s">
        <v>539</v>
      </c>
      <c r="H75" t="s">
        <v>206</v>
      </c>
      <c r="I75" t="s">
        <v>566</v>
      </c>
      <c r="J75" s="65">
        <v>3.76</v>
      </c>
      <c r="K75" t="s">
        <v>101</v>
      </c>
      <c r="L75" s="66">
        <v>2E-3</v>
      </c>
      <c r="M75" s="66">
        <v>-1.26E-2</v>
      </c>
      <c r="N75" s="65">
        <v>2450947</v>
      </c>
      <c r="O75" s="65">
        <v>107.5</v>
      </c>
      <c r="P75" s="65">
        <v>0</v>
      </c>
      <c r="Q75" s="65">
        <v>2634.7680249999999</v>
      </c>
      <c r="R75" s="66">
        <v>4.4000000000000003E-3</v>
      </c>
      <c r="S75" s="66">
        <v>4.4999999999999997E-3</v>
      </c>
      <c r="T75" s="66">
        <v>1.1000000000000001E-3</v>
      </c>
    </row>
    <row r="76" spans="1:20">
      <c r="A76" t="s">
        <v>567</v>
      </c>
      <c r="B76" s="70" t="s">
        <v>568</v>
      </c>
      <c r="C76" s="70" t="s">
        <v>99</v>
      </c>
      <c r="D76" t="s">
        <v>122</v>
      </c>
      <c r="E76" t="s">
        <v>565</v>
      </c>
      <c r="F76" t="s">
        <v>367</v>
      </c>
      <c r="G76" t="s">
        <v>539</v>
      </c>
      <c r="H76" t="s">
        <v>206</v>
      </c>
      <c r="I76" t="s">
        <v>569</v>
      </c>
      <c r="J76" s="65">
        <v>1.67</v>
      </c>
      <c r="K76" t="s">
        <v>101</v>
      </c>
      <c r="L76" s="66">
        <v>6.7999999999999996E-3</v>
      </c>
      <c r="M76" s="66">
        <v>-1.6500000000000001E-2</v>
      </c>
      <c r="N76" s="65">
        <v>3672102</v>
      </c>
      <c r="O76" s="65">
        <f>Q76/N76*100*1000</f>
        <v>107.14999999999999</v>
      </c>
      <c r="P76" s="65">
        <v>0</v>
      </c>
      <c r="Q76" s="65">
        <v>3934.6572930000002</v>
      </c>
      <c r="R76" s="66">
        <v>7.7999999999999996E-3</v>
      </c>
      <c r="S76" s="66">
        <v>9.7000000000000003E-3</v>
      </c>
      <c r="T76" s="66">
        <v>2.3E-3</v>
      </c>
    </row>
    <row r="77" spans="1:20">
      <c r="A77" t="s">
        <v>567</v>
      </c>
      <c r="B77" s="70">
        <v>11425120</v>
      </c>
      <c r="C77" s="70" t="s">
        <v>122</v>
      </c>
      <c r="D77" t="s">
        <v>122</v>
      </c>
      <c r="E77" t="s">
        <v>565</v>
      </c>
      <c r="F77" t="s">
        <v>367</v>
      </c>
      <c r="G77" t="s">
        <v>539</v>
      </c>
      <c r="H77" t="s">
        <v>206</v>
      </c>
      <c r="I77" t="s">
        <v>569</v>
      </c>
      <c r="J77" s="65">
        <v>1.67</v>
      </c>
      <c r="K77" t="s">
        <v>101</v>
      </c>
      <c r="L77" s="66">
        <v>0</v>
      </c>
      <c r="M77" s="66">
        <v>0</v>
      </c>
      <c r="N77" s="65">
        <v>1599605</v>
      </c>
      <c r="O77" s="65">
        <f>Q77/N77*100*1000</f>
        <v>107.02180646697565</v>
      </c>
      <c r="P77" s="65">
        <v>0</v>
      </c>
      <c r="Q77" s="65">
        <v>1711.9261673360656</v>
      </c>
      <c r="R77" s="66">
        <v>0</v>
      </c>
      <c r="S77" s="66">
        <v>0</v>
      </c>
      <c r="T77" s="66">
        <v>0</v>
      </c>
    </row>
    <row r="78" spans="1:20">
      <c r="A78" t="s">
        <v>570</v>
      </c>
      <c r="B78" t="s">
        <v>571</v>
      </c>
      <c r="C78" t="s">
        <v>99</v>
      </c>
      <c r="D78" t="s">
        <v>122</v>
      </c>
      <c r="E78" t="s">
        <v>572</v>
      </c>
      <c r="F78" t="s">
        <v>367</v>
      </c>
      <c r="G78" t="s">
        <v>539</v>
      </c>
      <c r="H78" t="s">
        <v>206</v>
      </c>
      <c r="I78" t="s">
        <v>397</v>
      </c>
      <c r="J78" s="65">
        <v>0.25</v>
      </c>
      <c r="K78" t="s">
        <v>101</v>
      </c>
      <c r="L78" s="66">
        <v>4.4999999999999998E-2</v>
      </c>
      <c r="M78" s="66">
        <v>-8.9999999999999998E-4</v>
      </c>
      <c r="N78" s="65">
        <v>192000</v>
      </c>
      <c r="O78" s="65">
        <v>124.65</v>
      </c>
      <c r="P78" s="65">
        <v>2.6617700000000002</v>
      </c>
      <c r="Q78" s="65">
        <v>241.98976999999999</v>
      </c>
      <c r="R78" s="66">
        <v>1E-4</v>
      </c>
      <c r="S78" s="66">
        <v>4.0000000000000002E-4</v>
      </c>
      <c r="T78" s="66">
        <v>1E-4</v>
      </c>
    </row>
    <row r="79" spans="1:20">
      <c r="A79" t="s">
        <v>573</v>
      </c>
      <c r="B79" t="s">
        <v>574</v>
      </c>
      <c r="C79" t="s">
        <v>99</v>
      </c>
      <c r="D79" t="s">
        <v>122</v>
      </c>
      <c r="E79" t="s">
        <v>500</v>
      </c>
      <c r="F79" t="s">
        <v>434</v>
      </c>
      <c r="G79" t="s">
        <v>539</v>
      </c>
      <c r="H79" t="s">
        <v>206</v>
      </c>
      <c r="I79" t="s">
        <v>575</v>
      </c>
      <c r="J79" s="65">
        <v>1.5</v>
      </c>
      <c r="K79" t="s">
        <v>101</v>
      </c>
      <c r="L79" s="66">
        <v>4.9000000000000002E-2</v>
      </c>
      <c r="M79" s="66">
        <v>-1.9900000000000001E-2</v>
      </c>
      <c r="N79" s="65">
        <v>555102.73</v>
      </c>
      <c r="O79" s="65">
        <v>116.54</v>
      </c>
      <c r="P79" s="65">
        <v>313.8614</v>
      </c>
      <c r="Q79" s="65">
        <v>960.77812154200001</v>
      </c>
      <c r="R79" s="66">
        <v>2.0999999999999999E-3</v>
      </c>
      <c r="S79" s="66">
        <v>1.6000000000000001E-3</v>
      </c>
      <c r="T79" s="66">
        <v>4.0000000000000002E-4</v>
      </c>
    </row>
    <row r="80" spans="1:20">
      <c r="A80" t="s">
        <v>576</v>
      </c>
      <c r="B80" t="s">
        <v>577</v>
      </c>
      <c r="C80" t="s">
        <v>99</v>
      </c>
      <c r="D80" t="s">
        <v>122</v>
      </c>
      <c r="E80" t="s">
        <v>500</v>
      </c>
      <c r="F80" t="s">
        <v>434</v>
      </c>
      <c r="G80" t="s">
        <v>539</v>
      </c>
      <c r="H80" t="s">
        <v>206</v>
      </c>
      <c r="I80" t="s">
        <v>578</v>
      </c>
      <c r="J80" s="65">
        <v>0.9</v>
      </c>
      <c r="K80" t="s">
        <v>101</v>
      </c>
      <c r="L80" s="66">
        <v>5.8500000000000003E-2</v>
      </c>
      <c r="M80" s="66">
        <v>-7.6E-3</v>
      </c>
      <c r="N80" s="65">
        <v>473073.14</v>
      </c>
      <c r="O80" s="65">
        <v>119.62</v>
      </c>
      <c r="P80" s="65">
        <v>0</v>
      </c>
      <c r="Q80" s="65">
        <v>565.89009006799995</v>
      </c>
      <c r="R80" s="66">
        <v>1E-3</v>
      </c>
      <c r="S80" s="66">
        <v>1E-3</v>
      </c>
      <c r="T80" s="66">
        <v>2.0000000000000001E-4</v>
      </c>
    </row>
    <row r="81" spans="1:20">
      <c r="A81" t="s">
        <v>579</v>
      </c>
      <c r="B81" t="s">
        <v>580</v>
      </c>
      <c r="C81" t="s">
        <v>99</v>
      </c>
      <c r="D81" t="s">
        <v>122</v>
      </c>
      <c r="E81" t="s">
        <v>581</v>
      </c>
      <c r="F81" t="s">
        <v>492</v>
      </c>
      <c r="G81" t="s">
        <v>582</v>
      </c>
      <c r="H81" t="s">
        <v>149</v>
      </c>
      <c r="I81" t="s">
        <v>583</v>
      </c>
      <c r="J81" s="65">
        <v>0.75</v>
      </c>
      <c r="K81" t="s">
        <v>101</v>
      </c>
      <c r="L81" s="66">
        <v>4.0500000000000001E-2</v>
      </c>
      <c r="M81" s="66">
        <v>-1.01E-2</v>
      </c>
      <c r="N81" s="65">
        <v>121321.9</v>
      </c>
      <c r="O81" s="65">
        <v>129.11000000000001</v>
      </c>
      <c r="P81" s="65">
        <v>0</v>
      </c>
      <c r="Q81" s="65">
        <v>156.63870509</v>
      </c>
      <c r="R81" s="66">
        <v>3.3E-3</v>
      </c>
      <c r="S81" s="66">
        <v>2.9999999999999997E-4</v>
      </c>
      <c r="T81" s="66">
        <v>1E-4</v>
      </c>
    </row>
    <row r="82" spans="1:20">
      <c r="A82" t="s">
        <v>584</v>
      </c>
      <c r="B82" t="s">
        <v>585</v>
      </c>
      <c r="C82" t="s">
        <v>99</v>
      </c>
      <c r="D82" t="s">
        <v>122</v>
      </c>
      <c r="E82" t="s">
        <v>586</v>
      </c>
      <c r="F82" t="s">
        <v>434</v>
      </c>
      <c r="G82" t="s">
        <v>582</v>
      </c>
      <c r="H82" t="s">
        <v>149</v>
      </c>
      <c r="I82" t="s">
        <v>587</v>
      </c>
      <c r="J82" s="65">
        <v>1.79</v>
      </c>
      <c r="K82" t="s">
        <v>101</v>
      </c>
      <c r="L82" s="66">
        <v>2.75E-2</v>
      </c>
      <c r="M82" s="66">
        <v>-1.3100000000000001E-2</v>
      </c>
      <c r="N82" s="65">
        <v>3209643.55</v>
      </c>
      <c r="O82" s="65">
        <v>110.08</v>
      </c>
      <c r="P82" s="65">
        <v>0</v>
      </c>
      <c r="Q82" s="65">
        <v>3533.1756198399999</v>
      </c>
      <c r="R82" s="66">
        <v>8.0000000000000002E-3</v>
      </c>
      <c r="S82" s="66">
        <v>6.0000000000000001E-3</v>
      </c>
      <c r="T82" s="66">
        <v>1.4E-3</v>
      </c>
    </row>
    <row r="83" spans="1:20">
      <c r="A83" t="s">
        <v>588</v>
      </c>
      <c r="B83" t="s">
        <v>589</v>
      </c>
      <c r="C83" t="s">
        <v>99</v>
      </c>
      <c r="D83" t="s">
        <v>122</v>
      </c>
      <c r="E83" t="s">
        <v>586</v>
      </c>
      <c r="F83" t="s">
        <v>434</v>
      </c>
      <c r="G83" t="s">
        <v>582</v>
      </c>
      <c r="H83" t="s">
        <v>149</v>
      </c>
      <c r="I83" t="s">
        <v>590</v>
      </c>
      <c r="J83" s="65">
        <v>5.72</v>
      </c>
      <c r="K83" t="s">
        <v>101</v>
      </c>
      <c r="L83" s="66">
        <v>1.9599999999999999E-2</v>
      </c>
      <c r="M83" s="66">
        <v>-3.2000000000000002E-3</v>
      </c>
      <c r="N83" s="65">
        <v>9700041.9399999995</v>
      </c>
      <c r="O83" s="65">
        <v>118.05</v>
      </c>
      <c r="P83" s="65">
        <v>0</v>
      </c>
      <c r="Q83" s="65">
        <v>11450.89951017</v>
      </c>
      <c r="R83" s="66">
        <v>9.7999999999999997E-3</v>
      </c>
      <c r="S83" s="66">
        <v>1.9599999999999999E-2</v>
      </c>
      <c r="T83" s="66">
        <v>4.7000000000000002E-3</v>
      </c>
    </row>
    <row r="84" spans="1:20">
      <c r="A84" t="s">
        <v>591</v>
      </c>
      <c r="B84" t="s">
        <v>592</v>
      </c>
      <c r="C84" t="s">
        <v>99</v>
      </c>
      <c r="D84" t="s">
        <v>122</v>
      </c>
      <c r="E84" t="s">
        <v>586</v>
      </c>
      <c r="F84" t="s">
        <v>434</v>
      </c>
      <c r="G84" t="s">
        <v>582</v>
      </c>
      <c r="H84" t="s">
        <v>149</v>
      </c>
      <c r="I84" t="s">
        <v>593</v>
      </c>
      <c r="J84" s="65">
        <v>7.06</v>
      </c>
      <c r="K84" t="s">
        <v>101</v>
      </c>
      <c r="L84" s="66">
        <v>1.5800000000000002E-2</v>
      </c>
      <c r="M84" s="66">
        <v>1.6000000000000001E-3</v>
      </c>
      <c r="N84" s="65">
        <v>4438000</v>
      </c>
      <c r="O84" s="65">
        <v>112.85</v>
      </c>
      <c r="P84" s="65">
        <v>0</v>
      </c>
      <c r="Q84" s="65">
        <v>5008.2830000000004</v>
      </c>
      <c r="R84" s="66">
        <v>6.7000000000000002E-3</v>
      </c>
      <c r="S84" s="66">
        <v>8.6E-3</v>
      </c>
      <c r="T84" s="66">
        <v>2E-3</v>
      </c>
    </row>
    <row r="85" spans="1:20">
      <c r="A85" t="s">
        <v>594</v>
      </c>
      <c r="B85" t="s">
        <v>595</v>
      </c>
      <c r="C85" t="s">
        <v>99</v>
      </c>
      <c r="D85" t="s">
        <v>122</v>
      </c>
      <c r="E85" t="s">
        <v>596</v>
      </c>
      <c r="F85" t="s">
        <v>438</v>
      </c>
      <c r="G85" t="s">
        <v>539</v>
      </c>
      <c r="H85" t="s">
        <v>206</v>
      </c>
      <c r="I85" t="s">
        <v>597</v>
      </c>
      <c r="J85" s="65">
        <v>4.68</v>
      </c>
      <c r="K85" t="s">
        <v>101</v>
      </c>
      <c r="L85" s="66">
        <v>1.23E-2</v>
      </c>
      <c r="M85" s="66">
        <v>-5.5999999999999999E-3</v>
      </c>
      <c r="N85" s="65">
        <v>2295898.5699999998</v>
      </c>
      <c r="O85" s="65">
        <v>112.07</v>
      </c>
      <c r="P85" s="65">
        <v>0</v>
      </c>
      <c r="Q85" s="65">
        <v>2573.0135273989999</v>
      </c>
      <c r="R85" s="66">
        <v>1.4E-3</v>
      </c>
      <c r="S85" s="66">
        <v>4.4000000000000003E-3</v>
      </c>
      <c r="T85" s="66">
        <v>1.1000000000000001E-3</v>
      </c>
    </row>
    <row r="86" spans="1:20">
      <c r="A86" t="s">
        <v>598</v>
      </c>
      <c r="B86" t="s">
        <v>599</v>
      </c>
      <c r="C86" t="s">
        <v>99</v>
      </c>
      <c r="D86" t="s">
        <v>122</v>
      </c>
      <c r="E86" t="s">
        <v>600</v>
      </c>
      <c r="F86" t="s">
        <v>434</v>
      </c>
      <c r="G86" t="s">
        <v>539</v>
      </c>
      <c r="H86" t="s">
        <v>206</v>
      </c>
      <c r="I86" t="s">
        <v>601</v>
      </c>
      <c r="J86" s="65">
        <v>2.91</v>
      </c>
      <c r="K86" t="s">
        <v>101</v>
      </c>
      <c r="L86" s="66">
        <v>1.6E-2</v>
      </c>
      <c r="M86" s="66">
        <v>-1.21E-2</v>
      </c>
      <c r="N86" s="65">
        <v>1783614.07</v>
      </c>
      <c r="O86" s="65">
        <v>112.9</v>
      </c>
      <c r="P86" s="65">
        <v>0</v>
      </c>
      <c r="Q86" s="65">
        <v>2013.70028503</v>
      </c>
      <c r="R86" s="66">
        <v>3.0999999999999999E-3</v>
      </c>
      <c r="S86" s="66">
        <v>3.3999999999999998E-3</v>
      </c>
      <c r="T86" s="66">
        <v>8.0000000000000004E-4</v>
      </c>
    </row>
    <row r="87" spans="1:20">
      <c r="A87" t="s">
        <v>602</v>
      </c>
      <c r="B87" t="s">
        <v>603</v>
      </c>
      <c r="C87" t="s">
        <v>99</v>
      </c>
      <c r="D87" t="s">
        <v>122</v>
      </c>
      <c r="E87" t="s">
        <v>600</v>
      </c>
      <c r="F87" t="s">
        <v>434</v>
      </c>
      <c r="G87" t="s">
        <v>539</v>
      </c>
      <c r="H87" t="s">
        <v>206</v>
      </c>
      <c r="I87" t="s">
        <v>604</v>
      </c>
      <c r="J87" s="65">
        <v>4.72</v>
      </c>
      <c r="K87" t="s">
        <v>101</v>
      </c>
      <c r="L87" s="66">
        <v>1.4200000000000001E-2</v>
      </c>
      <c r="M87" s="66">
        <v>-5.3E-3</v>
      </c>
      <c r="N87" s="65">
        <v>968998.92</v>
      </c>
      <c r="O87" s="65">
        <v>112.95</v>
      </c>
      <c r="P87" s="65">
        <v>0</v>
      </c>
      <c r="Q87" s="65">
        <v>1094.48428014</v>
      </c>
      <c r="R87" s="66">
        <v>1.2999999999999999E-3</v>
      </c>
      <c r="S87" s="66">
        <v>1.9E-3</v>
      </c>
      <c r="T87" s="66">
        <v>4.0000000000000002E-4</v>
      </c>
    </row>
    <row r="88" spans="1:20">
      <c r="A88" t="s">
        <v>605</v>
      </c>
      <c r="B88" t="s">
        <v>606</v>
      </c>
      <c r="C88" t="s">
        <v>99</v>
      </c>
      <c r="D88" t="s">
        <v>122</v>
      </c>
      <c r="E88" t="s">
        <v>607</v>
      </c>
      <c r="F88" t="s">
        <v>434</v>
      </c>
      <c r="G88" t="s">
        <v>608</v>
      </c>
      <c r="H88" t="s">
        <v>206</v>
      </c>
      <c r="I88" t="s">
        <v>609</v>
      </c>
      <c r="J88" s="65">
        <v>6.26</v>
      </c>
      <c r="K88" t="s">
        <v>101</v>
      </c>
      <c r="L88" s="66">
        <v>1.5299999999999999E-2</v>
      </c>
      <c r="M88" s="66">
        <v>-3.0000000000000001E-3</v>
      </c>
      <c r="N88" s="65">
        <v>976055.85</v>
      </c>
      <c r="O88" s="65">
        <v>115.01</v>
      </c>
      <c r="P88" s="65">
        <v>0</v>
      </c>
      <c r="Q88" s="65">
        <v>1122.561833085</v>
      </c>
      <c r="R88" s="66">
        <v>2.8E-3</v>
      </c>
      <c r="S88" s="66">
        <v>1.9E-3</v>
      </c>
      <c r="T88" s="66">
        <v>5.0000000000000001E-4</v>
      </c>
    </row>
    <row r="89" spans="1:20">
      <c r="A89" t="s">
        <v>610</v>
      </c>
      <c r="B89" t="s">
        <v>611</v>
      </c>
      <c r="C89" t="s">
        <v>99</v>
      </c>
      <c r="D89" t="s">
        <v>122</v>
      </c>
      <c r="E89" t="s">
        <v>607</v>
      </c>
      <c r="F89" t="s">
        <v>434</v>
      </c>
      <c r="G89" t="s">
        <v>608</v>
      </c>
      <c r="H89" t="s">
        <v>206</v>
      </c>
      <c r="I89" t="s">
        <v>612</v>
      </c>
      <c r="J89" s="65">
        <v>5.53</v>
      </c>
      <c r="K89" t="s">
        <v>101</v>
      </c>
      <c r="L89" s="66">
        <v>1.9400000000000001E-2</v>
      </c>
      <c r="M89" s="66">
        <v>-7.7000000000000002E-3</v>
      </c>
      <c r="N89" s="65">
        <v>108939.49</v>
      </c>
      <c r="O89" s="65">
        <v>116.84</v>
      </c>
      <c r="P89" s="65">
        <v>0</v>
      </c>
      <c r="Q89" s="65">
        <v>127.284900116</v>
      </c>
      <c r="R89" s="66">
        <v>5.0000000000000001E-4</v>
      </c>
      <c r="S89" s="66">
        <v>2.0000000000000001E-4</v>
      </c>
      <c r="T89" s="66">
        <v>1E-4</v>
      </c>
    </row>
    <row r="90" spans="1:20">
      <c r="A90" t="s">
        <v>613</v>
      </c>
      <c r="B90" t="s">
        <v>614</v>
      </c>
      <c r="C90" t="s">
        <v>99</v>
      </c>
      <c r="D90" t="s">
        <v>122</v>
      </c>
      <c r="E90" t="s">
        <v>615</v>
      </c>
      <c r="F90" t="s">
        <v>434</v>
      </c>
      <c r="G90" t="s">
        <v>616</v>
      </c>
      <c r="H90" t="s">
        <v>149</v>
      </c>
      <c r="I90" t="s">
        <v>462</v>
      </c>
      <c r="J90" s="65">
        <v>3.47</v>
      </c>
      <c r="K90" t="s">
        <v>101</v>
      </c>
      <c r="L90" s="66">
        <v>2.5000000000000001E-2</v>
      </c>
      <c r="M90" s="66">
        <v>-3.3999999999999998E-3</v>
      </c>
      <c r="N90" s="65">
        <v>2783910.18</v>
      </c>
      <c r="O90" s="65">
        <v>116</v>
      </c>
      <c r="P90" s="65">
        <v>0</v>
      </c>
      <c r="Q90" s="65">
        <v>3229.3358088</v>
      </c>
      <c r="R90" s="66">
        <v>6.7999999999999996E-3</v>
      </c>
      <c r="S90" s="66">
        <v>5.4999999999999997E-3</v>
      </c>
      <c r="T90" s="66">
        <v>1.2999999999999999E-3</v>
      </c>
    </row>
    <row r="91" spans="1:20">
      <c r="A91" t="s">
        <v>617</v>
      </c>
      <c r="B91" t="s">
        <v>618</v>
      </c>
      <c r="C91" t="s">
        <v>99</v>
      </c>
      <c r="D91" t="s">
        <v>122</v>
      </c>
      <c r="E91" t="s">
        <v>615</v>
      </c>
      <c r="F91" t="s">
        <v>434</v>
      </c>
      <c r="G91" t="s">
        <v>616</v>
      </c>
      <c r="H91" t="s">
        <v>149</v>
      </c>
      <c r="I91" t="s">
        <v>619</v>
      </c>
      <c r="J91" s="65">
        <v>6.29</v>
      </c>
      <c r="K91" t="s">
        <v>101</v>
      </c>
      <c r="L91" s="66">
        <v>1.9E-2</v>
      </c>
      <c r="M91" s="66">
        <v>1.6000000000000001E-3</v>
      </c>
      <c r="N91" s="65">
        <v>2174212</v>
      </c>
      <c r="O91" s="65">
        <v>114.9</v>
      </c>
      <c r="P91" s="65">
        <v>0</v>
      </c>
      <c r="Q91" s="65">
        <v>2498.1695880000002</v>
      </c>
      <c r="R91" s="66">
        <v>6.1999999999999998E-3</v>
      </c>
      <c r="S91" s="66">
        <v>4.3E-3</v>
      </c>
      <c r="T91" s="66">
        <v>1E-3</v>
      </c>
    </row>
    <row r="92" spans="1:20">
      <c r="A92" t="s">
        <v>620</v>
      </c>
      <c r="B92" t="s">
        <v>621</v>
      </c>
      <c r="C92" t="s">
        <v>99</v>
      </c>
      <c r="D92" t="s">
        <v>122</v>
      </c>
      <c r="E92" t="s">
        <v>622</v>
      </c>
      <c r="F92" t="s">
        <v>438</v>
      </c>
      <c r="G92" t="s">
        <v>608</v>
      </c>
      <c r="H92" t="s">
        <v>206</v>
      </c>
      <c r="I92" t="s">
        <v>623</v>
      </c>
      <c r="J92" s="65">
        <v>6.2</v>
      </c>
      <c r="K92" t="s">
        <v>101</v>
      </c>
      <c r="L92" s="66">
        <v>7.4999999999999997E-3</v>
      </c>
      <c r="M92" s="66">
        <v>1.4E-3</v>
      </c>
      <c r="N92" s="65">
        <v>1812000</v>
      </c>
      <c r="O92" s="65">
        <v>104.89</v>
      </c>
      <c r="P92" s="65">
        <v>0</v>
      </c>
      <c r="Q92" s="65">
        <v>1900.6068</v>
      </c>
      <c r="R92" s="66">
        <v>4.1000000000000003E-3</v>
      </c>
      <c r="S92" s="66">
        <v>3.3E-3</v>
      </c>
      <c r="T92" s="66">
        <v>8.0000000000000004E-4</v>
      </c>
    </row>
    <row r="93" spans="1:20">
      <c r="A93" t="s">
        <v>624</v>
      </c>
      <c r="B93" t="s">
        <v>625</v>
      </c>
      <c r="C93" t="s">
        <v>99</v>
      </c>
      <c r="D93" t="s">
        <v>122</v>
      </c>
      <c r="E93" t="s">
        <v>626</v>
      </c>
      <c r="F93" t="s">
        <v>434</v>
      </c>
      <c r="G93" t="s">
        <v>608</v>
      </c>
      <c r="H93" t="s">
        <v>206</v>
      </c>
      <c r="I93" t="s">
        <v>627</v>
      </c>
      <c r="J93" s="65">
        <v>7.73</v>
      </c>
      <c r="K93" t="s">
        <v>101</v>
      </c>
      <c r="L93" s="66">
        <v>5.0000000000000001E-3</v>
      </c>
      <c r="M93" s="66">
        <v>3.3E-3</v>
      </c>
      <c r="N93" s="65">
        <v>1830000</v>
      </c>
      <c r="O93" s="65">
        <v>102.08</v>
      </c>
      <c r="P93" s="65">
        <v>0</v>
      </c>
      <c r="Q93" s="65">
        <v>1868.0640000000001</v>
      </c>
      <c r="R93" s="66">
        <v>9.4000000000000004E-3</v>
      </c>
      <c r="S93" s="66">
        <v>3.2000000000000002E-3</v>
      </c>
      <c r="T93" s="66">
        <v>8.0000000000000004E-4</v>
      </c>
    </row>
    <row r="94" spans="1:20">
      <c r="A94" t="s">
        <v>628</v>
      </c>
      <c r="B94" t="s">
        <v>629</v>
      </c>
      <c r="C94" t="s">
        <v>99</v>
      </c>
      <c r="D94" t="s">
        <v>122</v>
      </c>
      <c r="E94" t="s">
        <v>626</v>
      </c>
      <c r="F94" t="s">
        <v>434</v>
      </c>
      <c r="G94" t="s">
        <v>608</v>
      </c>
      <c r="H94" t="s">
        <v>206</v>
      </c>
      <c r="I94" t="s">
        <v>627</v>
      </c>
      <c r="J94" s="65">
        <v>7.59</v>
      </c>
      <c r="K94" t="s">
        <v>101</v>
      </c>
      <c r="L94" s="66">
        <v>9.7000000000000003E-3</v>
      </c>
      <c r="M94" s="66">
        <v>7.1000000000000004E-3</v>
      </c>
      <c r="N94" s="65">
        <v>1805905</v>
      </c>
      <c r="O94" s="65">
        <v>102.8</v>
      </c>
      <c r="P94" s="65">
        <v>0</v>
      </c>
      <c r="Q94" s="65">
        <v>1856.4703400000001</v>
      </c>
      <c r="R94" s="66">
        <v>8.9999999999999993E-3</v>
      </c>
      <c r="S94" s="66">
        <v>3.2000000000000002E-3</v>
      </c>
      <c r="T94" s="66">
        <v>8.0000000000000004E-4</v>
      </c>
    </row>
    <row r="95" spans="1:20">
      <c r="A95" t="s">
        <v>630</v>
      </c>
      <c r="B95" t="s">
        <v>631</v>
      </c>
      <c r="C95" t="s">
        <v>99</v>
      </c>
      <c r="D95" t="s">
        <v>122</v>
      </c>
      <c r="E95" t="s">
        <v>626</v>
      </c>
      <c r="F95" t="s">
        <v>434</v>
      </c>
      <c r="G95" t="s">
        <v>608</v>
      </c>
      <c r="H95" t="s">
        <v>206</v>
      </c>
      <c r="I95" t="s">
        <v>632</v>
      </c>
      <c r="J95" s="65">
        <v>6.44</v>
      </c>
      <c r="K95" t="s">
        <v>101</v>
      </c>
      <c r="L95" s="66">
        <v>8.3999999999999995E-3</v>
      </c>
      <c r="M95" s="66">
        <v>1.6000000000000001E-3</v>
      </c>
      <c r="N95" s="65">
        <v>628155</v>
      </c>
      <c r="O95" s="65">
        <v>106.59</v>
      </c>
      <c r="P95" s="65">
        <v>0</v>
      </c>
      <c r="Q95" s="65">
        <v>669.55041449999999</v>
      </c>
      <c r="R95" s="66">
        <v>8.9999999999999998E-4</v>
      </c>
      <c r="S95" s="66">
        <v>1.1000000000000001E-3</v>
      </c>
      <c r="T95" s="66">
        <v>2.9999999999999997E-4</v>
      </c>
    </row>
    <row r="96" spans="1:20">
      <c r="A96" t="s">
        <v>633</v>
      </c>
      <c r="B96" s="70" t="s">
        <v>634</v>
      </c>
      <c r="C96" t="s">
        <v>99</v>
      </c>
      <c r="D96" t="s">
        <v>122</v>
      </c>
      <c r="E96" t="s">
        <v>600</v>
      </c>
      <c r="F96" t="s">
        <v>434</v>
      </c>
      <c r="G96" t="s">
        <v>608</v>
      </c>
      <c r="H96" t="s">
        <v>206</v>
      </c>
      <c r="I96" t="s">
        <v>377</v>
      </c>
      <c r="J96" s="65">
        <v>2.97</v>
      </c>
      <c r="K96" t="s">
        <v>101</v>
      </c>
      <c r="L96" s="66">
        <v>2.1499999999999998E-2</v>
      </c>
      <c r="M96" s="66">
        <v>-2E-3</v>
      </c>
      <c r="N96" s="65">
        <v>2694450</v>
      </c>
      <c r="O96" s="65">
        <v>111.78</v>
      </c>
      <c r="P96" s="65">
        <v>0</v>
      </c>
      <c r="Q96" s="65">
        <v>3011.8562099999999</v>
      </c>
      <c r="R96" s="66">
        <v>1.1999999999999999E-3</v>
      </c>
      <c r="S96" s="66">
        <v>5.1999999999999998E-3</v>
      </c>
      <c r="T96" s="66">
        <v>1.1999999999999999E-3</v>
      </c>
    </row>
    <row r="97" spans="1:20">
      <c r="A97" t="s">
        <v>635</v>
      </c>
      <c r="B97" s="70">
        <v>18202810</v>
      </c>
      <c r="C97" t="s">
        <v>99</v>
      </c>
      <c r="D97" t="s">
        <v>122</v>
      </c>
      <c r="E97" t="s">
        <v>636</v>
      </c>
      <c r="F97" t="s">
        <v>550</v>
      </c>
      <c r="G97" t="s">
        <v>637</v>
      </c>
      <c r="H97" t="s">
        <v>149</v>
      </c>
      <c r="I97" t="s">
        <v>638</v>
      </c>
      <c r="J97" s="65">
        <v>5.49</v>
      </c>
      <c r="K97" t="s">
        <v>101</v>
      </c>
      <c r="L97" s="66">
        <v>2.4500000000000001E-2</v>
      </c>
      <c r="M97" s="66">
        <v>2.0999999999999999E-3</v>
      </c>
      <c r="N97" s="65">
        <v>1370000</v>
      </c>
      <c r="O97" s="65">
        <f>Q97*100*1000/N97</f>
        <v>114.89081967213114</v>
      </c>
      <c r="P97" s="65">
        <v>0</v>
      </c>
      <c r="Q97" s="65">
        <v>1574.0042295081967</v>
      </c>
      <c r="R97" s="66">
        <v>3.3999999999999998E-3</v>
      </c>
      <c r="S97" s="66">
        <v>2.7000000000000001E-3</v>
      </c>
      <c r="T97" s="66">
        <v>5.9999999999999995E-4</v>
      </c>
    </row>
    <row r="98" spans="1:20">
      <c r="A98" t="s">
        <v>639</v>
      </c>
      <c r="B98" t="s">
        <v>640</v>
      </c>
      <c r="C98" t="s">
        <v>99</v>
      </c>
      <c r="D98" t="s">
        <v>122</v>
      </c>
      <c r="E98" t="s">
        <v>641</v>
      </c>
      <c r="F98" t="s">
        <v>550</v>
      </c>
      <c r="G98" t="s">
        <v>637</v>
      </c>
      <c r="H98" t="s">
        <v>149</v>
      </c>
      <c r="I98" t="s">
        <v>569</v>
      </c>
      <c r="J98" s="65">
        <v>6.98</v>
      </c>
      <c r="K98" t="s">
        <v>101</v>
      </c>
      <c r="L98" s="66">
        <v>1.09E-2</v>
      </c>
      <c r="M98" s="66">
        <v>7.6E-3</v>
      </c>
      <c r="N98" s="65">
        <v>1699000</v>
      </c>
      <c r="O98" s="65">
        <v>103.38</v>
      </c>
      <c r="P98" s="65">
        <v>0</v>
      </c>
      <c r="Q98" s="65">
        <v>1756.4262000000001</v>
      </c>
      <c r="R98" s="66">
        <v>4.8999999999999998E-3</v>
      </c>
      <c r="S98" s="66">
        <v>3.0000000000000001E-3</v>
      </c>
      <c r="T98" s="66">
        <v>6.9999999999999999E-4</v>
      </c>
    </row>
    <row r="99" spans="1:20">
      <c r="A99" t="s">
        <v>642</v>
      </c>
      <c r="B99" t="s">
        <v>643</v>
      </c>
      <c r="C99" t="s">
        <v>99</v>
      </c>
      <c r="D99" t="s">
        <v>122</v>
      </c>
      <c r="E99" t="s">
        <v>641</v>
      </c>
      <c r="F99" t="s">
        <v>550</v>
      </c>
      <c r="G99" t="s">
        <v>637</v>
      </c>
      <c r="H99" t="s">
        <v>149</v>
      </c>
      <c r="I99" t="s">
        <v>644</v>
      </c>
      <c r="J99" s="65">
        <v>4.2699999999999996</v>
      </c>
      <c r="K99" t="s">
        <v>101</v>
      </c>
      <c r="L99" s="66">
        <v>2.5700000000000001E-2</v>
      </c>
      <c r="M99" s="66">
        <v>-1.1000000000000001E-3</v>
      </c>
      <c r="N99" s="65">
        <v>490000.5</v>
      </c>
      <c r="O99" s="65">
        <v>116.86</v>
      </c>
      <c r="P99" s="65">
        <v>0</v>
      </c>
      <c r="Q99" s="65">
        <v>572.61458430000005</v>
      </c>
      <c r="R99" s="66">
        <v>4.0000000000000002E-4</v>
      </c>
      <c r="S99" s="66">
        <v>1E-3</v>
      </c>
      <c r="T99" s="66">
        <v>2.0000000000000001E-4</v>
      </c>
    </row>
    <row r="100" spans="1:20">
      <c r="A100" t="s">
        <v>645</v>
      </c>
      <c r="B100" t="s">
        <v>646</v>
      </c>
      <c r="C100" t="s">
        <v>99</v>
      </c>
      <c r="D100" t="s">
        <v>122</v>
      </c>
      <c r="E100" t="s">
        <v>607</v>
      </c>
      <c r="F100" t="s">
        <v>434</v>
      </c>
      <c r="G100" t="s">
        <v>647</v>
      </c>
      <c r="H100" t="s">
        <v>206</v>
      </c>
      <c r="I100" t="s">
        <v>648</v>
      </c>
      <c r="J100" s="65">
        <v>0.66</v>
      </c>
      <c r="K100" t="s">
        <v>101</v>
      </c>
      <c r="L100" s="66">
        <v>4.5999999999999999E-2</v>
      </c>
      <c r="M100" s="66">
        <v>-5.7999999999999996E-3</v>
      </c>
      <c r="N100" s="65">
        <v>1207383.6200000001</v>
      </c>
      <c r="O100" s="65">
        <v>108.73</v>
      </c>
      <c r="P100" s="65">
        <v>0</v>
      </c>
      <c r="Q100" s="65">
        <v>1312.7882100259999</v>
      </c>
      <c r="R100" s="66">
        <v>1.03E-2</v>
      </c>
      <c r="S100" s="66">
        <v>2.2000000000000001E-3</v>
      </c>
      <c r="T100" s="66">
        <v>5.0000000000000001E-4</v>
      </c>
    </row>
    <row r="101" spans="1:20">
      <c r="A101" t="s">
        <v>649</v>
      </c>
      <c r="B101" t="s">
        <v>650</v>
      </c>
      <c r="C101" t="s">
        <v>99</v>
      </c>
      <c r="D101" t="s">
        <v>122</v>
      </c>
      <c r="E101" t="s">
        <v>651</v>
      </c>
      <c r="F101" t="s">
        <v>367</v>
      </c>
      <c r="G101" t="s">
        <v>647</v>
      </c>
      <c r="H101" t="s">
        <v>206</v>
      </c>
      <c r="I101" t="s">
        <v>360</v>
      </c>
      <c r="J101" s="65">
        <v>0.25</v>
      </c>
      <c r="K101" t="s">
        <v>101</v>
      </c>
      <c r="L101" s="66">
        <v>5.0999999999999997E-2</v>
      </c>
      <c r="M101" s="66">
        <v>6.9999999999999999E-4</v>
      </c>
      <c r="N101" s="65">
        <v>793589</v>
      </c>
      <c r="O101" s="65">
        <v>125.06</v>
      </c>
      <c r="P101" s="65">
        <v>11.894769999999999</v>
      </c>
      <c r="Q101" s="65">
        <v>1004.3571734</v>
      </c>
      <c r="R101" s="66">
        <v>6.9999999999999999E-4</v>
      </c>
      <c r="S101" s="66">
        <v>1.6999999999999999E-3</v>
      </c>
      <c r="T101" s="66">
        <v>4.0000000000000002E-4</v>
      </c>
    </row>
    <row r="102" spans="1:20">
      <c r="A102" t="s">
        <v>652</v>
      </c>
      <c r="B102" s="70" t="s">
        <v>653</v>
      </c>
      <c r="C102" t="s">
        <v>99</v>
      </c>
      <c r="D102" t="s">
        <v>122</v>
      </c>
      <c r="E102" t="s">
        <v>654</v>
      </c>
      <c r="F102" t="s">
        <v>655</v>
      </c>
      <c r="G102" t="s">
        <v>637</v>
      </c>
      <c r="H102" t="s">
        <v>149</v>
      </c>
      <c r="I102" t="s">
        <v>656</v>
      </c>
      <c r="J102" s="65">
        <v>1.1399999999999999</v>
      </c>
      <c r="K102" t="s">
        <v>101</v>
      </c>
      <c r="L102" s="66">
        <v>1.35E-2</v>
      </c>
      <c r="M102" s="66">
        <v>-1.2699999999999999E-2</v>
      </c>
      <c r="N102" s="65">
        <v>1990269.21</v>
      </c>
      <c r="O102" s="65">
        <v>104.9</v>
      </c>
      <c r="P102" s="65">
        <v>0</v>
      </c>
      <c r="Q102" s="65">
        <v>2087.7924012899998</v>
      </c>
      <c r="R102" s="66">
        <v>4.3E-3</v>
      </c>
      <c r="S102" s="66">
        <v>3.5999999999999999E-3</v>
      </c>
      <c r="T102" s="66">
        <v>8.9999999999999998E-4</v>
      </c>
    </row>
    <row r="103" spans="1:20">
      <c r="A103" t="s">
        <v>657</v>
      </c>
      <c r="B103" s="70">
        <v>11756600</v>
      </c>
      <c r="C103" t="s">
        <v>99</v>
      </c>
      <c r="D103" t="s">
        <v>122</v>
      </c>
      <c r="E103" t="s">
        <v>654</v>
      </c>
      <c r="F103" t="s">
        <v>655</v>
      </c>
      <c r="G103" t="s">
        <v>637</v>
      </c>
      <c r="H103" t="s">
        <v>149</v>
      </c>
      <c r="I103" t="s">
        <v>459</v>
      </c>
      <c r="J103" s="65">
        <v>2.63</v>
      </c>
      <c r="K103" t="s">
        <v>101</v>
      </c>
      <c r="L103" s="66">
        <v>0.01</v>
      </c>
      <c r="M103" s="66">
        <v>-5.3E-3</v>
      </c>
      <c r="N103" s="65">
        <v>1360000</v>
      </c>
      <c r="O103" s="65">
        <f>Q103/N103*100*1000</f>
        <v>104.88185792349728</v>
      </c>
      <c r="P103" s="65">
        <v>0</v>
      </c>
      <c r="Q103" s="65">
        <v>1426.3932677595628</v>
      </c>
      <c r="R103" s="66">
        <v>2.5999999999999999E-3</v>
      </c>
      <c r="S103" s="66">
        <v>2.5000000000000001E-3</v>
      </c>
      <c r="T103" s="66">
        <v>5.9999999999999995E-4</v>
      </c>
    </row>
    <row r="104" spans="1:20">
      <c r="A104" t="s">
        <v>658</v>
      </c>
      <c r="B104" s="70" t="s">
        <v>659</v>
      </c>
      <c r="C104" t="s">
        <v>99</v>
      </c>
      <c r="D104" t="s">
        <v>122</v>
      </c>
      <c r="E104" t="s">
        <v>654</v>
      </c>
      <c r="F104" t="s">
        <v>655</v>
      </c>
      <c r="G104" t="s">
        <v>637</v>
      </c>
      <c r="H104" t="s">
        <v>149</v>
      </c>
      <c r="I104" t="s">
        <v>660</v>
      </c>
      <c r="J104" s="65">
        <v>2.54</v>
      </c>
      <c r="K104" t="s">
        <v>101</v>
      </c>
      <c r="L104" s="66">
        <v>1.8499999999999999E-2</v>
      </c>
      <c r="M104" s="66">
        <v>-8.5000000000000006E-3</v>
      </c>
      <c r="N104" s="65">
        <v>2310083</v>
      </c>
      <c r="O104" s="65">
        <f>Q104/N104*100*1000</f>
        <v>109.87999999999998</v>
      </c>
      <c r="P104" s="65">
        <v>0</v>
      </c>
      <c r="Q104" s="65">
        <v>2538.3192003999998</v>
      </c>
      <c r="R104" s="66">
        <v>3.5000000000000001E-3</v>
      </c>
      <c r="S104" s="66">
        <v>6.0000000000000001E-3</v>
      </c>
      <c r="T104" s="66">
        <v>1.4E-3</v>
      </c>
    </row>
    <row r="105" spans="1:20">
      <c r="A105" t="s">
        <v>658</v>
      </c>
      <c r="B105" s="70">
        <v>11712140</v>
      </c>
      <c r="C105" t="s">
        <v>99</v>
      </c>
      <c r="D105" t="s">
        <v>122</v>
      </c>
      <c r="E105" t="s">
        <v>654</v>
      </c>
      <c r="F105" t="s">
        <v>655</v>
      </c>
      <c r="G105" t="s">
        <v>637</v>
      </c>
      <c r="H105" t="s">
        <v>149</v>
      </c>
      <c r="I105" t="s">
        <v>660</v>
      </c>
      <c r="J105" s="65">
        <v>2.54</v>
      </c>
      <c r="K105" t="s">
        <v>101</v>
      </c>
      <c r="L105" s="66">
        <v>0</v>
      </c>
      <c r="M105" s="66">
        <v>0</v>
      </c>
      <c r="N105" s="65">
        <v>905000</v>
      </c>
      <c r="O105" s="65">
        <f>Q105/N105*100*1000</f>
        <v>109.71376264227274</v>
      </c>
      <c r="P105" s="65">
        <v>0</v>
      </c>
      <c r="Q105" s="65">
        <v>992.9095519125683</v>
      </c>
      <c r="R105" s="66">
        <v>0</v>
      </c>
      <c r="S105" s="66">
        <v>0</v>
      </c>
      <c r="T105" s="66">
        <v>0</v>
      </c>
    </row>
    <row r="106" spans="1:20">
      <c r="A106" t="s">
        <v>661</v>
      </c>
      <c r="B106" t="s">
        <v>662</v>
      </c>
      <c r="C106" t="s">
        <v>99</v>
      </c>
      <c r="D106" t="s">
        <v>122</v>
      </c>
      <c r="E106" t="s">
        <v>663</v>
      </c>
      <c r="F106" t="s">
        <v>664</v>
      </c>
      <c r="G106" t="s">
        <v>647</v>
      </c>
      <c r="H106" t="s">
        <v>206</v>
      </c>
      <c r="I106" t="s">
        <v>406</v>
      </c>
      <c r="J106" s="65">
        <v>0.74</v>
      </c>
      <c r="K106" t="s">
        <v>101</v>
      </c>
      <c r="L106" s="66">
        <v>5.5E-2</v>
      </c>
      <c r="M106" s="66">
        <v>-3.2000000000000002E-3</v>
      </c>
      <c r="N106" s="65">
        <v>415858.03</v>
      </c>
      <c r="O106" s="65">
        <v>111.61</v>
      </c>
      <c r="P106" s="65">
        <v>0</v>
      </c>
      <c r="Q106" s="65">
        <v>464.139147283</v>
      </c>
      <c r="R106" s="66">
        <v>1.7399999999999999E-2</v>
      </c>
      <c r="S106" s="66">
        <v>8.0000000000000004E-4</v>
      </c>
      <c r="T106" s="66">
        <v>2.0000000000000001E-4</v>
      </c>
    </row>
    <row r="107" spans="1:20">
      <c r="A107" t="s">
        <v>666</v>
      </c>
      <c r="B107" t="s">
        <v>667</v>
      </c>
      <c r="C107" t="s">
        <v>99</v>
      </c>
      <c r="D107" t="s">
        <v>122</v>
      </c>
      <c r="E107" t="s">
        <v>668</v>
      </c>
      <c r="F107" t="s">
        <v>434</v>
      </c>
      <c r="G107" t="s">
        <v>669</v>
      </c>
      <c r="H107" t="s">
        <v>206</v>
      </c>
      <c r="I107" t="s">
        <v>380</v>
      </c>
      <c r="J107" s="65">
        <v>4.63</v>
      </c>
      <c r="K107" t="s">
        <v>101</v>
      </c>
      <c r="L107" s="66">
        <v>3.3000000000000002E-2</v>
      </c>
      <c r="M107" s="66">
        <v>1.1599999999999999E-2</v>
      </c>
      <c r="N107" s="65">
        <v>1718000</v>
      </c>
      <c r="O107" s="65">
        <v>113.34</v>
      </c>
      <c r="P107" s="65">
        <v>0</v>
      </c>
      <c r="Q107" s="65">
        <v>1947.1812</v>
      </c>
      <c r="R107" s="66">
        <v>3.3999999999999998E-3</v>
      </c>
      <c r="S107" s="66">
        <v>3.3E-3</v>
      </c>
      <c r="T107" s="66">
        <v>8.0000000000000004E-4</v>
      </c>
    </row>
    <row r="108" spans="1:20">
      <c r="A108" t="s">
        <v>670</v>
      </c>
      <c r="B108" t="s">
        <v>671</v>
      </c>
      <c r="C108" t="s">
        <v>99</v>
      </c>
      <c r="D108" t="s">
        <v>122</v>
      </c>
      <c r="E108" t="s">
        <v>672</v>
      </c>
      <c r="F108" t="s">
        <v>550</v>
      </c>
      <c r="G108" t="s">
        <v>673</v>
      </c>
      <c r="H108" t="s">
        <v>149</v>
      </c>
      <c r="I108" t="s">
        <v>674</v>
      </c>
      <c r="J108" s="65">
        <v>5.22</v>
      </c>
      <c r="K108" t="s">
        <v>101</v>
      </c>
      <c r="L108" s="66">
        <v>3.3700000000000001E-2</v>
      </c>
      <c r="M108" s="66">
        <v>0.03</v>
      </c>
      <c r="N108" s="65">
        <v>673216</v>
      </c>
      <c r="O108" s="65">
        <v>103.34</v>
      </c>
      <c r="P108" s="65">
        <v>0</v>
      </c>
      <c r="Q108" s="65">
        <v>695.70141439999998</v>
      </c>
      <c r="R108" s="66">
        <v>5.7000000000000002E-3</v>
      </c>
      <c r="S108" s="66">
        <v>1.1999999999999999E-3</v>
      </c>
      <c r="T108" s="66">
        <v>2.9999999999999997E-4</v>
      </c>
    </row>
    <row r="109" spans="1:20">
      <c r="A109" t="s">
        <v>675</v>
      </c>
      <c r="B109" t="s">
        <v>676</v>
      </c>
      <c r="C109" t="s">
        <v>99</v>
      </c>
      <c r="D109" t="s">
        <v>122</v>
      </c>
      <c r="E109" t="s">
        <v>677</v>
      </c>
      <c r="F109" t="s">
        <v>678</v>
      </c>
      <c r="G109" t="s">
        <v>223</v>
      </c>
      <c r="H109" t="s">
        <v>679</v>
      </c>
      <c r="I109" t="s">
        <v>680</v>
      </c>
      <c r="J109" s="65">
        <v>4.6500000000000004</v>
      </c>
      <c r="K109" t="s">
        <v>101</v>
      </c>
      <c r="L109" s="66">
        <v>1.5800000000000002E-2</v>
      </c>
      <c r="M109" s="66">
        <v>1.0999999999999999E-2</v>
      </c>
      <c r="N109" s="65">
        <v>2138000</v>
      </c>
      <c r="O109" s="65">
        <v>103.16</v>
      </c>
      <c r="P109" s="65">
        <v>0</v>
      </c>
      <c r="Q109" s="65">
        <v>2205.5608000000002</v>
      </c>
      <c r="R109" s="66">
        <v>6.0000000000000001E-3</v>
      </c>
      <c r="S109" s="66">
        <v>3.8E-3</v>
      </c>
      <c r="T109" s="66">
        <v>8.9999999999999998E-4</v>
      </c>
    </row>
    <row r="110" spans="1:20">
      <c r="A110" t="s">
        <v>681</v>
      </c>
      <c r="B110" t="s">
        <v>682</v>
      </c>
      <c r="C110" t="s">
        <v>99</v>
      </c>
      <c r="D110" t="s">
        <v>122</v>
      </c>
      <c r="E110" t="s">
        <v>683</v>
      </c>
      <c r="F110" t="s">
        <v>664</v>
      </c>
      <c r="G110" t="s">
        <v>223</v>
      </c>
      <c r="H110" t="s">
        <v>679</v>
      </c>
      <c r="I110" t="s">
        <v>383</v>
      </c>
      <c r="J110" s="65">
        <v>3.8</v>
      </c>
      <c r="K110" t="s">
        <v>101</v>
      </c>
      <c r="L110" s="66">
        <v>2.35E-2</v>
      </c>
      <c r="M110" s="66">
        <v>8.8000000000000005E-3</v>
      </c>
      <c r="N110" s="65">
        <v>425385</v>
      </c>
      <c r="O110" s="65">
        <v>108.2</v>
      </c>
      <c r="P110" s="65">
        <v>0</v>
      </c>
      <c r="Q110" s="65">
        <v>460.26657</v>
      </c>
      <c r="R110" s="66">
        <v>3.3999999999999998E-3</v>
      </c>
      <c r="S110" s="66">
        <v>8.0000000000000004E-4</v>
      </c>
      <c r="T110" s="66">
        <v>2.0000000000000001E-4</v>
      </c>
    </row>
    <row r="111" spans="1:20">
      <c r="A111" t="s">
        <v>684</v>
      </c>
      <c r="B111" t="s">
        <v>685</v>
      </c>
      <c r="C111" t="s">
        <v>122</v>
      </c>
      <c r="D111" t="s">
        <v>122</v>
      </c>
      <c r="E111" t="s">
        <v>683</v>
      </c>
      <c r="F111" t="s">
        <v>664</v>
      </c>
      <c r="G111" t="s">
        <v>223</v>
      </c>
      <c r="H111" t="s">
        <v>679</v>
      </c>
      <c r="I111" t="s">
        <v>383</v>
      </c>
      <c r="J111" s="65">
        <v>0</v>
      </c>
      <c r="K111" t="s">
        <v>101</v>
      </c>
      <c r="L111" s="66">
        <v>0</v>
      </c>
      <c r="M111" s="66">
        <v>0</v>
      </c>
      <c r="N111" s="65">
        <v>-10720</v>
      </c>
      <c r="O111" s="65">
        <v>99.453551912568102</v>
      </c>
      <c r="P111" s="65">
        <v>0</v>
      </c>
      <c r="Q111" s="65">
        <v>-10.6614207650273</v>
      </c>
      <c r="R111" s="66">
        <v>0</v>
      </c>
      <c r="S111" s="66">
        <v>0</v>
      </c>
      <c r="T111" s="66">
        <v>0</v>
      </c>
    </row>
    <row r="112" spans="1:20">
      <c r="A112" t="s">
        <v>686</v>
      </c>
      <c r="B112" t="s">
        <v>687</v>
      </c>
      <c r="C112" t="s">
        <v>99</v>
      </c>
      <c r="D112" t="s">
        <v>122</v>
      </c>
      <c r="E112" t="s">
        <v>688</v>
      </c>
      <c r="F112" t="s">
        <v>434</v>
      </c>
      <c r="G112" t="s">
        <v>223</v>
      </c>
      <c r="H112" t="s">
        <v>679</v>
      </c>
      <c r="I112" t="s">
        <v>265</v>
      </c>
      <c r="J112" s="65">
        <v>0.75</v>
      </c>
      <c r="K112" t="s">
        <v>101</v>
      </c>
      <c r="L112" s="66">
        <v>0.01</v>
      </c>
      <c r="M112" s="66">
        <v>2.0299999999999999E-2</v>
      </c>
      <c r="N112" s="65">
        <v>6374909</v>
      </c>
      <c r="O112" s="65">
        <v>104.36</v>
      </c>
      <c r="P112" s="65">
        <v>0</v>
      </c>
      <c r="Q112" s="65">
        <v>6652.8550323999998</v>
      </c>
      <c r="R112" s="66">
        <v>1.23E-2</v>
      </c>
      <c r="S112" s="66">
        <v>1.14E-2</v>
      </c>
      <c r="T112" s="66">
        <v>2.7000000000000001E-3</v>
      </c>
    </row>
    <row r="113" spans="1:20">
      <c r="A113" t="s">
        <v>689</v>
      </c>
      <c r="B113" t="s">
        <v>690</v>
      </c>
      <c r="C113" t="s">
        <v>99</v>
      </c>
      <c r="D113" t="s">
        <v>122</v>
      </c>
      <c r="E113" t="s">
        <v>688</v>
      </c>
      <c r="F113" t="s">
        <v>434</v>
      </c>
      <c r="G113" t="s">
        <v>223</v>
      </c>
      <c r="H113" t="s">
        <v>679</v>
      </c>
      <c r="I113" t="s">
        <v>691</v>
      </c>
      <c r="J113" s="65">
        <v>6.94</v>
      </c>
      <c r="K113" t="s">
        <v>101</v>
      </c>
      <c r="L113" s="66">
        <v>3.0000000000000001E-3</v>
      </c>
      <c r="M113" s="66">
        <v>4.3E-3</v>
      </c>
      <c r="N113" s="65">
        <v>543987</v>
      </c>
      <c r="O113" s="65">
        <v>100.29</v>
      </c>
      <c r="P113" s="65">
        <v>0</v>
      </c>
      <c r="Q113" s="65">
        <v>545.56456230000003</v>
      </c>
      <c r="R113" s="66">
        <v>4.1999999999999997E-3</v>
      </c>
      <c r="S113" s="66">
        <v>8.9999999999999998E-4</v>
      </c>
      <c r="T113" s="66">
        <v>2.0000000000000001E-4</v>
      </c>
    </row>
    <row r="114" spans="1:20">
      <c r="A114" t="s">
        <v>692</v>
      </c>
      <c r="B114" t="s">
        <v>693</v>
      </c>
      <c r="C114" t="s">
        <v>99</v>
      </c>
      <c r="D114" t="s">
        <v>122</v>
      </c>
      <c r="E114" t="s">
        <v>694</v>
      </c>
      <c r="F114" t="s">
        <v>434</v>
      </c>
      <c r="G114" t="s">
        <v>223</v>
      </c>
      <c r="H114" t="s">
        <v>679</v>
      </c>
      <c r="I114" t="s">
        <v>695</v>
      </c>
      <c r="J114" s="65">
        <v>1.37</v>
      </c>
      <c r="K114" t="s">
        <v>101</v>
      </c>
      <c r="L114" s="66">
        <v>2.1000000000000001E-2</v>
      </c>
      <c r="M114" s="66">
        <v>-1.9E-3</v>
      </c>
      <c r="N114" s="65">
        <v>2672562.7599999998</v>
      </c>
      <c r="O114" s="65">
        <v>108.03</v>
      </c>
      <c r="P114" s="65">
        <v>135.36866000000001</v>
      </c>
      <c r="Q114" s="65">
        <v>3022.538209628</v>
      </c>
      <c r="R114" s="66">
        <v>1.21E-2</v>
      </c>
      <c r="S114" s="66">
        <v>5.1999999999999998E-3</v>
      </c>
      <c r="T114" s="66">
        <v>1.1999999999999999E-3</v>
      </c>
    </row>
    <row r="115" spans="1:20">
      <c r="A115" t="s">
        <v>696</v>
      </c>
      <c r="B115" t="s">
        <v>697</v>
      </c>
      <c r="C115" t="s">
        <v>99</v>
      </c>
      <c r="D115" t="s">
        <v>122</v>
      </c>
      <c r="E115" t="s">
        <v>694</v>
      </c>
      <c r="F115" t="s">
        <v>434</v>
      </c>
      <c r="G115" t="s">
        <v>223</v>
      </c>
      <c r="H115" t="s">
        <v>679</v>
      </c>
      <c r="I115" t="s">
        <v>698</v>
      </c>
      <c r="J115" s="65">
        <v>5.0199999999999996</v>
      </c>
      <c r="K115" t="s">
        <v>101</v>
      </c>
      <c r="L115" s="66">
        <v>2.75E-2</v>
      </c>
      <c r="M115" s="66">
        <v>-8.9999999999999998E-4</v>
      </c>
      <c r="N115" s="65">
        <v>3577000</v>
      </c>
      <c r="O115" s="65">
        <v>117.7</v>
      </c>
      <c r="P115" s="65">
        <v>0</v>
      </c>
      <c r="Q115" s="65">
        <v>4210.1289999999999</v>
      </c>
      <c r="R115" s="66">
        <v>7.7000000000000002E-3</v>
      </c>
      <c r="S115" s="66">
        <v>7.1999999999999998E-3</v>
      </c>
      <c r="T115" s="66">
        <v>1.6999999999999999E-3</v>
      </c>
    </row>
    <row r="116" spans="1:20">
      <c r="A116" t="s">
        <v>699</v>
      </c>
      <c r="B116" t="s">
        <v>700</v>
      </c>
      <c r="C116" t="s">
        <v>99</v>
      </c>
      <c r="D116" t="s">
        <v>122</v>
      </c>
      <c r="E116" t="s">
        <v>694</v>
      </c>
      <c r="F116" t="s">
        <v>434</v>
      </c>
      <c r="G116" t="s">
        <v>223</v>
      </c>
      <c r="H116" t="s">
        <v>679</v>
      </c>
      <c r="I116" t="s">
        <v>701</v>
      </c>
      <c r="J116" s="65">
        <v>7.15</v>
      </c>
      <c r="K116" t="s">
        <v>101</v>
      </c>
      <c r="L116" s="66">
        <v>8.5000000000000006E-3</v>
      </c>
      <c r="M116" s="66">
        <v>5.1000000000000004E-3</v>
      </c>
      <c r="N116" s="65">
        <v>2725000</v>
      </c>
      <c r="O116" s="65">
        <v>103.47</v>
      </c>
      <c r="P116" s="65">
        <v>0</v>
      </c>
      <c r="Q116" s="65">
        <v>2819.5574999999999</v>
      </c>
      <c r="R116" s="66">
        <v>1.24E-2</v>
      </c>
      <c r="S116" s="66">
        <v>4.7999999999999996E-3</v>
      </c>
      <c r="T116" s="66">
        <v>1.1999999999999999E-3</v>
      </c>
    </row>
    <row r="117" spans="1:20">
      <c r="A117" t="s">
        <v>702</v>
      </c>
      <c r="B117" t="s">
        <v>703</v>
      </c>
      <c r="C117" t="s">
        <v>99</v>
      </c>
      <c r="D117" t="s">
        <v>122</v>
      </c>
      <c r="E117" t="s">
        <v>704</v>
      </c>
      <c r="F117" t="s">
        <v>678</v>
      </c>
      <c r="G117" t="s">
        <v>223</v>
      </c>
      <c r="H117" t="s">
        <v>679</v>
      </c>
      <c r="I117" t="s">
        <v>705</v>
      </c>
      <c r="J117" s="65">
        <v>4.66</v>
      </c>
      <c r="K117" t="s">
        <v>101</v>
      </c>
      <c r="L117" s="66">
        <v>1.4800000000000001E-2</v>
      </c>
      <c r="M117" s="66">
        <v>9.9000000000000008E-3</v>
      </c>
      <c r="N117" s="65">
        <v>1540000</v>
      </c>
      <c r="O117" s="65">
        <v>102.81</v>
      </c>
      <c r="P117" s="65">
        <v>0</v>
      </c>
      <c r="Q117" s="65">
        <v>1583.2739999999999</v>
      </c>
      <c r="R117" s="66">
        <v>3.8999999999999998E-3</v>
      </c>
      <c r="S117" s="66">
        <v>2.7000000000000001E-3</v>
      </c>
      <c r="T117" s="66">
        <v>5.9999999999999995E-4</v>
      </c>
    </row>
    <row r="118" spans="1:20">
      <c r="A118" t="s">
        <v>706</v>
      </c>
      <c r="B118" t="s">
        <v>707</v>
      </c>
      <c r="C118" t="s">
        <v>99</v>
      </c>
      <c r="D118" t="s">
        <v>122</v>
      </c>
      <c r="E118" t="s">
        <v>708</v>
      </c>
      <c r="F118" t="s">
        <v>709</v>
      </c>
      <c r="G118" t="s">
        <v>223</v>
      </c>
      <c r="H118" t="s">
        <v>679</v>
      </c>
      <c r="I118" t="s">
        <v>710</v>
      </c>
      <c r="J118" s="65">
        <v>4.57</v>
      </c>
      <c r="K118" t="s">
        <v>101</v>
      </c>
      <c r="L118" s="66">
        <v>3.6999999999999998E-2</v>
      </c>
      <c r="M118" s="66">
        <v>1.2500000000000001E-2</v>
      </c>
      <c r="N118" s="65">
        <v>100000.18</v>
      </c>
      <c r="O118" s="65">
        <v>115.06</v>
      </c>
      <c r="P118" s="65">
        <v>0</v>
      </c>
      <c r="Q118" s="65">
        <v>115.060207108</v>
      </c>
      <c r="R118" s="66">
        <v>1E-4</v>
      </c>
      <c r="S118" s="66">
        <v>2.0000000000000001E-4</v>
      </c>
      <c r="T118" s="66">
        <v>0</v>
      </c>
    </row>
    <row r="119" spans="1:20">
      <c r="A119" s="67" t="s">
        <v>261</v>
      </c>
      <c r="B119" s="14"/>
      <c r="C119" s="14"/>
      <c r="D119" s="14"/>
      <c r="E119" s="14"/>
      <c r="J119" s="69">
        <v>2.57</v>
      </c>
      <c r="M119" s="68">
        <v>1.9E-2</v>
      </c>
      <c r="N119" s="69">
        <v>184337857.74000001</v>
      </c>
      <c r="P119" s="69">
        <v>3435.1441599999998</v>
      </c>
      <c r="Q119" s="69">
        <v>190455.46849380041</v>
      </c>
      <c r="S119" s="68">
        <v>0.32569999999999999</v>
      </c>
      <c r="T119" s="68">
        <v>7.7700000000000005E-2</v>
      </c>
    </row>
    <row r="120" spans="1:20">
      <c r="A120" t="s">
        <v>711</v>
      </c>
      <c r="B120" t="s">
        <v>712</v>
      </c>
      <c r="C120" t="s">
        <v>99</v>
      </c>
      <c r="D120" t="s">
        <v>122</v>
      </c>
      <c r="E120" t="s">
        <v>428</v>
      </c>
      <c r="F120" t="s">
        <v>367</v>
      </c>
      <c r="G120" t="s">
        <v>205</v>
      </c>
      <c r="H120" t="s">
        <v>206</v>
      </c>
      <c r="I120" t="s">
        <v>713</v>
      </c>
      <c r="J120" s="65">
        <v>1.66</v>
      </c>
      <c r="K120" t="s">
        <v>101</v>
      </c>
      <c r="L120" s="66">
        <v>1.8700000000000001E-2</v>
      </c>
      <c r="M120" s="66">
        <v>2.3999999999999998E-3</v>
      </c>
      <c r="N120" s="65">
        <v>5321281.46</v>
      </c>
      <c r="O120" s="65">
        <v>104.26</v>
      </c>
      <c r="P120" s="65">
        <v>0</v>
      </c>
      <c r="Q120" s="65">
        <v>5547.9680501960001</v>
      </c>
      <c r="R120" s="66">
        <v>4.7999999999999996E-3</v>
      </c>
      <c r="S120" s="66">
        <v>9.4999999999999998E-3</v>
      </c>
      <c r="T120" s="66">
        <v>2.3E-3</v>
      </c>
    </row>
    <row r="121" spans="1:20">
      <c r="A121" t="s">
        <v>714</v>
      </c>
      <c r="B121" t="s">
        <v>715</v>
      </c>
      <c r="C121" t="s">
        <v>99</v>
      </c>
      <c r="D121" t="s">
        <v>122</v>
      </c>
      <c r="E121" t="s">
        <v>428</v>
      </c>
      <c r="F121" t="s">
        <v>367</v>
      </c>
      <c r="G121" t="s">
        <v>205</v>
      </c>
      <c r="H121" t="s">
        <v>206</v>
      </c>
      <c r="I121" t="s">
        <v>716</v>
      </c>
      <c r="J121" s="65">
        <v>4.42</v>
      </c>
      <c r="K121" t="s">
        <v>101</v>
      </c>
      <c r="L121" s="66">
        <v>2.6800000000000001E-2</v>
      </c>
      <c r="M121" s="66">
        <v>9.4999999999999998E-3</v>
      </c>
      <c r="N121" s="65">
        <v>3909000.34</v>
      </c>
      <c r="O121" s="65">
        <v>110.03</v>
      </c>
      <c r="P121" s="65">
        <v>0</v>
      </c>
      <c r="Q121" s="65">
        <v>4301.0730741019997</v>
      </c>
      <c r="R121" s="66">
        <v>1.8E-3</v>
      </c>
      <c r="S121" s="66">
        <v>7.4000000000000003E-3</v>
      </c>
      <c r="T121" s="66">
        <v>1.8E-3</v>
      </c>
    </row>
    <row r="122" spans="1:20">
      <c r="A122" t="s">
        <v>717</v>
      </c>
      <c r="B122" t="s">
        <v>718</v>
      </c>
      <c r="C122" t="s">
        <v>99</v>
      </c>
      <c r="D122" t="s">
        <v>122</v>
      </c>
      <c r="E122" t="s">
        <v>719</v>
      </c>
      <c r="F122" t="s">
        <v>359</v>
      </c>
      <c r="G122" t="s">
        <v>372</v>
      </c>
      <c r="H122" t="s">
        <v>149</v>
      </c>
      <c r="I122" t="s">
        <v>597</v>
      </c>
      <c r="J122" s="65">
        <v>2.85</v>
      </c>
      <c r="K122" t="s">
        <v>101</v>
      </c>
      <c r="L122" s="66">
        <v>3.3999999999999998E-3</v>
      </c>
      <c r="M122" s="66">
        <v>3.0000000000000001E-3</v>
      </c>
      <c r="N122" s="65">
        <v>9743000</v>
      </c>
      <c r="O122" s="65">
        <v>100.86</v>
      </c>
      <c r="P122" s="65">
        <v>0</v>
      </c>
      <c r="Q122" s="65">
        <v>9826.7898000000005</v>
      </c>
      <c r="R122" s="66">
        <v>1.4800000000000001E-2</v>
      </c>
      <c r="S122" s="66">
        <v>1.6799999999999999E-2</v>
      </c>
      <c r="T122" s="66">
        <v>4.0000000000000001E-3</v>
      </c>
    </row>
    <row r="123" spans="1:20">
      <c r="A123" t="s">
        <v>720</v>
      </c>
      <c r="B123" t="s">
        <v>721</v>
      </c>
      <c r="C123" t="s">
        <v>99</v>
      </c>
      <c r="D123" t="s">
        <v>122</v>
      </c>
      <c r="E123" t="s">
        <v>719</v>
      </c>
      <c r="F123" t="s">
        <v>359</v>
      </c>
      <c r="G123" t="s">
        <v>372</v>
      </c>
      <c r="H123" t="s">
        <v>149</v>
      </c>
      <c r="I123" t="s">
        <v>265</v>
      </c>
      <c r="J123" s="65">
        <v>5.32</v>
      </c>
      <c r="K123" t="s">
        <v>101</v>
      </c>
      <c r="L123" s="66">
        <v>1.2E-2</v>
      </c>
      <c r="M123" s="66">
        <v>1.26E-2</v>
      </c>
      <c r="N123" s="65">
        <v>1207062</v>
      </c>
      <c r="O123" s="65">
        <v>101.71</v>
      </c>
      <c r="P123" s="65">
        <v>0</v>
      </c>
      <c r="Q123" s="65">
        <v>1227.7027602000001</v>
      </c>
      <c r="R123" s="66">
        <v>1.0999999999999999E-2</v>
      </c>
      <c r="S123" s="66">
        <v>2.0999999999999999E-3</v>
      </c>
      <c r="T123" s="66">
        <v>5.0000000000000001E-4</v>
      </c>
    </row>
    <row r="124" spans="1:20">
      <c r="A124" t="s">
        <v>722</v>
      </c>
      <c r="B124" t="s">
        <v>723</v>
      </c>
      <c r="C124" t="s">
        <v>99</v>
      </c>
      <c r="D124" t="s">
        <v>122</v>
      </c>
      <c r="E124" t="s">
        <v>371</v>
      </c>
      <c r="F124" t="s">
        <v>367</v>
      </c>
      <c r="G124" t="s">
        <v>205</v>
      </c>
      <c r="H124" t="s">
        <v>206</v>
      </c>
      <c r="I124" t="s">
        <v>265</v>
      </c>
      <c r="J124" s="65">
        <v>2.4300000000000002</v>
      </c>
      <c r="K124" t="s">
        <v>101</v>
      </c>
      <c r="L124" s="66">
        <v>3.0099999999999998E-2</v>
      </c>
      <c r="M124" s="66">
        <v>4.8999999999999998E-3</v>
      </c>
      <c r="N124" s="65">
        <v>1566885</v>
      </c>
      <c r="O124" s="65">
        <v>106.25</v>
      </c>
      <c r="P124" s="65">
        <v>0</v>
      </c>
      <c r="Q124" s="65">
        <v>1664.8153124999999</v>
      </c>
      <c r="R124" s="66">
        <v>1.4E-3</v>
      </c>
      <c r="S124" s="66">
        <v>2.8E-3</v>
      </c>
      <c r="T124" s="66">
        <v>6.9999999999999999E-4</v>
      </c>
    </row>
    <row r="125" spans="1:20">
      <c r="A125" t="s">
        <v>724</v>
      </c>
      <c r="B125" t="s">
        <v>725</v>
      </c>
      <c r="C125" t="s">
        <v>99</v>
      </c>
      <c r="D125" t="s">
        <v>122</v>
      </c>
      <c r="E125" t="s">
        <v>371</v>
      </c>
      <c r="F125" t="s">
        <v>367</v>
      </c>
      <c r="G125" t="s">
        <v>205</v>
      </c>
      <c r="H125" t="s">
        <v>206</v>
      </c>
      <c r="I125" t="s">
        <v>265</v>
      </c>
      <c r="J125" s="65">
        <v>2.36</v>
      </c>
      <c r="K125" t="s">
        <v>101</v>
      </c>
      <c r="L125" s="66">
        <v>2.0199999999999999E-2</v>
      </c>
      <c r="M125" s="66">
        <v>4.8999999999999998E-3</v>
      </c>
      <c r="N125" s="65">
        <v>3856913</v>
      </c>
      <c r="O125" s="65">
        <v>104.83</v>
      </c>
      <c r="P125" s="65">
        <v>0</v>
      </c>
      <c r="Q125" s="65">
        <v>4043.2018978999999</v>
      </c>
      <c r="R125" s="66">
        <v>2.3E-3</v>
      </c>
      <c r="S125" s="66">
        <v>6.8999999999999999E-3</v>
      </c>
      <c r="T125" s="66">
        <v>1.6999999999999999E-3</v>
      </c>
    </row>
    <row r="126" spans="1:20">
      <c r="A126" t="s">
        <v>726</v>
      </c>
      <c r="B126" t="s">
        <v>727</v>
      </c>
      <c r="C126" t="s">
        <v>99</v>
      </c>
      <c r="D126" t="s">
        <v>122</v>
      </c>
      <c r="E126" t="s">
        <v>376</v>
      </c>
      <c r="F126" t="s">
        <v>367</v>
      </c>
      <c r="G126" t="s">
        <v>372</v>
      </c>
      <c r="H126" t="s">
        <v>149</v>
      </c>
      <c r="I126" t="s">
        <v>377</v>
      </c>
      <c r="J126" s="65">
        <v>2.9</v>
      </c>
      <c r="K126" t="s">
        <v>101</v>
      </c>
      <c r="L126" s="66">
        <v>1.09E-2</v>
      </c>
      <c r="M126" s="66">
        <v>5.1000000000000004E-3</v>
      </c>
      <c r="N126" s="65">
        <v>278799</v>
      </c>
      <c r="O126" s="65">
        <v>101.75</v>
      </c>
      <c r="P126" s="65">
        <v>0</v>
      </c>
      <c r="Q126" s="65">
        <v>283.67798249999998</v>
      </c>
      <c r="R126" s="66">
        <v>4.0000000000000002E-4</v>
      </c>
      <c r="S126" s="66">
        <v>5.0000000000000001E-4</v>
      </c>
      <c r="T126" s="66">
        <v>1E-4</v>
      </c>
    </row>
    <row r="127" spans="1:20">
      <c r="A127" t="s">
        <v>728</v>
      </c>
      <c r="B127" t="s">
        <v>729</v>
      </c>
      <c r="C127" t="s">
        <v>99</v>
      </c>
      <c r="D127" t="s">
        <v>122</v>
      </c>
      <c r="E127" t="s">
        <v>376</v>
      </c>
      <c r="F127" t="s">
        <v>367</v>
      </c>
      <c r="G127" t="s">
        <v>205</v>
      </c>
      <c r="H127" t="s">
        <v>206</v>
      </c>
      <c r="I127" t="s">
        <v>265</v>
      </c>
      <c r="J127" s="65">
        <v>3.53</v>
      </c>
      <c r="K127" t="s">
        <v>101</v>
      </c>
      <c r="L127" s="66">
        <v>2.98E-2</v>
      </c>
      <c r="M127" s="66">
        <v>7.7999999999999996E-3</v>
      </c>
      <c r="N127" s="65">
        <v>1075401</v>
      </c>
      <c r="O127" s="65">
        <v>108.9</v>
      </c>
      <c r="P127" s="65">
        <v>0</v>
      </c>
      <c r="Q127" s="65">
        <v>1171.1116890000001</v>
      </c>
      <c r="R127" s="66">
        <v>4.0000000000000002E-4</v>
      </c>
      <c r="S127" s="66">
        <v>2E-3</v>
      </c>
      <c r="T127" s="66">
        <v>5.0000000000000001E-4</v>
      </c>
    </row>
    <row r="128" spans="1:20">
      <c r="A128" t="s">
        <v>730</v>
      </c>
      <c r="B128" t="s">
        <v>731</v>
      </c>
      <c r="C128" t="s">
        <v>99</v>
      </c>
      <c r="D128" t="s">
        <v>122</v>
      </c>
      <c r="E128" t="s">
        <v>376</v>
      </c>
      <c r="F128" t="s">
        <v>367</v>
      </c>
      <c r="G128" t="s">
        <v>205</v>
      </c>
      <c r="H128" t="s">
        <v>206</v>
      </c>
      <c r="I128" t="s">
        <v>732</v>
      </c>
      <c r="J128" s="65">
        <v>0.68</v>
      </c>
      <c r="K128" t="s">
        <v>101</v>
      </c>
      <c r="L128" s="66">
        <v>2.47E-2</v>
      </c>
      <c r="M128" s="66">
        <v>1.9E-3</v>
      </c>
      <c r="N128" s="65">
        <v>8244156</v>
      </c>
      <c r="O128" s="65">
        <v>102.34</v>
      </c>
      <c r="P128" s="65">
        <v>0</v>
      </c>
      <c r="Q128" s="65">
        <v>8437.0692503999999</v>
      </c>
      <c r="R128" s="66">
        <v>2.5000000000000001E-3</v>
      </c>
      <c r="S128" s="66">
        <v>1.44E-2</v>
      </c>
      <c r="T128" s="66">
        <v>3.3999999999999998E-3</v>
      </c>
    </row>
    <row r="129" spans="1:20">
      <c r="A129" t="s">
        <v>733</v>
      </c>
      <c r="B129" t="s">
        <v>734</v>
      </c>
      <c r="C129" t="s">
        <v>99</v>
      </c>
      <c r="D129" t="s">
        <v>122</v>
      </c>
      <c r="E129" t="s">
        <v>735</v>
      </c>
      <c r="F129" t="s">
        <v>434</v>
      </c>
      <c r="G129" t="s">
        <v>205</v>
      </c>
      <c r="H129" t="s">
        <v>206</v>
      </c>
      <c r="I129" t="s">
        <v>270</v>
      </c>
      <c r="J129" s="65">
        <v>3.43</v>
      </c>
      <c r="K129" t="s">
        <v>101</v>
      </c>
      <c r="L129" s="66">
        <v>1.44E-2</v>
      </c>
      <c r="M129" s="66">
        <v>5.5999999999999999E-3</v>
      </c>
      <c r="N129" s="65">
        <v>1302912</v>
      </c>
      <c r="O129" s="65">
        <v>103.02</v>
      </c>
      <c r="P129" s="65">
        <v>0</v>
      </c>
      <c r="Q129" s="65">
        <v>1342.2599424</v>
      </c>
      <c r="R129" s="66">
        <v>2E-3</v>
      </c>
      <c r="S129" s="66">
        <v>2.3E-3</v>
      </c>
      <c r="T129" s="66">
        <v>5.0000000000000001E-4</v>
      </c>
    </row>
    <row r="130" spans="1:20">
      <c r="A130" t="s">
        <v>736</v>
      </c>
      <c r="B130" t="s">
        <v>737</v>
      </c>
      <c r="C130" t="s">
        <v>99</v>
      </c>
      <c r="D130" t="s">
        <v>122</v>
      </c>
      <c r="E130" t="s">
        <v>437</v>
      </c>
      <c r="F130" t="s">
        <v>438</v>
      </c>
      <c r="G130" t="s">
        <v>429</v>
      </c>
      <c r="H130" t="s">
        <v>206</v>
      </c>
      <c r="I130" t="s">
        <v>270</v>
      </c>
      <c r="J130" s="65">
        <v>1.5</v>
      </c>
      <c r="K130" t="s">
        <v>101</v>
      </c>
      <c r="L130" s="66">
        <v>4.8000000000000001E-2</v>
      </c>
      <c r="M130" s="66">
        <v>8.9999999999999998E-4</v>
      </c>
      <c r="N130" s="65">
        <v>6688644.3300000001</v>
      </c>
      <c r="O130" s="65">
        <v>107.05</v>
      </c>
      <c r="P130" s="65">
        <v>3014.3490400000001</v>
      </c>
      <c r="Q130" s="65">
        <v>10174.542795265001</v>
      </c>
      <c r="R130" s="66">
        <v>4.8999999999999998E-3</v>
      </c>
      <c r="S130" s="66">
        <v>1.7399999999999999E-2</v>
      </c>
      <c r="T130" s="66">
        <v>4.1999999999999997E-3</v>
      </c>
    </row>
    <row r="131" spans="1:20">
      <c r="A131" t="s">
        <v>738</v>
      </c>
      <c r="B131" t="s">
        <v>739</v>
      </c>
      <c r="C131" t="s">
        <v>99</v>
      </c>
      <c r="D131" t="s">
        <v>122</v>
      </c>
      <c r="E131" t="s">
        <v>447</v>
      </c>
      <c r="F131" t="s">
        <v>434</v>
      </c>
      <c r="G131" t="s">
        <v>448</v>
      </c>
      <c r="H131" t="s">
        <v>149</v>
      </c>
      <c r="I131" t="s">
        <v>740</v>
      </c>
      <c r="J131" s="65">
        <v>1.73</v>
      </c>
      <c r="K131" t="s">
        <v>101</v>
      </c>
      <c r="L131" s="66">
        <v>1.6299999999999999E-2</v>
      </c>
      <c r="M131" s="66">
        <v>4.7000000000000002E-3</v>
      </c>
      <c r="N131" s="65">
        <v>4086279</v>
      </c>
      <c r="O131" s="65">
        <v>102.42</v>
      </c>
      <c r="P131" s="65">
        <v>0</v>
      </c>
      <c r="Q131" s="65">
        <v>4185.1669517999999</v>
      </c>
      <c r="R131" s="66">
        <v>9.7999999999999997E-3</v>
      </c>
      <c r="S131" s="66">
        <v>7.1999999999999998E-3</v>
      </c>
      <c r="T131" s="66">
        <v>1.6999999999999999E-3</v>
      </c>
    </row>
    <row r="132" spans="1:20">
      <c r="A132" t="s">
        <v>741</v>
      </c>
      <c r="B132" t="s">
        <v>742</v>
      </c>
      <c r="C132" t="s">
        <v>99</v>
      </c>
      <c r="D132" t="s">
        <v>122</v>
      </c>
      <c r="E132" t="s">
        <v>415</v>
      </c>
      <c r="F132" t="s">
        <v>367</v>
      </c>
      <c r="G132" t="s">
        <v>429</v>
      </c>
      <c r="H132" t="s">
        <v>206</v>
      </c>
      <c r="I132" t="s">
        <v>265</v>
      </c>
      <c r="J132" s="65">
        <v>1.1499999999999999</v>
      </c>
      <c r="K132" t="s">
        <v>101</v>
      </c>
      <c r="L132" s="66">
        <v>6.5000000000000002E-2</v>
      </c>
      <c r="M132" s="66">
        <v>2.0999999999999999E-3</v>
      </c>
      <c r="N132" s="65">
        <v>489961.5</v>
      </c>
      <c r="O132" s="65">
        <v>109.49</v>
      </c>
      <c r="P132" s="65">
        <v>0</v>
      </c>
      <c r="Q132" s="65">
        <v>536.45884635000004</v>
      </c>
      <c r="R132" s="66">
        <v>3.2000000000000002E-3</v>
      </c>
      <c r="S132" s="66">
        <v>8.9999999999999998E-4</v>
      </c>
      <c r="T132" s="66">
        <v>2.0000000000000001E-4</v>
      </c>
    </row>
    <row r="133" spans="1:20">
      <c r="A133" t="s">
        <v>743</v>
      </c>
      <c r="B133" t="s">
        <v>744</v>
      </c>
      <c r="C133" t="s">
        <v>99</v>
      </c>
      <c r="D133" t="s">
        <v>122</v>
      </c>
      <c r="E133" t="s">
        <v>745</v>
      </c>
      <c r="F133" t="s">
        <v>746</v>
      </c>
      <c r="G133" t="s">
        <v>429</v>
      </c>
      <c r="H133" t="s">
        <v>206</v>
      </c>
      <c r="I133" t="s">
        <v>297</v>
      </c>
      <c r="J133" s="65">
        <v>3.74</v>
      </c>
      <c r="K133" t="s">
        <v>101</v>
      </c>
      <c r="L133" s="66">
        <v>2.6100000000000002E-2</v>
      </c>
      <c r="M133" s="66">
        <v>7.7999999999999996E-3</v>
      </c>
      <c r="N133" s="65">
        <v>4841427.58</v>
      </c>
      <c r="O133" s="65">
        <v>107.7</v>
      </c>
      <c r="P133" s="65">
        <v>0</v>
      </c>
      <c r="Q133" s="65">
        <v>5214.2175036600001</v>
      </c>
      <c r="R133" s="66">
        <v>8.8999999999999999E-3</v>
      </c>
      <c r="S133" s="66">
        <v>8.8999999999999999E-3</v>
      </c>
      <c r="T133" s="66">
        <v>2.0999999999999999E-3</v>
      </c>
    </row>
    <row r="134" spans="1:20">
      <c r="A134" t="s">
        <v>747</v>
      </c>
      <c r="B134" t="s">
        <v>748</v>
      </c>
      <c r="C134" t="s">
        <v>99</v>
      </c>
      <c r="D134" t="s">
        <v>122</v>
      </c>
      <c r="E134" t="s">
        <v>749</v>
      </c>
      <c r="F134" t="s">
        <v>750</v>
      </c>
      <c r="G134" t="s">
        <v>429</v>
      </c>
      <c r="H134" t="s">
        <v>206</v>
      </c>
      <c r="I134" t="s">
        <v>732</v>
      </c>
      <c r="J134" s="65">
        <v>1.1599999999999999</v>
      </c>
      <c r="K134" t="s">
        <v>101</v>
      </c>
      <c r="L134" s="66">
        <v>1.0500000000000001E-2</v>
      </c>
      <c r="M134" s="66">
        <v>2.3E-3</v>
      </c>
      <c r="N134" s="65">
        <v>1687647</v>
      </c>
      <c r="O134" s="65">
        <v>101.3</v>
      </c>
      <c r="P134" s="65">
        <v>0</v>
      </c>
      <c r="Q134" s="65">
        <v>1709.586411</v>
      </c>
      <c r="R134" s="66">
        <v>3.5999999999999999E-3</v>
      </c>
      <c r="S134" s="66">
        <v>2.8999999999999998E-3</v>
      </c>
      <c r="T134" s="66">
        <v>6.9999999999999999E-4</v>
      </c>
    </row>
    <row r="135" spans="1:20">
      <c r="A135" t="s">
        <v>751</v>
      </c>
      <c r="B135" t="s">
        <v>752</v>
      </c>
      <c r="C135" t="s">
        <v>99</v>
      </c>
      <c r="D135" t="s">
        <v>122</v>
      </c>
      <c r="E135" t="s">
        <v>753</v>
      </c>
      <c r="F135" t="s">
        <v>750</v>
      </c>
      <c r="G135" t="s">
        <v>484</v>
      </c>
      <c r="H135" t="s">
        <v>206</v>
      </c>
      <c r="I135" t="s">
        <v>477</v>
      </c>
      <c r="J135" s="65">
        <v>4.13</v>
      </c>
      <c r="K135" t="s">
        <v>101</v>
      </c>
      <c r="L135" s="66">
        <v>1.0800000000000001E-2</v>
      </c>
      <c r="M135" s="66">
        <v>9.9000000000000008E-3</v>
      </c>
      <c r="N135" s="65">
        <v>3678000</v>
      </c>
      <c r="O135" s="65">
        <v>100.61</v>
      </c>
      <c r="P135" s="65">
        <v>0</v>
      </c>
      <c r="Q135" s="65">
        <v>3700.4358000000002</v>
      </c>
      <c r="R135" s="66">
        <v>2.5000000000000001E-3</v>
      </c>
      <c r="S135" s="66">
        <v>6.3E-3</v>
      </c>
      <c r="T135" s="66">
        <v>1.5E-3</v>
      </c>
    </row>
    <row r="136" spans="1:20">
      <c r="A136" t="s">
        <v>754</v>
      </c>
      <c r="B136" t="s">
        <v>755</v>
      </c>
      <c r="C136" t="s">
        <v>99</v>
      </c>
      <c r="D136" t="s">
        <v>122</v>
      </c>
      <c r="E136" t="s">
        <v>756</v>
      </c>
      <c r="F136" t="s">
        <v>709</v>
      </c>
      <c r="G136" t="s">
        <v>484</v>
      </c>
      <c r="H136" t="s">
        <v>206</v>
      </c>
      <c r="I136" t="s">
        <v>732</v>
      </c>
      <c r="J136" s="65">
        <v>1.53</v>
      </c>
      <c r="K136" t="s">
        <v>101</v>
      </c>
      <c r="L136" s="66">
        <v>1.9099999999999999E-2</v>
      </c>
      <c r="M136" s="66">
        <v>7.0000000000000001E-3</v>
      </c>
      <c r="N136" s="65">
        <v>3611118.04</v>
      </c>
      <c r="O136" s="65">
        <v>102.2</v>
      </c>
      <c r="P136" s="65">
        <v>0</v>
      </c>
      <c r="Q136" s="65">
        <v>3690.5626368799999</v>
      </c>
      <c r="R136" s="66">
        <v>8.9999999999999993E-3</v>
      </c>
      <c r="S136" s="66">
        <v>6.3E-3</v>
      </c>
      <c r="T136" s="66">
        <v>1.5E-3</v>
      </c>
    </row>
    <row r="137" spans="1:20">
      <c r="A137" t="s">
        <v>757</v>
      </c>
      <c r="B137" t="s">
        <v>758</v>
      </c>
      <c r="C137" t="s">
        <v>99</v>
      </c>
      <c r="D137" t="s">
        <v>122</v>
      </c>
      <c r="E137" t="s">
        <v>759</v>
      </c>
      <c r="F137" t="s">
        <v>550</v>
      </c>
      <c r="G137" t="s">
        <v>484</v>
      </c>
      <c r="H137" t="s">
        <v>206</v>
      </c>
      <c r="I137" t="s">
        <v>285</v>
      </c>
      <c r="J137" s="65">
        <v>3.35</v>
      </c>
      <c r="K137" t="s">
        <v>101</v>
      </c>
      <c r="L137" s="66">
        <v>5.45E-2</v>
      </c>
      <c r="M137" s="66">
        <v>4.4600000000000001E-2</v>
      </c>
      <c r="N137" s="65">
        <v>940000</v>
      </c>
      <c r="O137" s="65">
        <v>104.04</v>
      </c>
      <c r="P137" s="65">
        <v>0</v>
      </c>
      <c r="Q137" s="65">
        <v>977.976</v>
      </c>
      <c r="R137" s="66">
        <v>3.0000000000000001E-3</v>
      </c>
      <c r="S137" s="66">
        <v>1.6999999999999999E-3</v>
      </c>
      <c r="T137" s="66">
        <v>4.0000000000000002E-4</v>
      </c>
    </row>
    <row r="138" spans="1:20">
      <c r="A138" t="s">
        <v>760</v>
      </c>
      <c r="B138" t="s">
        <v>761</v>
      </c>
      <c r="C138" t="s">
        <v>99</v>
      </c>
      <c r="D138" t="s">
        <v>122</v>
      </c>
      <c r="E138" t="s">
        <v>762</v>
      </c>
      <c r="F138" t="s">
        <v>538</v>
      </c>
      <c r="G138" t="s">
        <v>484</v>
      </c>
      <c r="H138" t="s">
        <v>206</v>
      </c>
      <c r="I138" t="s">
        <v>270</v>
      </c>
      <c r="J138" s="65">
        <v>1.49</v>
      </c>
      <c r="K138" t="s">
        <v>101</v>
      </c>
      <c r="L138" s="66">
        <v>2.4500000000000001E-2</v>
      </c>
      <c r="M138" s="66">
        <v>3.5999999999999999E-3</v>
      </c>
      <c r="N138" s="65">
        <v>1713194</v>
      </c>
      <c r="O138" s="65">
        <v>103.12</v>
      </c>
      <c r="P138" s="65">
        <v>0</v>
      </c>
      <c r="Q138" s="65">
        <v>1766.6456528000001</v>
      </c>
      <c r="R138" s="66">
        <v>1.5E-3</v>
      </c>
      <c r="S138" s="66">
        <v>3.0000000000000001E-3</v>
      </c>
      <c r="T138" s="66">
        <v>6.9999999999999999E-4</v>
      </c>
    </row>
    <row r="139" spans="1:20">
      <c r="A139" t="s">
        <v>763</v>
      </c>
      <c r="B139" t="s">
        <v>764</v>
      </c>
      <c r="C139" t="s">
        <v>99</v>
      </c>
      <c r="D139" t="s">
        <v>122</v>
      </c>
      <c r="E139" t="s">
        <v>765</v>
      </c>
      <c r="F139" t="s">
        <v>766</v>
      </c>
      <c r="G139" t="s">
        <v>484</v>
      </c>
      <c r="H139" t="s">
        <v>206</v>
      </c>
      <c r="I139" t="s">
        <v>452</v>
      </c>
      <c r="J139" s="65">
        <v>1.82</v>
      </c>
      <c r="K139" t="s">
        <v>101</v>
      </c>
      <c r="L139" s="66">
        <v>2.3599999999999999E-2</v>
      </c>
      <c r="M139" s="66">
        <v>6.7000000000000002E-3</v>
      </c>
      <c r="N139" s="65">
        <v>1547183.03</v>
      </c>
      <c r="O139" s="65">
        <v>103.53</v>
      </c>
      <c r="P139" s="65">
        <v>0</v>
      </c>
      <c r="Q139" s="65">
        <v>1601.798590959</v>
      </c>
      <c r="R139" s="66">
        <v>7.7999999999999996E-3</v>
      </c>
      <c r="S139" s="66">
        <v>2.7000000000000001E-3</v>
      </c>
      <c r="T139" s="66">
        <v>6.9999999999999999E-4</v>
      </c>
    </row>
    <row r="140" spans="1:20">
      <c r="A140" t="s">
        <v>767</v>
      </c>
      <c r="B140" t="s">
        <v>768</v>
      </c>
      <c r="C140" t="s">
        <v>99</v>
      </c>
      <c r="D140" t="s">
        <v>122</v>
      </c>
      <c r="E140" t="s">
        <v>769</v>
      </c>
      <c r="F140" t="s">
        <v>434</v>
      </c>
      <c r="G140" t="s">
        <v>539</v>
      </c>
      <c r="H140" t="s">
        <v>206</v>
      </c>
      <c r="I140" t="s">
        <v>282</v>
      </c>
      <c r="J140" s="65">
        <v>5.8</v>
      </c>
      <c r="K140" t="s">
        <v>101</v>
      </c>
      <c r="L140" s="66">
        <v>2.41E-2</v>
      </c>
      <c r="M140" s="66">
        <v>2.1100000000000001E-2</v>
      </c>
      <c r="N140" s="65">
        <v>270000</v>
      </c>
      <c r="O140" s="65">
        <v>103.14</v>
      </c>
      <c r="P140" s="65">
        <v>0</v>
      </c>
      <c r="Q140" s="65">
        <v>278.47800000000001</v>
      </c>
      <c r="R140" s="66">
        <v>2.9999999999999997E-4</v>
      </c>
      <c r="S140" s="66">
        <v>5.0000000000000001E-4</v>
      </c>
      <c r="T140" s="66">
        <v>1E-4</v>
      </c>
    </row>
    <row r="141" spans="1:20">
      <c r="A141" t="s">
        <v>770</v>
      </c>
      <c r="B141" t="s">
        <v>771</v>
      </c>
      <c r="C141" t="s">
        <v>99</v>
      </c>
      <c r="D141" t="s">
        <v>122</v>
      </c>
      <c r="E141" t="s">
        <v>543</v>
      </c>
      <c r="F141" t="s">
        <v>131</v>
      </c>
      <c r="G141" t="s">
        <v>539</v>
      </c>
      <c r="H141" t="s">
        <v>206</v>
      </c>
      <c r="I141" t="s">
        <v>544</v>
      </c>
      <c r="J141" s="65">
        <v>6.03</v>
      </c>
      <c r="K141" t="s">
        <v>101</v>
      </c>
      <c r="L141" s="66">
        <v>3.2000000000000001E-2</v>
      </c>
      <c r="M141" s="66">
        <v>1.95E-2</v>
      </c>
      <c r="N141" s="65">
        <v>5584000</v>
      </c>
      <c r="O141" s="65">
        <v>108.87</v>
      </c>
      <c r="P141" s="65">
        <v>0</v>
      </c>
      <c r="Q141" s="65">
        <v>6079.3008</v>
      </c>
      <c r="R141" s="66">
        <v>6.7000000000000002E-3</v>
      </c>
      <c r="S141" s="66">
        <v>1.04E-2</v>
      </c>
      <c r="T141" s="66">
        <v>2.5000000000000001E-3</v>
      </c>
    </row>
    <row r="142" spans="1:20">
      <c r="A142" t="s">
        <v>772</v>
      </c>
      <c r="B142" t="s">
        <v>773</v>
      </c>
      <c r="C142" t="s">
        <v>99</v>
      </c>
      <c r="D142" t="s">
        <v>122</v>
      </c>
      <c r="E142" t="s">
        <v>759</v>
      </c>
      <c r="F142" t="s">
        <v>550</v>
      </c>
      <c r="G142" t="s">
        <v>539</v>
      </c>
      <c r="H142" t="s">
        <v>206</v>
      </c>
      <c r="I142" t="s">
        <v>406</v>
      </c>
      <c r="J142" s="65">
        <v>2.74</v>
      </c>
      <c r="K142" t="s">
        <v>101</v>
      </c>
      <c r="L142" s="66">
        <v>4.3499999999999997E-2</v>
      </c>
      <c r="M142" s="66">
        <v>7.6499999999999999E-2</v>
      </c>
      <c r="N142" s="65">
        <v>2458998.98</v>
      </c>
      <c r="O142" s="65">
        <v>93.3</v>
      </c>
      <c r="P142" s="65">
        <v>0</v>
      </c>
      <c r="Q142" s="65">
        <v>2294.24604834</v>
      </c>
      <c r="R142" s="66">
        <v>1.8E-3</v>
      </c>
      <c r="S142" s="66">
        <v>3.8999999999999998E-3</v>
      </c>
      <c r="T142" s="66">
        <v>8.9999999999999998E-4</v>
      </c>
    </row>
    <row r="143" spans="1:20">
      <c r="A143" t="s">
        <v>774</v>
      </c>
      <c r="B143" t="s">
        <v>775</v>
      </c>
      <c r="C143" t="s">
        <v>99</v>
      </c>
      <c r="D143" t="s">
        <v>122</v>
      </c>
      <c r="E143" t="s">
        <v>776</v>
      </c>
      <c r="F143" t="s">
        <v>777</v>
      </c>
      <c r="G143" t="s">
        <v>539</v>
      </c>
      <c r="H143" t="s">
        <v>206</v>
      </c>
      <c r="I143" t="s">
        <v>778</v>
      </c>
      <c r="J143" s="65">
        <v>0.99</v>
      </c>
      <c r="K143" t="s">
        <v>101</v>
      </c>
      <c r="L143" s="66">
        <v>2.7900000000000001E-2</v>
      </c>
      <c r="M143" s="66">
        <v>1.4E-3</v>
      </c>
      <c r="N143" s="65">
        <v>1226289.54</v>
      </c>
      <c r="O143" s="65">
        <v>102.65</v>
      </c>
      <c r="P143" s="65">
        <v>0</v>
      </c>
      <c r="Q143" s="65">
        <v>1258.7862128100001</v>
      </c>
      <c r="R143" s="66">
        <v>6.1000000000000004E-3</v>
      </c>
      <c r="S143" s="66">
        <v>2.2000000000000001E-3</v>
      </c>
      <c r="T143" s="66">
        <v>5.0000000000000001E-4</v>
      </c>
    </row>
    <row r="144" spans="1:20">
      <c r="A144" t="s">
        <v>779</v>
      </c>
      <c r="B144" t="s">
        <v>780</v>
      </c>
      <c r="C144" t="s">
        <v>99</v>
      </c>
      <c r="D144" t="s">
        <v>122</v>
      </c>
      <c r="E144" t="s">
        <v>557</v>
      </c>
      <c r="F144" t="s">
        <v>558</v>
      </c>
      <c r="G144" t="s">
        <v>539</v>
      </c>
      <c r="H144" t="s">
        <v>206</v>
      </c>
      <c r="I144" t="s">
        <v>732</v>
      </c>
      <c r="J144" s="65">
        <v>0.97</v>
      </c>
      <c r="K144" t="s">
        <v>101</v>
      </c>
      <c r="L144" s="66">
        <v>3.4000000000000002E-2</v>
      </c>
      <c r="M144" s="66">
        <v>6.3E-3</v>
      </c>
      <c r="N144" s="65">
        <v>248728</v>
      </c>
      <c r="O144" s="65">
        <v>103.19</v>
      </c>
      <c r="P144" s="65">
        <v>0</v>
      </c>
      <c r="Q144" s="65">
        <v>256.66242319999998</v>
      </c>
      <c r="R144" s="66">
        <v>8.9999999999999998E-4</v>
      </c>
      <c r="S144" s="66">
        <v>4.0000000000000002E-4</v>
      </c>
      <c r="T144" s="66">
        <v>1E-4</v>
      </c>
    </row>
    <row r="145" spans="1:20">
      <c r="A145" t="s">
        <v>781</v>
      </c>
      <c r="B145" t="s">
        <v>782</v>
      </c>
      <c r="C145" t="s">
        <v>99</v>
      </c>
      <c r="D145" t="s">
        <v>122</v>
      </c>
      <c r="E145" t="s">
        <v>783</v>
      </c>
      <c r="F145" t="s">
        <v>492</v>
      </c>
      <c r="G145" t="s">
        <v>539</v>
      </c>
      <c r="H145" t="s">
        <v>206</v>
      </c>
      <c r="I145" t="s">
        <v>784</v>
      </c>
      <c r="J145" s="65">
        <v>9.27</v>
      </c>
      <c r="K145" t="s">
        <v>101</v>
      </c>
      <c r="L145" s="66">
        <v>2.5000000000000001E-2</v>
      </c>
      <c r="M145" s="66">
        <v>2.7199999999999998E-2</v>
      </c>
      <c r="N145" s="65">
        <v>920000</v>
      </c>
      <c r="O145" s="65">
        <v>98.35</v>
      </c>
      <c r="P145" s="65">
        <v>0</v>
      </c>
      <c r="Q145" s="65">
        <v>904.82</v>
      </c>
      <c r="R145" s="66">
        <v>2.3E-3</v>
      </c>
      <c r="S145" s="66">
        <v>1.5E-3</v>
      </c>
      <c r="T145" s="66">
        <v>4.0000000000000002E-4</v>
      </c>
    </row>
    <row r="146" spans="1:20">
      <c r="A146" t="s">
        <v>785</v>
      </c>
      <c r="B146" s="70" t="s">
        <v>786</v>
      </c>
      <c r="C146" t="s">
        <v>99</v>
      </c>
      <c r="D146" t="s">
        <v>122</v>
      </c>
      <c r="E146" t="s">
        <v>787</v>
      </c>
      <c r="F146" t="s">
        <v>788</v>
      </c>
      <c r="G146" t="s">
        <v>539</v>
      </c>
      <c r="H146" t="s">
        <v>206</v>
      </c>
      <c r="I146" t="s">
        <v>363</v>
      </c>
      <c r="J146" s="65">
        <v>1.72</v>
      </c>
      <c r="K146" t="s">
        <v>101</v>
      </c>
      <c r="L146" s="66">
        <v>2.8000000000000001E-2</v>
      </c>
      <c r="M146" s="66">
        <v>7.7999999999999996E-3</v>
      </c>
      <c r="N146" s="65">
        <v>1425825.35</v>
      </c>
      <c r="O146" s="65">
        <v>104.2</v>
      </c>
      <c r="P146" s="65">
        <v>0</v>
      </c>
      <c r="Q146" s="65">
        <v>1485.7100147000001</v>
      </c>
      <c r="R146" s="66">
        <v>1.3899999999999999E-2</v>
      </c>
      <c r="S146" s="66">
        <v>2.5000000000000001E-3</v>
      </c>
      <c r="T146" s="66">
        <v>5.9999999999999995E-4</v>
      </c>
    </row>
    <row r="147" spans="1:20">
      <c r="A147" t="s">
        <v>789</v>
      </c>
      <c r="B147" s="70">
        <v>25602090</v>
      </c>
      <c r="C147" t="s">
        <v>99</v>
      </c>
      <c r="D147" t="s">
        <v>122</v>
      </c>
      <c r="E147" t="s">
        <v>787</v>
      </c>
      <c r="F147" t="s">
        <v>788</v>
      </c>
      <c r="G147" t="s">
        <v>539</v>
      </c>
      <c r="H147" t="s">
        <v>206</v>
      </c>
      <c r="I147" t="s">
        <v>790</v>
      </c>
      <c r="J147" s="65">
        <v>3.08</v>
      </c>
      <c r="K147" t="s">
        <v>101</v>
      </c>
      <c r="L147" s="66">
        <v>2.29E-2</v>
      </c>
      <c r="M147" s="66">
        <v>9.2999999999999992E-3</v>
      </c>
      <c r="N147" s="65">
        <v>1089000</v>
      </c>
      <c r="O147" s="65">
        <f>Q147/N147*100*1000</f>
        <v>104.92541043821224</v>
      </c>
      <c r="P147" s="65">
        <v>0</v>
      </c>
      <c r="Q147" s="65">
        <v>1142.6377196721312</v>
      </c>
      <c r="R147" s="66">
        <v>2.5999999999999999E-3</v>
      </c>
      <c r="S147" s="66">
        <v>2E-3</v>
      </c>
      <c r="T147" s="66">
        <v>5.0000000000000001E-4</v>
      </c>
    </row>
    <row r="148" spans="1:20">
      <c r="A148" t="s">
        <v>791</v>
      </c>
      <c r="B148" s="70">
        <v>69402330</v>
      </c>
      <c r="C148" t="s">
        <v>99</v>
      </c>
      <c r="D148" t="s">
        <v>122</v>
      </c>
      <c r="E148" t="s">
        <v>792</v>
      </c>
      <c r="F148" t="s">
        <v>709</v>
      </c>
      <c r="G148" t="s">
        <v>608</v>
      </c>
      <c r="H148" t="s">
        <v>206</v>
      </c>
      <c r="I148" t="s">
        <v>793</v>
      </c>
      <c r="J148" s="65">
        <v>4.8099999999999996</v>
      </c>
      <c r="K148" t="s">
        <v>101</v>
      </c>
      <c r="L148" s="66">
        <v>2.0400000000000001E-2</v>
      </c>
      <c r="M148" s="66">
        <v>1.5900000000000001E-2</v>
      </c>
      <c r="N148" s="65">
        <v>2205000</v>
      </c>
      <c r="O148" s="65">
        <f>Q148/N148*100*1000</f>
        <v>101.58741967460938</v>
      </c>
      <c r="P148" s="65">
        <v>0</v>
      </c>
      <c r="Q148" s="65">
        <v>2240.0026038251367</v>
      </c>
      <c r="R148" s="66">
        <v>8.3999999999999995E-3</v>
      </c>
      <c r="S148" s="66">
        <v>3.8999999999999998E-3</v>
      </c>
      <c r="T148" s="66">
        <v>8.9999999999999998E-4</v>
      </c>
    </row>
    <row r="149" spans="1:20">
      <c r="A149" t="s">
        <v>794</v>
      </c>
      <c r="B149" t="s">
        <v>795</v>
      </c>
      <c r="C149" t="s">
        <v>99</v>
      </c>
      <c r="D149" t="s">
        <v>122</v>
      </c>
      <c r="E149" t="s">
        <v>796</v>
      </c>
      <c r="F149" t="s">
        <v>797</v>
      </c>
      <c r="G149" t="s">
        <v>608</v>
      </c>
      <c r="H149" t="s">
        <v>206</v>
      </c>
      <c r="I149" t="s">
        <v>798</v>
      </c>
      <c r="J149" s="65">
        <v>2.82</v>
      </c>
      <c r="K149" t="s">
        <v>101</v>
      </c>
      <c r="L149" s="66">
        <v>4.7500000000000001E-2</v>
      </c>
      <c r="M149" s="66">
        <v>3.6799999999999999E-2</v>
      </c>
      <c r="N149" s="65">
        <v>5397998.54</v>
      </c>
      <c r="O149" s="65">
        <v>103.21</v>
      </c>
      <c r="P149" s="65">
        <v>0</v>
      </c>
      <c r="Q149" s="65">
        <v>5571.2742931339999</v>
      </c>
      <c r="R149" s="66">
        <v>8.2000000000000007E-3</v>
      </c>
      <c r="S149" s="66">
        <v>9.4999999999999998E-3</v>
      </c>
      <c r="T149" s="66">
        <v>2.3E-3</v>
      </c>
    </row>
    <row r="150" spans="1:20">
      <c r="A150" t="s">
        <v>799</v>
      </c>
      <c r="B150" t="s">
        <v>800</v>
      </c>
      <c r="C150" t="s">
        <v>99</v>
      </c>
      <c r="D150" t="s">
        <v>122</v>
      </c>
      <c r="E150" t="s">
        <v>801</v>
      </c>
      <c r="F150" t="s">
        <v>100</v>
      </c>
      <c r="G150" t="s">
        <v>616</v>
      </c>
      <c r="H150" t="s">
        <v>149</v>
      </c>
      <c r="I150" t="s">
        <v>363</v>
      </c>
      <c r="J150" s="65">
        <v>0.25</v>
      </c>
      <c r="K150" t="s">
        <v>101</v>
      </c>
      <c r="L150" s="66">
        <v>7.5999999999999998E-2</v>
      </c>
      <c r="M150" s="66">
        <v>1.04E-2</v>
      </c>
      <c r="N150" s="65">
        <v>371081</v>
      </c>
      <c r="O150" s="65">
        <v>103.53</v>
      </c>
      <c r="P150" s="65">
        <v>0</v>
      </c>
      <c r="Q150" s="65">
        <v>384.18015930000001</v>
      </c>
      <c r="R150" s="66">
        <v>1.54E-2</v>
      </c>
      <c r="S150" s="66">
        <v>6.9999999999999999E-4</v>
      </c>
      <c r="T150" s="66">
        <v>2.0000000000000001E-4</v>
      </c>
    </row>
    <row r="151" spans="1:20">
      <c r="A151" t="s">
        <v>802</v>
      </c>
      <c r="B151" t="s">
        <v>803</v>
      </c>
      <c r="C151" t="s">
        <v>99</v>
      </c>
      <c r="D151" t="s">
        <v>122</v>
      </c>
      <c r="E151" t="s">
        <v>804</v>
      </c>
      <c r="F151" t="s">
        <v>664</v>
      </c>
      <c r="G151" t="s">
        <v>616</v>
      </c>
      <c r="H151" t="s">
        <v>149</v>
      </c>
      <c r="I151" t="s">
        <v>386</v>
      </c>
      <c r="J151" s="65">
        <v>0.75</v>
      </c>
      <c r="K151" t="s">
        <v>101</v>
      </c>
      <c r="L151" s="66">
        <v>3.4500000000000003E-2</v>
      </c>
      <c r="M151" s="66">
        <v>8.9999999999999993E-3</v>
      </c>
      <c r="N151" s="65">
        <v>692665</v>
      </c>
      <c r="O151" s="65">
        <v>102.76</v>
      </c>
      <c r="P151" s="65">
        <v>0</v>
      </c>
      <c r="Q151" s="65">
        <v>711.782554</v>
      </c>
      <c r="R151" s="66">
        <v>7.7000000000000002E-3</v>
      </c>
      <c r="S151" s="66">
        <v>1.1999999999999999E-3</v>
      </c>
      <c r="T151" s="66">
        <v>2.9999999999999997E-4</v>
      </c>
    </row>
    <row r="152" spans="1:20">
      <c r="A152" t="s">
        <v>805</v>
      </c>
      <c r="B152" t="s">
        <v>806</v>
      </c>
      <c r="C152" t="s">
        <v>99</v>
      </c>
      <c r="D152" t="s">
        <v>122</v>
      </c>
      <c r="E152" t="s">
        <v>807</v>
      </c>
      <c r="F152" t="s">
        <v>788</v>
      </c>
      <c r="G152" t="s">
        <v>616</v>
      </c>
      <c r="H152" t="s">
        <v>149</v>
      </c>
      <c r="I152" t="s">
        <v>808</v>
      </c>
      <c r="J152" s="65">
        <v>0.41</v>
      </c>
      <c r="K152" t="s">
        <v>101</v>
      </c>
      <c r="L152" s="66">
        <v>3.2000000000000001E-2</v>
      </c>
      <c r="M152" s="66">
        <v>3.2599999999999997E-2</v>
      </c>
      <c r="N152" s="65">
        <v>132780</v>
      </c>
      <c r="O152" s="65">
        <v>101.05205482753426</v>
      </c>
      <c r="P152" s="65">
        <v>0</v>
      </c>
      <c r="Q152" s="65">
        <v>134.17691840000001</v>
      </c>
      <c r="R152" s="66">
        <v>7.7999999999999996E-3</v>
      </c>
      <c r="S152" s="66">
        <v>2.0000000000000001E-4</v>
      </c>
      <c r="T152" s="66">
        <v>1E-4</v>
      </c>
    </row>
    <row r="153" spans="1:20">
      <c r="A153" t="s">
        <v>809</v>
      </c>
      <c r="B153" t="s">
        <v>810</v>
      </c>
      <c r="C153" t="s">
        <v>99</v>
      </c>
      <c r="D153" t="s">
        <v>122</v>
      </c>
      <c r="E153" t="s">
        <v>811</v>
      </c>
      <c r="F153" t="s">
        <v>664</v>
      </c>
      <c r="G153" t="s">
        <v>608</v>
      </c>
      <c r="H153" t="s">
        <v>206</v>
      </c>
      <c r="I153" t="s">
        <v>270</v>
      </c>
      <c r="J153" s="65">
        <v>0.99</v>
      </c>
      <c r="K153" t="s">
        <v>101</v>
      </c>
      <c r="L153" s="66">
        <v>3.7999999999999999E-2</v>
      </c>
      <c r="M153" s="66">
        <v>9.2999999999999992E-3</v>
      </c>
      <c r="N153" s="65">
        <v>1185838.52</v>
      </c>
      <c r="O153" s="65">
        <v>102.85</v>
      </c>
      <c r="P153" s="65">
        <v>0</v>
      </c>
      <c r="Q153" s="65">
        <v>1219.6349178200001</v>
      </c>
      <c r="R153" s="66">
        <v>1.9400000000000001E-2</v>
      </c>
      <c r="S153" s="66">
        <v>2.0999999999999999E-3</v>
      </c>
      <c r="T153" s="66">
        <v>5.0000000000000001E-4</v>
      </c>
    </row>
    <row r="154" spans="1:20">
      <c r="A154" t="s">
        <v>812</v>
      </c>
      <c r="B154" s="70" t="s">
        <v>813</v>
      </c>
      <c r="C154" t="s">
        <v>99</v>
      </c>
      <c r="D154" t="s">
        <v>122</v>
      </c>
      <c r="E154" t="s">
        <v>814</v>
      </c>
      <c r="F154" t="s">
        <v>403</v>
      </c>
      <c r="G154" t="s">
        <v>608</v>
      </c>
      <c r="H154" t="s">
        <v>206</v>
      </c>
      <c r="I154" t="s">
        <v>716</v>
      </c>
      <c r="J154" s="65">
        <v>1.71</v>
      </c>
      <c r="K154" t="s">
        <v>101</v>
      </c>
      <c r="L154" s="66">
        <v>2.9499999999999998E-2</v>
      </c>
      <c r="M154" s="66">
        <v>1.0999999999999999E-2</v>
      </c>
      <c r="N154" s="65">
        <v>157186.32</v>
      </c>
      <c r="O154" s="65">
        <v>103.93</v>
      </c>
      <c r="P154" s="65">
        <v>0</v>
      </c>
      <c r="Q154" s="65">
        <v>163.363742376</v>
      </c>
      <c r="R154" s="66">
        <v>1.2999999999999999E-3</v>
      </c>
      <c r="S154" s="66">
        <v>2.9999999999999997E-4</v>
      </c>
      <c r="T154" s="66">
        <v>1E-4</v>
      </c>
    </row>
    <row r="155" spans="1:20">
      <c r="A155" t="s">
        <v>815</v>
      </c>
      <c r="B155" s="70">
        <v>11673600</v>
      </c>
      <c r="C155" t="s">
        <v>99</v>
      </c>
      <c r="D155" t="s">
        <v>122</v>
      </c>
      <c r="E155" t="s">
        <v>816</v>
      </c>
      <c r="F155" t="s">
        <v>438</v>
      </c>
      <c r="G155" t="s">
        <v>616</v>
      </c>
      <c r="H155" t="s">
        <v>149</v>
      </c>
      <c r="I155" t="s">
        <v>817</v>
      </c>
      <c r="J155" s="65">
        <v>4.66</v>
      </c>
      <c r="K155" t="s">
        <v>101</v>
      </c>
      <c r="L155" s="66">
        <v>1.7000000000000001E-2</v>
      </c>
      <c r="M155" s="66">
        <v>1.5100000000000001E-2</v>
      </c>
      <c r="N155" s="65">
        <v>905000</v>
      </c>
      <c r="O155" s="65">
        <f>Q155/N155*1000*100</f>
        <v>101.41256830601093</v>
      </c>
      <c r="P155" s="65">
        <v>0</v>
      </c>
      <c r="Q155" s="65">
        <v>917.78374316939892</v>
      </c>
      <c r="R155" s="66">
        <v>3.0999999999999999E-3</v>
      </c>
      <c r="S155" s="66">
        <v>1.6000000000000001E-3</v>
      </c>
      <c r="T155" s="66">
        <v>4.0000000000000002E-4</v>
      </c>
    </row>
    <row r="156" spans="1:20">
      <c r="A156" t="s">
        <v>818</v>
      </c>
      <c r="B156" t="s">
        <v>819</v>
      </c>
      <c r="C156" t="s">
        <v>99</v>
      </c>
      <c r="D156" t="s">
        <v>122</v>
      </c>
      <c r="E156" t="s">
        <v>820</v>
      </c>
      <c r="F156" t="s">
        <v>550</v>
      </c>
      <c r="G156" t="s">
        <v>608</v>
      </c>
      <c r="H156" t="s">
        <v>206</v>
      </c>
      <c r="I156" t="s">
        <v>821</v>
      </c>
      <c r="J156" s="65">
        <v>3.78</v>
      </c>
      <c r="K156" t="s">
        <v>101</v>
      </c>
      <c r="L156" s="66">
        <v>5.7000000000000002E-2</v>
      </c>
      <c r="M156" s="66">
        <v>4.7E-2</v>
      </c>
      <c r="N156" s="65">
        <v>425000</v>
      </c>
      <c r="O156" s="65">
        <v>104.9</v>
      </c>
      <c r="P156" s="65">
        <v>0</v>
      </c>
      <c r="Q156" s="65">
        <v>445.82499999999999</v>
      </c>
      <c r="R156" s="66">
        <v>2E-3</v>
      </c>
      <c r="S156" s="66">
        <v>8.0000000000000004E-4</v>
      </c>
      <c r="T156" s="66">
        <v>2.0000000000000001E-4</v>
      </c>
    </row>
    <row r="157" spans="1:20">
      <c r="A157" t="s">
        <v>822</v>
      </c>
      <c r="B157" t="s">
        <v>823</v>
      </c>
      <c r="C157" t="s">
        <v>99</v>
      </c>
      <c r="D157" t="s">
        <v>122</v>
      </c>
      <c r="E157" t="s">
        <v>824</v>
      </c>
      <c r="F157" t="s">
        <v>550</v>
      </c>
      <c r="G157" t="s">
        <v>608</v>
      </c>
      <c r="H157" t="s">
        <v>206</v>
      </c>
      <c r="I157" t="s">
        <v>825</v>
      </c>
      <c r="J157" s="65">
        <v>2.89</v>
      </c>
      <c r="K157" t="s">
        <v>101</v>
      </c>
      <c r="L157" s="66">
        <v>3.9E-2</v>
      </c>
      <c r="M157" s="66">
        <v>4.8500000000000001E-2</v>
      </c>
      <c r="N157" s="65">
        <v>5001988.1399999997</v>
      </c>
      <c r="O157" s="65">
        <v>100.51</v>
      </c>
      <c r="P157" s="65">
        <v>0</v>
      </c>
      <c r="Q157" s="65">
        <v>5027.4982795140004</v>
      </c>
      <c r="R157" s="66">
        <v>1.21E-2</v>
      </c>
      <c r="S157" s="66">
        <v>8.6E-3</v>
      </c>
      <c r="T157" s="66">
        <v>2.0999999999999999E-3</v>
      </c>
    </row>
    <row r="158" spans="1:20">
      <c r="A158" t="s">
        <v>826</v>
      </c>
      <c r="B158" t="s">
        <v>827</v>
      </c>
      <c r="C158" t="s">
        <v>99</v>
      </c>
      <c r="D158" t="s">
        <v>122</v>
      </c>
      <c r="E158" t="s">
        <v>828</v>
      </c>
      <c r="F158" t="s">
        <v>131</v>
      </c>
      <c r="G158" t="s">
        <v>608</v>
      </c>
      <c r="H158" t="s">
        <v>206</v>
      </c>
      <c r="I158" t="s">
        <v>597</v>
      </c>
      <c r="J158" s="65">
        <v>1.71</v>
      </c>
      <c r="K158" t="s">
        <v>101</v>
      </c>
      <c r="L158" s="66">
        <v>2.1600000000000001E-2</v>
      </c>
      <c r="M158" s="66">
        <v>8.6E-3</v>
      </c>
      <c r="N158" s="65">
        <v>666099.78</v>
      </c>
      <c r="O158" s="65">
        <v>102.81</v>
      </c>
      <c r="P158" s="65">
        <v>0</v>
      </c>
      <c r="Q158" s="65">
        <v>684.81718381799999</v>
      </c>
      <c r="R158" s="66">
        <v>1.6999999999999999E-3</v>
      </c>
      <c r="S158" s="66">
        <v>1.1999999999999999E-3</v>
      </c>
      <c r="T158" s="66">
        <v>2.9999999999999997E-4</v>
      </c>
    </row>
    <row r="159" spans="1:20">
      <c r="A159" t="s">
        <v>829</v>
      </c>
      <c r="B159" t="s">
        <v>830</v>
      </c>
      <c r="C159" t="s">
        <v>99</v>
      </c>
      <c r="D159" t="s">
        <v>122</v>
      </c>
      <c r="E159" t="s">
        <v>828</v>
      </c>
      <c r="F159" t="s">
        <v>131</v>
      </c>
      <c r="G159" t="s">
        <v>608</v>
      </c>
      <c r="H159" t="s">
        <v>206</v>
      </c>
      <c r="I159" t="s">
        <v>270</v>
      </c>
      <c r="J159" s="65">
        <v>0.25</v>
      </c>
      <c r="K159" t="s">
        <v>101</v>
      </c>
      <c r="L159" s="66">
        <v>1.32E-2</v>
      </c>
      <c r="M159" s="66">
        <v>5.7000000000000002E-3</v>
      </c>
      <c r="N159" s="65">
        <v>1794111.06</v>
      </c>
      <c r="O159" s="65">
        <v>100.19</v>
      </c>
      <c r="P159" s="65">
        <v>0</v>
      </c>
      <c r="Q159" s="65">
        <v>1797.519871014</v>
      </c>
      <c r="R159" s="66">
        <v>1.6400000000000001E-2</v>
      </c>
      <c r="S159" s="66">
        <v>3.0999999999999999E-3</v>
      </c>
      <c r="T159" s="66">
        <v>6.9999999999999999E-4</v>
      </c>
    </row>
    <row r="160" spans="1:20">
      <c r="A160" t="s">
        <v>831</v>
      </c>
      <c r="B160" t="s">
        <v>832</v>
      </c>
      <c r="C160" t="s">
        <v>99</v>
      </c>
      <c r="D160" t="s">
        <v>122</v>
      </c>
      <c r="E160" t="s">
        <v>833</v>
      </c>
      <c r="F160" t="s">
        <v>558</v>
      </c>
      <c r="G160" t="s">
        <v>616</v>
      </c>
      <c r="H160" t="s">
        <v>149</v>
      </c>
      <c r="I160" t="s">
        <v>317</v>
      </c>
      <c r="J160" s="65">
        <v>2.6</v>
      </c>
      <c r="K160" t="s">
        <v>101</v>
      </c>
      <c r="L160" s="66">
        <v>2.75E-2</v>
      </c>
      <c r="M160" s="66">
        <v>1.15E-2</v>
      </c>
      <c r="N160" s="65">
        <v>747906.99</v>
      </c>
      <c r="O160" s="65">
        <v>104.41</v>
      </c>
      <c r="P160" s="65">
        <v>0</v>
      </c>
      <c r="Q160" s="65">
        <v>780.88968825899997</v>
      </c>
      <c r="R160" s="66">
        <v>2.3999999999999998E-3</v>
      </c>
      <c r="S160" s="66">
        <v>1.2999999999999999E-3</v>
      </c>
      <c r="T160" s="66">
        <v>2.9999999999999997E-4</v>
      </c>
    </row>
    <row r="161" spans="1:20">
      <c r="A161" t="s">
        <v>834</v>
      </c>
      <c r="B161" t="s">
        <v>835</v>
      </c>
      <c r="C161" t="s">
        <v>99</v>
      </c>
      <c r="D161" t="s">
        <v>122</v>
      </c>
      <c r="E161" t="s">
        <v>836</v>
      </c>
      <c r="F161" t="s">
        <v>492</v>
      </c>
      <c r="G161" t="s">
        <v>637</v>
      </c>
      <c r="H161" t="s">
        <v>149</v>
      </c>
      <c r="I161" t="s">
        <v>674</v>
      </c>
      <c r="J161" s="65">
        <v>0.78</v>
      </c>
      <c r="K161" t="s">
        <v>101</v>
      </c>
      <c r="L161" s="66">
        <v>4.3499999999999997E-2</v>
      </c>
      <c r="M161" s="66">
        <v>6.1999999999999998E-3</v>
      </c>
      <c r="N161" s="65">
        <v>710512.08</v>
      </c>
      <c r="O161" s="65">
        <v>103.85</v>
      </c>
      <c r="P161" s="65">
        <v>0</v>
      </c>
      <c r="Q161" s="65">
        <v>737.86679507999997</v>
      </c>
      <c r="R161" s="66">
        <v>4.1000000000000003E-3</v>
      </c>
      <c r="S161" s="66">
        <v>1.2999999999999999E-3</v>
      </c>
      <c r="T161" s="66">
        <v>2.9999999999999997E-4</v>
      </c>
    </row>
    <row r="162" spans="1:20">
      <c r="A162" t="s">
        <v>837</v>
      </c>
      <c r="B162" t="s">
        <v>838</v>
      </c>
      <c r="C162" t="s">
        <v>99</v>
      </c>
      <c r="D162" t="s">
        <v>122</v>
      </c>
      <c r="E162" t="s">
        <v>839</v>
      </c>
      <c r="F162" t="s">
        <v>403</v>
      </c>
      <c r="G162" t="s">
        <v>647</v>
      </c>
      <c r="H162" t="s">
        <v>206</v>
      </c>
      <c r="I162" t="s">
        <v>265</v>
      </c>
      <c r="J162" s="65">
        <v>0.57999999999999996</v>
      </c>
      <c r="K162" t="s">
        <v>101</v>
      </c>
      <c r="L162" s="66">
        <v>3.6999999999999998E-2</v>
      </c>
      <c r="M162" s="66">
        <v>1.9E-2</v>
      </c>
      <c r="N162" s="65">
        <v>647496</v>
      </c>
      <c r="O162" s="65">
        <v>102.58</v>
      </c>
      <c r="P162" s="65">
        <v>0</v>
      </c>
      <c r="Q162" s="65">
        <v>664.2013968</v>
      </c>
      <c r="R162" s="66">
        <v>4.8999999999999998E-3</v>
      </c>
      <c r="S162" s="66">
        <v>1.1000000000000001E-3</v>
      </c>
      <c r="T162" s="66">
        <v>2.9999999999999997E-4</v>
      </c>
    </row>
    <row r="163" spans="1:20">
      <c r="A163" t="s">
        <v>840</v>
      </c>
      <c r="B163" t="s">
        <v>841</v>
      </c>
      <c r="C163" t="s">
        <v>99</v>
      </c>
      <c r="D163" t="s">
        <v>122</v>
      </c>
      <c r="E163" t="s">
        <v>842</v>
      </c>
      <c r="F163" t="s">
        <v>709</v>
      </c>
      <c r="G163" t="s">
        <v>647</v>
      </c>
      <c r="H163" t="s">
        <v>206</v>
      </c>
      <c r="I163" t="s">
        <v>843</v>
      </c>
      <c r="J163" s="65">
        <v>2.83</v>
      </c>
      <c r="K163" t="s">
        <v>101</v>
      </c>
      <c r="L163" s="66">
        <v>3.9E-2</v>
      </c>
      <c r="M163" s="66">
        <v>2.3E-2</v>
      </c>
      <c r="N163" s="65">
        <v>1375000</v>
      </c>
      <c r="O163" s="65">
        <v>104.57</v>
      </c>
      <c r="P163" s="65">
        <v>0</v>
      </c>
      <c r="Q163" s="65">
        <v>1437.8375000000001</v>
      </c>
      <c r="R163" s="66">
        <v>1.5E-3</v>
      </c>
      <c r="S163" s="66">
        <v>2.5000000000000001E-3</v>
      </c>
      <c r="T163" s="66">
        <v>5.9999999999999995E-4</v>
      </c>
    </row>
    <row r="164" spans="1:20">
      <c r="A164" t="s">
        <v>844</v>
      </c>
      <c r="B164" t="s">
        <v>845</v>
      </c>
      <c r="C164" t="s">
        <v>99</v>
      </c>
      <c r="D164" t="s">
        <v>122</v>
      </c>
      <c r="E164" t="s">
        <v>641</v>
      </c>
      <c r="F164" t="s">
        <v>550</v>
      </c>
      <c r="G164" t="s">
        <v>637</v>
      </c>
      <c r="H164" t="s">
        <v>149</v>
      </c>
      <c r="I164" t="s">
        <v>846</v>
      </c>
      <c r="J164" s="65">
        <v>5.0199999999999996</v>
      </c>
      <c r="K164" t="s">
        <v>101</v>
      </c>
      <c r="L164" s="66">
        <v>2.3E-2</v>
      </c>
      <c r="M164" s="66">
        <v>2.0899999999999998E-2</v>
      </c>
      <c r="N164" s="65">
        <v>756480</v>
      </c>
      <c r="O164" s="65">
        <v>101.2</v>
      </c>
      <c r="P164" s="65">
        <v>0</v>
      </c>
      <c r="Q164" s="65">
        <v>765.55776000000003</v>
      </c>
      <c r="R164" s="66">
        <v>1.2999999999999999E-3</v>
      </c>
      <c r="S164" s="66">
        <v>1.2999999999999999E-3</v>
      </c>
      <c r="T164" s="66">
        <v>2.9999999999999997E-4</v>
      </c>
    </row>
    <row r="165" spans="1:20">
      <c r="A165" t="s">
        <v>847</v>
      </c>
      <c r="B165" t="s">
        <v>848</v>
      </c>
      <c r="C165" t="s">
        <v>99</v>
      </c>
      <c r="D165" t="s">
        <v>122</v>
      </c>
      <c r="E165" t="s">
        <v>641</v>
      </c>
      <c r="F165" t="s">
        <v>550</v>
      </c>
      <c r="G165" t="s">
        <v>637</v>
      </c>
      <c r="H165" t="s">
        <v>149</v>
      </c>
      <c r="I165" t="s">
        <v>849</v>
      </c>
      <c r="J165" s="65">
        <v>1.87</v>
      </c>
      <c r="K165" t="s">
        <v>101</v>
      </c>
      <c r="L165" s="66">
        <v>4.2000000000000003E-2</v>
      </c>
      <c r="M165" s="66">
        <v>1.2999999999999999E-2</v>
      </c>
      <c r="N165" s="65">
        <v>3197267.16</v>
      </c>
      <c r="O165" s="65">
        <v>107.15</v>
      </c>
      <c r="P165" s="65">
        <v>0</v>
      </c>
      <c r="Q165" s="65">
        <v>3425.8717619399999</v>
      </c>
      <c r="R165" s="66">
        <v>7.4000000000000003E-3</v>
      </c>
      <c r="S165" s="66">
        <v>5.8999999999999999E-3</v>
      </c>
      <c r="T165" s="66">
        <v>1.4E-3</v>
      </c>
    </row>
    <row r="166" spans="1:20">
      <c r="A166" t="s">
        <v>850</v>
      </c>
      <c r="B166" t="s">
        <v>851</v>
      </c>
      <c r="C166" t="s">
        <v>99</v>
      </c>
      <c r="D166" t="s">
        <v>122</v>
      </c>
      <c r="E166" t="s">
        <v>852</v>
      </c>
      <c r="F166" t="s">
        <v>403</v>
      </c>
      <c r="G166" t="s">
        <v>637</v>
      </c>
      <c r="H166" t="s">
        <v>149</v>
      </c>
      <c r="I166" t="s">
        <v>377</v>
      </c>
      <c r="J166" s="65">
        <v>1.24</v>
      </c>
      <c r="K166" t="s">
        <v>101</v>
      </c>
      <c r="L166" s="66">
        <v>2.75E-2</v>
      </c>
      <c r="M166" s="66">
        <v>8.0000000000000004E-4</v>
      </c>
      <c r="N166" s="65">
        <v>807739.28</v>
      </c>
      <c r="O166" s="65">
        <v>104.02</v>
      </c>
      <c r="P166" s="65">
        <v>0</v>
      </c>
      <c r="Q166" s="65">
        <v>840.21039905600003</v>
      </c>
      <c r="R166" s="66">
        <v>2.58E-2</v>
      </c>
      <c r="S166" s="66">
        <v>1.4E-3</v>
      </c>
      <c r="T166" s="66">
        <v>2.9999999999999997E-4</v>
      </c>
    </row>
    <row r="167" spans="1:20">
      <c r="A167" t="s">
        <v>853</v>
      </c>
      <c r="B167" t="s">
        <v>854</v>
      </c>
      <c r="C167" t="s">
        <v>99</v>
      </c>
      <c r="D167" t="s">
        <v>122</v>
      </c>
      <c r="E167" t="s">
        <v>855</v>
      </c>
      <c r="F167" t="s">
        <v>550</v>
      </c>
      <c r="G167" t="s">
        <v>647</v>
      </c>
      <c r="H167" t="s">
        <v>206</v>
      </c>
      <c r="I167" t="s">
        <v>856</v>
      </c>
      <c r="J167" s="65">
        <v>2.5099999999999998</v>
      </c>
      <c r="K167" t="s">
        <v>101</v>
      </c>
      <c r="L167" s="66">
        <v>0.05</v>
      </c>
      <c r="M167" s="66">
        <v>4.2700000000000002E-2</v>
      </c>
      <c r="N167" s="65">
        <v>260000</v>
      </c>
      <c r="O167" s="65">
        <v>103.19</v>
      </c>
      <c r="P167" s="65">
        <v>0</v>
      </c>
      <c r="Q167" s="65">
        <v>268.29399999999998</v>
      </c>
      <c r="R167" s="66">
        <v>1.1999999999999999E-3</v>
      </c>
      <c r="S167" s="66">
        <v>5.0000000000000001E-4</v>
      </c>
      <c r="T167" s="66">
        <v>1E-4</v>
      </c>
    </row>
    <row r="168" spans="1:20">
      <c r="A168" t="s">
        <v>857</v>
      </c>
      <c r="B168" t="s">
        <v>858</v>
      </c>
      <c r="C168" t="s">
        <v>99</v>
      </c>
      <c r="D168" t="s">
        <v>122</v>
      </c>
      <c r="E168" t="s">
        <v>859</v>
      </c>
      <c r="F168" t="s">
        <v>550</v>
      </c>
      <c r="G168" t="s">
        <v>637</v>
      </c>
      <c r="H168" t="s">
        <v>149</v>
      </c>
      <c r="I168" t="s">
        <v>860</v>
      </c>
      <c r="J168" s="65">
        <v>2.09</v>
      </c>
      <c r="K168" t="s">
        <v>101</v>
      </c>
      <c r="L168" s="66">
        <v>5.5500000000000001E-2</v>
      </c>
      <c r="M168" s="66">
        <v>6.7199999999999996E-2</v>
      </c>
      <c r="N168" s="65">
        <v>428902.65</v>
      </c>
      <c r="O168" s="65">
        <v>98.99</v>
      </c>
      <c r="P168" s="65">
        <v>0</v>
      </c>
      <c r="Q168" s="65">
        <v>424.57073323499998</v>
      </c>
      <c r="R168" s="66">
        <v>8.9999999999999998E-4</v>
      </c>
      <c r="S168" s="66">
        <v>6.9999999999999999E-4</v>
      </c>
      <c r="T168" s="66">
        <v>2.0000000000000001E-4</v>
      </c>
    </row>
    <row r="169" spans="1:20">
      <c r="A169" t="s">
        <v>861</v>
      </c>
      <c r="B169" t="s">
        <v>862</v>
      </c>
      <c r="C169" t="s">
        <v>99</v>
      </c>
      <c r="D169" t="s">
        <v>122</v>
      </c>
      <c r="E169" t="s">
        <v>863</v>
      </c>
      <c r="F169" t="s">
        <v>531</v>
      </c>
      <c r="G169" t="s">
        <v>637</v>
      </c>
      <c r="H169" t="s">
        <v>149</v>
      </c>
      <c r="I169" t="s">
        <v>363</v>
      </c>
      <c r="J169" s="65">
        <v>1.39</v>
      </c>
      <c r="K169" t="s">
        <v>101</v>
      </c>
      <c r="L169" s="66">
        <v>3.5000000000000003E-2</v>
      </c>
      <c r="M169" s="66">
        <v>1.1299999999999999E-2</v>
      </c>
      <c r="N169" s="65">
        <v>438799.83</v>
      </c>
      <c r="O169" s="65">
        <v>103.61</v>
      </c>
      <c r="P169" s="65">
        <v>0</v>
      </c>
      <c r="Q169" s="65">
        <v>454.64050386299999</v>
      </c>
      <c r="R169" s="66">
        <v>1.46E-2</v>
      </c>
      <c r="S169" s="66">
        <v>8.0000000000000004E-4</v>
      </c>
      <c r="T169" s="66">
        <v>2.0000000000000001E-4</v>
      </c>
    </row>
    <row r="170" spans="1:20">
      <c r="A170" t="s">
        <v>864</v>
      </c>
      <c r="B170" t="s">
        <v>865</v>
      </c>
      <c r="C170" t="s">
        <v>99</v>
      </c>
      <c r="D170" t="s">
        <v>122</v>
      </c>
      <c r="E170" t="s">
        <v>866</v>
      </c>
      <c r="F170" t="s">
        <v>131</v>
      </c>
      <c r="G170" t="s">
        <v>647</v>
      </c>
      <c r="H170" t="s">
        <v>206</v>
      </c>
      <c r="I170" t="s">
        <v>867</v>
      </c>
      <c r="J170" s="65">
        <v>3.72</v>
      </c>
      <c r="K170" t="s">
        <v>101</v>
      </c>
      <c r="L170" s="66">
        <v>2.5000000000000001E-2</v>
      </c>
      <c r="M170" s="66">
        <v>2.7900000000000001E-2</v>
      </c>
      <c r="N170" s="65">
        <v>1478000</v>
      </c>
      <c r="O170" s="65">
        <v>100.75</v>
      </c>
      <c r="P170" s="65">
        <v>0</v>
      </c>
      <c r="Q170" s="65">
        <v>1489.085</v>
      </c>
      <c r="R170" s="66">
        <v>1.1999999999999999E-3</v>
      </c>
      <c r="S170" s="66">
        <v>2.5000000000000001E-3</v>
      </c>
      <c r="T170" s="66">
        <v>5.9999999999999995E-4</v>
      </c>
    </row>
    <row r="171" spans="1:20">
      <c r="A171" t="s">
        <v>868</v>
      </c>
      <c r="B171" t="s">
        <v>869</v>
      </c>
      <c r="C171" t="s">
        <v>99</v>
      </c>
      <c r="D171" t="s">
        <v>122</v>
      </c>
      <c r="E171" t="s">
        <v>870</v>
      </c>
      <c r="F171" t="s">
        <v>655</v>
      </c>
      <c r="G171" t="s">
        <v>647</v>
      </c>
      <c r="H171" t="s">
        <v>206</v>
      </c>
      <c r="I171" t="s">
        <v>871</v>
      </c>
      <c r="J171" s="65">
        <v>1.37</v>
      </c>
      <c r="K171" t="s">
        <v>101</v>
      </c>
      <c r="L171" s="66">
        <v>0.02</v>
      </c>
      <c r="M171" s="66">
        <v>5.4000000000000003E-3</v>
      </c>
      <c r="N171" s="65">
        <v>1694658</v>
      </c>
      <c r="O171" s="65">
        <v>102</v>
      </c>
      <c r="P171" s="65">
        <v>8.4732900000000004</v>
      </c>
      <c r="Q171" s="65">
        <v>1737.0244499999999</v>
      </c>
      <c r="R171" s="66">
        <v>5.1000000000000004E-3</v>
      </c>
      <c r="S171" s="66">
        <v>3.0000000000000001E-3</v>
      </c>
      <c r="T171" s="66">
        <v>6.9999999999999999E-4</v>
      </c>
    </row>
    <row r="172" spans="1:20">
      <c r="A172" t="s">
        <v>872</v>
      </c>
      <c r="B172" t="s">
        <v>873</v>
      </c>
      <c r="C172" t="s">
        <v>99</v>
      </c>
      <c r="D172" t="s">
        <v>122</v>
      </c>
      <c r="E172" t="s">
        <v>833</v>
      </c>
      <c r="F172" t="s">
        <v>558</v>
      </c>
      <c r="G172" t="s">
        <v>637</v>
      </c>
      <c r="H172" t="s">
        <v>149</v>
      </c>
      <c r="I172" t="s">
        <v>874</v>
      </c>
      <c r="J172" s="65">
        <v>3.5</v>
      </c>
      <c r="K172" t="s">
        <v>101</v>
      </c>
      <c r="L172" s="66">
        <v>2.1499999999999998E-2</v>
      </c>
      <c r="M172" s="66">
        <v>1.3899999999999999E-2</v>
      </c>
      <c r="N172" s="65">
        <v>1174097.6000000001</v>
      </c>
      <c r="O172" s="65">
        <v>102.7</v>
      </c>
      <c r="P172" s="65">
        <v>49.428879999999999</v>
      </c>
      <c r="Q172" s="65">
        <v>1255.2271152000001</v>
      </c>
      <c r="R172" s="66">
        <v>5.4999999999999997E-3</v>
      </c>
      <c r="S172" s="66">
        <v>2.0999999999999999E-3</v>
      </c>
      <c r="T172" s="66">
        <v>5.0000000000000001E-4</v>
      </c>
    </row>
    <row r="173" spans="1:20">
      <c r="A173" t="s">
        <v>875</v>
      </c>
      <c r="B173" t="s">
        <v>876</v>
      </c>
      <c r="C173" t="s">
        <v>99</v>
      </c>
      <c r="D173" t="s">
        <v>122</v>
      </c>
      <c r="E173" t="s">
        <v>833</v>
      </c>
      <c r="F173" t="s">
        <v>558</v>
      </c>
      <c r="G173" t="s">
        <v>637</v>
      </c>
      <c r="H173" t="s">
        <v>149</v>
      </c>
      <c r="I173" t="s">
        <v>877</v>
      </c>
      <c r="J173" s="65">
        <v>1.4</v>
      </c>
      <c r="K173" t="s">
        <v>101</v>
      </c>
      <c r="L173" s="66">
        <v>2.4E-2</v>
      </c>
      <c r="M173" s="66">
        <v>8.9999999999999993E-3</v>
      </c>
      <c r="N173" s="65">
        <v>2254722.1800000002</v>
      </c>
      <c r="O173" s="65">
        <v>102.31</v>
      </c>
      <c r="P173" s="65">
        <v>0</v>
      </c>
      <c r="Q173" s="65">
        <v>2306.8062623579999</v>
      </c>
      <c r="R173" s="66">
        <v>1.1599999999999999E-2</v>
      </c>
      <c r="S173" s="66">
        <v>3.8999999999999998E-3</v>
      </c>
      <c r="T173" s="66">
        <v>8.9999999999999998E-4</v>
      </c>
    </row>
    <row r="174" spans="1:20">
      <c r="A174" t="s">
        <v>878</v>
      </c>
      <c r="B174" t="s">
        <v>879</v>
      </c>
      <c r="C174" t="s">
        <v>99</v>
      </c>
      <c r="D174" t="s">
        <v>122</v>
      </c>
      <c r="E174" t="s">
        <v>880</v>
      </c>
      <c r="F174" t="s">
        <v>438</v>
      </c>
      <c r="G174" t="s">
        <v>669</v>
      </c>
      <c r="H174" t="s">
        <v>206</v>
      </c>
      <c r="I174" t="s">
        <v>587</v>
      </c>
      <c r="J174" s="65">
        <v>5.69</v>
      </c>
      <c r="K174" t="s">
        <v>101</v>
      </c>
      <c r="L174" s="66">
        <v>2.5000000000000001E-2</v>
      </c>
      <c r="M174" s="66">
        <v>2.63E-2</v>
      </c>
      <c r="N174" s="65">
        <v>2728000</v>
      </c>
      <c r="O174" s="65">
        <v>99.47</v>
      </c>
      <c r="P174" s="65">
        <v>0</v>
      </c>
      <c r="Q174" s="65">
        <v>2713.5416</v>
      </c>
      <c r="R174" s="66">
        <v>3.2000000000000002E-3</v>
      </c>
      <c r="S174" s="66">
        <v>4.5999999999999999E-3</v>
      </c>
      <c r="T174" s="66">
        <v>1.1000000000000001E-3</v>
      </c>
    </row>
    <row r="175" spans="1:20">
      <c r="A175" t="s">
        <v>881</v>
      </c>
      <c r="B175" t="s">
        <v>882</v>
      </c>
      <c r="C175" t="s">
        <v>99</v>
      </c>
      <c r="D175" t="s">
        <v>122</v>
      </c>
      <c r="E175" t="s">
        <v>883</v>
      </c>
      <c r="F175" t="s">
        <v>403</v>
      </c>
      <c r="G175" t="s">
        <v>669</v>
      </c>
      <c r="H175" t="s">
        <v>206</v>
      </c>
      <c r="I175" t="s">
        <v>419</v>
      </c>
      <c r="J175" s="65">
        <v>2.86</v>
      </c>
      <c r="K175" t="s">
        <v>101</v>
      </c>
      <c r="L175" s="66">
        <v>3.2500000000000001E-2</v>
      </c>
      <c r="M175" s="66">
        <v>1.84E-2</v>
      </c>
      <c r="N175" s="65">
        <v>3055754.9</v>
      </c>
      <c r="O175" s="65">
        <v>104.92</v>
      </c>
      <c r="P175" s="65">
        <v>0</v>
      </c>
      <c r="Q175" s="65">
        <v>3206.0980410799998</v>
      </c>
      <c r="R175" s="66">
        <v>2.7199999999999998E-2</v>
      </c>
      <c r="S175" s="66">
        <v>5.4999999999999997E-3</v>
      </c>
      <c r="T175" s="66">
        <v>1.2999999999999999E-3</v>
      </c>
    </row>
    <row r="176" spans="1:20">
      <c r="A176" t="s">
        <v>884</v>
      </c>
      <c r="B176" t="s">
        <v>885</v>
      </c>
      <c r="C176" t="s">
        <v>99</v>
      </c>
      <c r="D176" t="s">
        <v>122</v>
      </c>
      <c r="E176" t="s">
        <v>842</v>
      </c>
      <c r="F176" t="s">
        <v>709</v>
      </c>
      <c r="G176" t="s">
        <v>665</v>
      </c>
      <c r="H176" t="s">
        <v>149</v>
      </c>
      <c r="I176" t="s">
        <v>886</v>
      </c>
      <c r="J176" s="65">
        <v>1.59</v>
      </c>
      <c r="K176" t="s">
        <v>101</v>
      </c>
      <c r="L176" s="66">
        <v>4.5999999999999999E-2</v>
      </c>
      <c r="M176" s="66">
        <v>1.7100000000000001E-2</v>
      </c>
      <c r="N176" s="65">
        <v>439083.78</v>
      </c>
      <c r="O176" s="65">
        <v>105.8</v>
      </c>
      <c r="P176" s="65">
        <v>0</v>
      </c>
      <c r="Q176" s="65">
        <v>464.55063924000001</v>
      </c>
      <c r="R176" s="66">
        <v>5.9999999999999995E-4</v>
      </c>
      <c r="S176" s="66">
        <v>8.0000000000000004E-4</v>
      </c>
      <c r="T176" s="66">
        <v>2.0000000000000001E-4</v>
      </c>
    </row>
    <row r="177" spans="1:20">
      <c r="A177" t="s">
        <v>887</v>
      </c>
      <c r="B177" t="s">
        <v>888</v>
      </c>
      <c r="C177" t="s">
        <v>99</v>
      </c>
      <c r="D177" t="s">
        <v>122</v>
      </c>
      <c r="E177" t="s">
        <v>889</v>
      </c>
      <c r="F177" t="s">
        <v>678</v>
      </c>
      <c r="G177" t="s">
        <v>665</v>
      </c>
      <c r="H177" t="s">
        <v>149</v>
      </c>
      <c r="I177" t="s">
        <v>821</v>
      </c>
      <c r="J177" s="65">
        <v>6.57</v>
      </c>
      <c r="K177" t="s">
        <v>122</v>
      </c>
      <c r="L177" s="66">
        <v>1.4999999999999999E-2</v>
      </c>
      <c r="M177" s="66">
        <v>2.5899999999999999E-2</v>
      </c>
      <c r="N177" s="65">
        <v>1481847</v>
      </c>
      <c r="O177" s="65">
        <v>93.38</v>
      </c>
      <c r="P177" s="65">
        <v>0</v>
      </c>
      <c r="Q177" s="65">
        <v>1383.7487286</v>
      </c>
      <c r="R177" s="66">
        <v>3.8E-3</v>
      </c>
      <c r="S177" s="66">
        <v>2.3999999999999998E-3</v>
      </c>
      <c r="T177" s="66">
        <v>5.9999999999999995E-4</v>
      </c>
    </row>
    <row r="178" spans="1:20">
      <c r="A178" t="s">
        <v>890</v>
      </c>
      <c r="B178" t="s">
        <v>891</v>
      </c>
      <c r="C178" t="s">
        <v>99</v>
      </c>
      <c r="D178" t="s">
        <v>122</v>
      </c>
      <c r="E178" t="s">
        <v>889</v>
      </c>
      <c r="F178" t="s">
        <v>678</v>
      </c>
      <c r="G178" t="s">
        <v>665</v>
      </c>
      <c r="H178" t="s">
        <v>149</v>
      </c>
      <c r="I178" t="s">
        <v>821</v>
      </c>
      <c r="J178" s="65">
        <v>6.75</v>
      </c>
      <c r="K178" t="s">
        <v>122</v>
      </c>
      <c r="L178" s="66">
        <v>7.4999999999999997E-3</v>
      </c>
      <c r="M178" s="66">
        <v>1.2200000000000001E-2</v>
      </c>
      <c r="N178" s="65">
        <v>1962000</v>
      </c>
      <c r="O178" s="65">
        <v>97</v>
      </c>
      <c r="P178" s="65">
        <v>0</v>
      </c>
      <c r="Q178" s="65">
        <v>1903.14</v>
      </c>
      <c r="R178" s="66">
        <v>5.3E-3</v>
      </c>
      <c r="S178" s="66">
        <v>3.3E-3</v>
      </c>
      <c r="T178" s="66">
        <v>8.0000000000000004E-4</v>
      </c>
    </row>
    <row r="179" spans="1:20">
      <c r="A179" t="s">
        <v>892</v>
      </c>
      <c r="B179" t="s">
        <v>893</v>
      </c>
      <c r="C179" t="s">
        <v>99</v>
      </c>
      <c r="D179" t="s">
        <v>122</v>
      </c>
      <c r="E179" t="s">
        <v>889</v>
      </c>
      <c r="F179" t="s">
        <v>678</v>
      </c>
      <c r="G179" t="s">
        <v>665</v>
      </c>
      <c r="H179" t="s">
        <v>149</v>
      </c>
      <c r="I179" t="s">
        <v>894</v>
      </c>
      <c r="J179" s="65">
        <v>3.75</v>
      </c>
      <c r="K179" t="s">
        <v>101</v>
      </c>
      <c r="L179" s="66">
        <v>3.4500000000000003E-2</v>
      </c>
      <c r="M179" s="66">
        <v>1.66E-2</v>
      </c>
      <c r="N179" s="65">
        <v>775999.48</v>
      </c>
      <c r="O179" s="65">
        <v>107.1</v>
      </c>
      <c r="P179" s="65">
        <v>0</v>
      </c>
      <c r="Q179" s="65">
        <v>831.09544308</v>
      </c>
      <c r="R179" s="66">
        <v>1.6000000000000001E-3</v>
      </c>
      <c r="S179" s="66">
        <v>1.4E-3</v>
      </c>
      <c r="T179" s="66">
        <v>2.9999999999999997E-4</v>
      </c>
    </row>
    <row r="180" spans="1:20">
      <c r="A180" t="s">
        <v>895</v>
      </c>
      <c r="B180" s="70">
        <v>42203490</v>
      </c>
      <c r="C180" t="s">
        <v>99</v>
      </c>
      <c r="D180" t="s">
        <v>122</v>
      </c>
      <c r="E180" t="s">
        <v>896</v>
      </c>
      <c r="F180" t="s">
        <v>655</v>
      </c>
      <c r="G180" t="s">
        <v>665</v>
      </c>
      <c r="H180" t="s">
        <v>149</v>
      </c>
      <c r="I180" t="s">
        <v>462</v>
      </c>
      <c r="J180" s="65">
        <v>1.59</v>
      </c>
      <c r="K180" t="s">
        <v>101</v>
      </c>
      <c r="L180" s="66">
        <v>3.2399999999999998E-2</v>
      </c>
      <c r="M180" s="66">
        <v>1.6500000000000001E-2</v>
      </c>
      <c r="N180" s="65">
        <v>817181.49</v>
      </c>
      <c r="O180" s="65">
        <f>Q180/N180*100*1000</f>
        <v>102.13066247512778</v>
      </c>
      <c r="P180" s="65">
        <v>0</v>
      </c>
      <c r="Q180" s="65">
        <v>834.59286936112017</v>
      </c>
      <c r="R180" s="66">
        <v>4.0000000000000001E-3</v>
      </c>
      <c r="S180" s="66">
        <v>1.4E-3</v>
      </c>
      <c r="T180" s="66">
        <v>2.9999999999999997E-4</v>
      </c>
    </row>
    <row r="181" spans="1:20">
      <c r="A181" t="s">
        <v>897</v>
      </c>
      <c r="B181" s="70" t="s">
        <v>898</v>
      </c>
      <c r="C181" t="s">
        <v>99</v>
      </c>
      <c r="D181" t="s">
        <v>122</v>
      </c>
      <c r="E181" t="s">
        <v>899</v>
      </c>
      <c r="F181" t="s">
        <v>709</v>
      </c>
      <c r="G181" t="s">
        <v>665</v>
      </c>
      <c r="H181" t="s">
        <v>149</v>
      </c>
      <c r="I181" t="s">
        <v>900</v>
      </c>
      <c r="J181" s="65">
        <v>1.24</v>
      </c>
      <c r="K181" t="s">
        <v>101</v>
      </c>
      <c r="L181" s="66">
        <v>2.4500000000000001E-2</v>
      </c>
      <c r="M181" s="66">
        <v>7.4000000000000003E-3</v>
      </c>
      <c r="N181" s="65">
        <v>1986436</v>
      </c>
      <c r="O181" s="65">
        <v>102.7</v>
      </c>
      <c r="P181" s="65">
        <v>0</v>
      </c>
      <c r="Q181" s="65">
        <v>2040.0697720000001</v>
      </c>
      <c r="R181" s="66">
        <v>1.66E-2</v>
      </c>
      <c r="S181" s="66">
        <v>3.5000000000000001E-3</v>
      </c>
      <c r="T181" s="66">
        <v>8.0000000000000004E-4</v>
      </c>
    </row>
    <row r="182" spans="1:20">
      <c r="A182" t="s">
        <v>901</v>
      </c>
      <c r="B182" s="70">
        <v>25905780</v>
      </c>
      <c r="C182" t="s">
        <v>99</v>
      </c>
      <c r="D182" t="s">
        <v>122</v>
      </c>
      <c r="E182" t="s">
        <v>902</v>
      </c>
      <c r="F182" t="s">
        <v>438</v>
      </c>
      <c r="G182" t="s">
        <v>669</v>
      </c>
      <c r="H182" t="s">
        <v>206</v>
      </c>
      <c r="I182" t="s">
        <v>493</v>
      </c>
      <c r="J182" s="65">
        <v>5.6</v>
      </c>
      <c r="K182" t="s">
        <v>101</v>
      </c>
      <c r="L182" s="66">
        <v>0.05</v>
      </c>
      <c r="M182" s="66">
        <v>4.58E-2</v>
      </c>
      <c r="N182" s="65">
        <v>2660000</v>
      </c>
      <c r="O182" s="65">
        <f>Q182/N182*100*1000</f>
        <v>101.83702329594476</v>
      </c>
      <c r="P182" s="65">
        <v>0</v>
      </c>
      <c r="Q182" s="65">
        <v>2708.864819672131</v>
      </c>
      <c r="R182" s="66">
        <v>4.1000000000000003E-3</v>
      </c>
      <c r="S182" s="66">
        <v>4.7000000000000002E-3</v>
      </c>
      <c r="T182" s="66">
        <v>1.1000000000000001E-3</v>
      </c>
    </row>
    <row r="183" spans="1:20">
      <c r="A183" t="s">
        <v>903</v>
      </c>
      <c r="B183" t="s">
        <v>904</v>
      </c>
      <c r="C183" t="s">
        <v>99</v>
      </c>
      <c r="D183" t="s">
        <v>122</v>
      </c>
      <c r="E183" t="s">
        <v>905</v>
      </c>
      <c r="F183" t="s">
        <v>655</v>
      </c>
      <c r="G183" t="s">
        <v>669</v>
      </c>
      <c r="H183" t="s">
        <v>206</v>
      </c>
      <c r="I183" t="s">
        <v>285</v>
      </c>
      <c r="J183" s="65">
        <v>0.49</v>
      </c>
      <c r="K183" t="s">
        <v>101</v>
      </c>
      <c r="L183" s="66">
        <v>3.9E-2</v>
      </c>
      <c r="M183" s="66">
        <v>2.92E-2</v>
      </c>
      <c r="N183" s="65">
        <v>235349</v>
      </c>
      <c r="O183" s="65">
        <v>101.47</v>
      </c>
      <c r="P183" s="65">
        <v>0</v>
      </c>
      <c r="Q183" s="65">
        <v>238.8086303</v>
      </c>
      <c r="R183" s="66">
        <v>2.7000000000000001E-3</v>
      </c>
      <c r="S183" s="66">
        <v>4.0000000000000002E-4</v>
      </c>
      <c r="T183" s="66">
        <v>1E-4</v>
      </c>
    </row>
    <row r="184" spans="1:20">
      <c r="A184" t="s">
        <v>906</v>
      </c>
      <c r="B184" t="s">
        <v>907</v>
      </c>
      <c r="C184" t="s">
        <v>99</v>
      </c>
      <c r="D184" t="s">
        <v>122</v>
      </c>
      <c r="E184" t="s">
        <v>905</v>
      </c>
      <c r="F184" t="s">
        <v>655</v>
      </c>
      <c r="G184" t="s">
        <v>669</v>
      </c>
      <c r="H184" t="s">
        <v>206</v>
      </c>
      <c r="I184" t="s">
        <v>908</v>
      </c>
      <c r="J184" s="65">
        <v>2.8</v>
      </c>
      <c r="K184" t="s">
        <v>101</v>
      </c>
      <c r="L184" s="66">
        <v>3.15E-2</v>
      </c>
      <c r="M184" s="66">
        <v>2.7300000000000001E-2</v>
      </c>
      <c r="N184" s="65">
        <v>874000</v>
      </c>
      <c r="O184" s="65">
        <v>101.5</v>
      </c>
      <c r="P184" s="65">
        <v>0</v>
      </c>
      <c r="Q184" s="65">
        <v>887.11</v>
      </c>
      <c r="R184" s="66">
        <v>5.7999999999999996E-3</v>
      </c>
      <c r="S184" s="66">
        <v>1.5E-3</v>
      </c>
      <c r="T184" s="66">
        <v>4.0000000000000002E-4</v>
      </c>
    </row>
    <row r="185" spans="1:20">
      <c r="A185" t="s">
        <v>909</v>
      </c>
      <c r="B185" t="s">
        <v>910</v>
      </c>
      <c r="C185" t="s">
        <v>99</v>
      </c>
      <c r="D185" t="s">
        <v>122</v>
      </c>
      <c r="E185" t="s">
        <v>911</v>
      </c>
      <c r="F185" t="s">
        <v>664</v>
      </c>
      <c r="G185" t="s">
        <v>665</v>
      </c>
      <c r="H185" t="s">
        <v>149</v>
      </c>
      <c r="I185" t="s">
        <v>644</v>
      </c>
      <c r="J185" s="65">
        <v>1.55</v>
      </c>
      <c r="K185" t="s">
        <v>101</v>
      </c>
      <c r="L185" s="66">
        <v>2.1000000000000001E-2</v>
      </c>
      <c r="M185" s="66">
        <v>1.1900000000000001E-2</v>
      </c>
      <c r="N185" s="65">
        <v>1009000</v>
      </c>
      <c r="O185" s="65">
        <v>102.31</v>
      </c>
      <c r="P185" s="65">
        <v>0</v>
      </c>
      <c r="Q185" s="65">
        <v>1032.3079</v>
      </c>
      <c r="R185" s="66">
        <v>6.7000000000000002E-3</v>
      </c>
      <c r="S185" s="66">
        <v>1.8E-3</v>
      </c>
      <c r="T185" s="66">
        <v>4.0000000000000002E-4</v>
      </c>
    </row>
    <row r="186" spans="1:20">
      <c r="A186" t="s">
        <v>912</v>
      </c>
      <c r="B186" t="s">
        <v>913</v>
      </c>
      <c r="C186" t="s">
        <v>99</v>
      </c>
      <c r="D186" t="s">
        <v>122</v>
      </c>
      <c r="E186" t="s">
        <v>914</v>
      </c>
      <c r="F186" t="s">
        <v>550</v>
      </c>
      <c r="G186" t="s">
        <v>665</v>
      </c>
      <c r="H186" t="s">
        <v>149</v>
      </c>
      <c r="I186" t="s">
        <v>849</v>
      </c>
      <c r="J186" s="65">
        <v>3.11</v>
      </c>
      <c r="K186" t="s">
        <v>101</v>
      </c>
      <c r="L186" s="66">
        <v>2.8500000000000001E-2</v>
      </c>
      <c r="M186" s="66">
        <v>1.3599999999999999E-2</v>
      </c>
      <c r="N186" s="65">
        <v>2173125.2200000002</v>
      </c>
      <c r="O186" s="65">
        <v>105.42</v>
      </c>
      <c r="P186" s="65">
        <v>0</v>
      </c>
      <c r="Q186" s="65">
        <v>2290.9086069240002</v>
      </c>
      <c r="R186" s="66">
        <v>1.35E-2</v>
      </c>
      <c r="S186" s="66">
        <v>3.8999999999999998E-3</v>
      </c>
      <c r="T186" s="66">
        <v>8.9999999999999998E-4</v>
      </c>
    </row>
    <row r="187" spans="1:20">
      <c r="A187" t="s">
        <v>915</v>
      </c>
      <c r="B187" t="s">
        <v>916</v>
      </c>
      <c r="C187" t="s">
        <v>99</v>
      </c>
      <c r="D187" t="s">
        <v>122</v>
      </c>
      <c r="E187" t="s">
        <v>914</v>
      </c>
      <c r="F187" t="s">
        <v>550</v>
      </c>
      <c r="G187" t="s">
        <v>665</v>
      </c>
      <c r="H187" t="s">
        <v>149</v>
      </c>
      <c r="I187" t="s">
        <v>917</v>
      </c>
      <c r="J187" s="65">
        <v>3.41</v>
      </c>
      <c r="K187" t="s">
        <v>101</v>
      </c>
      <c r="L187" s="66">
        <v>4.99E-2</v>
      </c>
      <c r="M187" s="66">
        <v>1.83E-2</v>
      </c>
      <c r="N187" s="65">
        <v>671057</v>
      </c>
      <c r="O187" s="65">
        <v>111.09</v>
      </c>
      <c r="P187" s="65">
        <v>0</v>
      </c>
      <c r="Q187" s="65">
        <v>745.4772213</v>
      </c>
      <c r="R187" s="66">
        <v>2.7000000000000001E-3</v>
      </c>
      <c r="S187" s="66">
        <v>1.2999999999999999E-3</v>
      </c>
      <c r="T187" s="66">
        <v>2.9999999999999997E-4</v>
      </c>
    </row>
    <row r="188" spans="1:20">
      <c r="A188" t="s">
        <v>918</v>
      </c>
      <c r="B188" t="s">
        <v>919</v>
      </c>
      <c r="C188" t="s">
        <v>99</v>
      </c>
      <c r="D188" t="s">
        <v>122</v>
      </c>
      <c r="E188" t="s">
        <v>920</v>
      </c>
      <c r="F188" t="s">
        <v>664</v>
      </c>
      <c r="G188" t="s">
        <v>673</v>
      </c>
      <c r="H188" t="s">
        <v>149</v>
      </c>
      <c r="I188" t="s">
        <v>821</v>
      </c>
      <c r="J188" s="65">
        <v>0.25</v>
      </c>
      <c r="K188" t="s">
        <v>101</v>
      </c>
      <c r="L188" s="66">
        <v>3.9E-2</v>
      </c>
      <c r="M188" s="66">
        <v>1.9699999999999999E-2</v>
      </c>
      <c r="N188" s="65">
        <v>1228021.46</v>
      </c>
      <c r="O188" s="65">
        <v>101.45</v>
      </c>
      <c r="P188" s="65">
        <v>0</v>
      </c>
      <c r="Q188" s="65">
        <v>1245.82777117</v>
      </c>
      <c r="R188" s="66">
        <v>1.9199999999999998E-2</v>
      </c>
      <c r="S188" s="66">
        <v>2.0999999999999999E-3</v>
      </c>
      <c r="T188" s="66">
        <v>5.0000000000000001E-4</v>
      </c>
    </row>
    <row r="189" spans="1:20">
      <c r="A189" t="s">
        <v>921</v>
      </c>
      <c r="B189" t="s">
        <v>922</v>
      </c>
      <c r="C189" t="s">
        <v>99</v>
      </c>
      <c r="D189" t="s">
        <v>122</v>
      </c>
      <c r="E189" t="s">
        <v>920</v>
      </c>
      <c r="F189" t="s">
        <v>664</v>
      </c>
      <c r="G189" t="s">
        <v>673</v>
      </c>
      <c r="H189" t="s">
        <v>149</v>
      </c>
      <c r="I189" t="s">
        <v>923</v>
      </c>
      <c r="J189" s="65">
        <v>1.24</v>
      </c>
      <c r="K189" t="s">
        <v>101</v>
      </c>
      <c r="L189" s="66">
        <v>5.6500000000000002E-2</v>
      </c>
      <c r="M189" s="66">
        <v>2.3099999999999999E-2</v>
      </c>
      <c r="N189" s="65">
        <v>584096</v>
      </c>
      <c r="O189" s="65">
        <v>105.09</v>
      </c>
      <c r="P189" s="65">
        <v>0</v>
      </c>
      <c r="Q189" s="65">
        <v>613.82648640000002</v>
      </c>
      <c r="R189" s="66">
        <v>8.0999999999999996E-3</v>
      </c>
      <c r="S189" s="66">
        <v>1E-3</v>
      </c>
      <c r="T189" s="66">
        <v>2.9999999999999997E-4</v>
      </c>
    </row>
    <row r="190" spans="1:20">
      <c r="A190" t="s">
        <v>924</v>
      </c>
      <c r="B190" t="s">
        <v>925</v>
      </c>
      <c r="C190" t="s">
        <v>99</v>
      </c>
      <c r="D190" t="s">
        <v>122</v>
      </c>
      <c r="E190" t="s">
        <v>920</v>
      </c>
      <c r="F190" t="s">
        <v>664</v>
      </c>
      <c r="G190" t="s">
        <v>673</v>
      </c>
      <c r="H190" t="s">
        <v>149</v>
      </c>
      <c r="I190" t="s">
        <v>926</v>
      </c>
      <c r="J190" s="65">
        <v>3.73</v>
      </c>
      <c r="K190" t="s">
        <v>101</v>
      </c>
      <c r="L190" s="66">
        <v>3.5000000000000003E-2</v>
      </c>
      <c r="M190" s="66">
        <v>3.5799999999999998E-2</v>
      </c>
      <c r="N190" s="65">
        <v>900000</v>
      </c>
      <c r="O190" s="65">
        <v>100.4</v>
      </c>
      <c r="P190" s="65">
        <v>0</v>
      </c>
      <c r="Q190" s="65">
        <v>903.6</v>
      </c>
      <c r="R190" s="66">
        <v>1.17E-2</v>
      </c>
      <c r="S190" s="66">
        <v>1.5E-3</v>
      </c>
      <c r="T190" s="66">
        <v>4.0000000000000002E-4</v>
      </c>
    </row>
    <row r="191" spans="1:20">
      <c r="A191" t="s">
        <v>927</v>
      </c>
      <c r="B191" t="s">
        <v>928</v>
      </c>
      <c r="C191" t="s">
        <v>99</v>
      </c>
      <c r="D191" t="s">
        <v>122</v>
      </c>
      <c r="E191" t="s">
        <v>929</v>
      </c>
      <c r="F191" t="s">
        <v>678</v>
      </c>
      <c r="G191" t="s">
        <v>673</v>
      </c>
      <c r="H191" t="s">
        <v>149</v>
      </c>
      <c r="I191" t="s">
        <v>265</v>
      </c>
      <c r="J191" s="65">
        <v>2.4700000000000002</v>
      </c>
      <c r="K191" t="s">
        <v>101</v>
      </c>
      <c r="L191" s="66">
        <v>3.3000000000000002E-2</v>
      </c>
      <c r="M191" s="66">
        <v>2.5000000000000001E-2</v>
      </c>
      <c r="N191" s="65">
        <v>2702920</v>
      </c>
      <c r="O191" s="65">
        <v>102.84</v>
      </c>
      <c r="P191" s="65">
        <v>0</v>
      </c>
      <c r="Q191" s="65">
        <v>2779.6829280000002</v>
      </c>
      <c r="R191" s="66">
        <v>8.6999999999999994E-3</v>
      </c>
      <c r="S191" s="66">
        <v>4.7999999999999996E-3</v>
      </c>
      <c r="T191" s="66">
        <v>1.1000000000000001E-3</v>
      </c>
    </row>
    <row r="192" spans="1:20">
      <c r="A192" t="s">
        <v>930</v>
      </c>
      <c r="B192" t="s">
        <v>931</v>
      </c>
      <c r="C192" t="s">
        <v>99</v>
      </c>
      <c r="D192" t="s">
        <v>122</v>
      </c>
      <c r="E192" t="s">
        <v>932</v>
      </c>
      <c r="F192" t="s">
        <v>664</v>
      </c>
      <c r="G192" t="s">
        <v>673</v>
      </c>
      <c r="H192" t="s">
        <v>149</v>
      </c>
      <c r="I192" t="s">
        <v>933</v>
      </c>
      <c r="J192" s="65">
        <v>1.22</v>
      </c>
      <c r="K192" t="s">
        <v>101</v>
      </c>
      <c r="L192" s="66">
        <v>0.03</v>
      </c>
      <c r="M192" s="66">
        <v>-0.2492</v>
      </c>
      <c r="N192" s="65">
        <v>949299.75</v>
      </c>
      <c r="O192" s="65">
        <v>144.19999999999999</v>
      </c>
      <c r="P192" s="65">
        <v>0</v>
      </c>
      <c r="Q192" s="65">
        <v>1368.8902395</v>
      </c>
      <c r="R192" s="66">
        <v>2.0799999999999999E-2</v>
      </c>
      <c r="S192" s="66">
        <v>2.3E-3</v>
      </c>
      <c r="T192" s="66">
        <v>5.9999999999999995E-4</v>
      </c>
    </row>
    <row r="193" spans="1:20">
      <c r="A193" t="s">
        <v>934</v>
      </c>
      <c r="B193" t="s">
        <v>935</v>
      </c>
      <c r="C193" t="s">
        <v>99</v>
      </c>
      <c r="D193" t="s">
        <v>122</v>
      </c>
      <c r="E193" t="s">
        <v>936</v>
      </c>
      <c r="F193" t="s">
        <v>937</v>
      </c>
      <c r="G193" t="s">
        <v>673</v>
      </c>
      <c r="H193" t="s">
        <v>149</v>
      </c>
      <c r="I193" t="s">
        <v>938</v>
      </c>
      <c r="J193" s="65">
        <v>4.6399999999999997</v>
      </c>
      <c r="K193" t="s">
        <v>101</v>
      </c>
      <c r="L193" s="66">
        <v>2.9100000000000001E-2</v>
      </c>
      <c r="M193" s="66">
        <v>4.4600000000000001E-2</v>
      </c>
      <c r="N193" s="65">
        <v>4037360.68</v>
      </c>
      <c r="O193" s="65">
        <v>93.52</v>
      </c>
      <c r="P193" s="65">
        <v>0</v>
      </c>
      <c r="Q193" s="65">
        <v>3775.7397079359998</v>
      </c>
      <c r="R193" s="66">
        <v>6.1000000000000004E-3</v>
      </c>
      <c r="S193" s="66">
        <v>6.4999999999999997E-3</v>
      </c>
      <c r="T193" s="66">
        <v>1.5E-3</v>
      </c>
    </row>
    <row r="194" spans="1:20">
      <c r="A194" t="s">
        <v>939</v>
      </c>
      <c r="B194" t="s">
        <v>940</v>
      </c>
      <c r="C194" t="s">
        <v>99</v>
      </c>
      <c r="D194" t="s">
        <v>122</v>
      </c>
      <c r="E194" t="s">
        <v>941</v>
      </c>
      <c r="F194" t="s">
        <v>664</v>
      </c>
      <c r="G194" t="s">
        <v>942</v>
      </c>
      <c r="H194" t="s">
        <v>206</v>
      </c>
      <c r="I194" t="s">
        <v>943</v>
      </c>
      <c r="J194" s="65">
        <v>1.17</v>
      </c>
      <c r="K194" t="s">
        <v>101</v>
      </c>
      <c r="L194" s="66">
        <v>4.3999999999999997E-2</v>
      </c>
      <c r="M194" s="66">
        <v>-6.1999999999999998E-3</v>
      </c>
      <c r="N194" s="65">
        <v>150975</v>
      </c>
      <c r="O194" s="65">
        <v>107.11</v>
      </c>
      <c r="P194" s="65">
        <v>0</v>
      </c>
      <c r="Q194" s="65">
        <v>161.70932250000001</v>
      </c>
      <c r="R194" s="66">
        <v>1.4E-3</v>
      </c>
      <c r="S194" s="66">
        <v>2.9999999999999997E-4</v>
      </c>
      <c r="T194" s="66">
        <v>1E-4</v>
      </c>
    </row>
    <row r="195" spans="1:20">
      <c r="A195" t="s">
        <v>944</v>
      </c>
      <c r="B195" t="s">
        <v>945</v>
      </c>
      <c r="C195" t="s">
        <v>99</v>
      </c>
      <c r="D195" t="s">
        <v>122</v>
      </c>
      <c r="E195" t="s">
        <v>946</v>
      </c>
      <c r="F195" t="s">
        <v>550</v>
      </c>
      <c r="G195" t="s">
        <v>673</v>
      </c>
      <c r="H195" t="s">
        <v>149</v>
      </c>
      <c r="I195" t="s">
        <v>947</v>
      </c>
      <c r="J195" s="65">
        <v>0.99</v>
      </c>
      <c r="K195" t="s">
        <v>101</v>
      </c>
      <c r="L195" s="66">
        <v>5.5500000000000001E-2</v>
      </c>
      <c r="M195" s="66">
        <v>2.5000000000000001E-2</v>
      </c>
      <c r="N195" s="65">
        <v>180075.28</v>
      </c>
      <c r="O195" s="65">
        <v>103</v>
      </c>
      <c r="P195" s="65">
        <v>190.06945999999999</v>
      </c>
      <c r="Q195" s="65">
        <v>375.54699840000001</v>
      </c>
      <c r="R195" s="66">
        <v>8.9999999999999993E-3</v>
      </c>
      <c r="S195" s="66">
        <v>5.9999999999999995E-4</v>
      </c>
      <c r="T195" s="66">
        <v>2.0000000000000001E-4</v>
      </c>
    </row>
    <row r="196" spans="1:20">
      <c r="A196" t="s">
        <v>948</v>
      </c>
      <c r="B196" t="s">
        <v>949</v>
      </c>
      <c r="C196" t="s">
        <v>99</v>
      </c>
      <c r="D196" t="s">
        <v>122</v>
      </c>
      <c r="E196" t="s">
        <v>950</v>
      </c>
      <c r="F196" t="s">
        <v>664</v>
      </c>
      <c r="G196" t="s">
        <v>951</v>
      </c>
      <c r="H196" t="s">
        <v>206</v>
      </c>
      <c r="I196" t="s">
        <v>389</v>
      </c>
      <c r="J196" s="65">
        <v>2.4</v>
      </c>
      <c r="K196" t="s">
        <v>101</v>
      </c>
      <c r="L196" s="66">
        <v>4.8000000000000001E-2</v>
      </c>
      <c r="M196" s="66">
        <v>2.0299999999999999E-2</v>
      </c>
      <c r="N196" s="65">
        <v>1479200</v>
      </c>
      <c r="O196" s="65">
        <v>106.7</v>
      </c>
      <c r="P196" s="65">
        <v>0</v>
      </c>
      <c r="Q196" s="65">
        <v>1578.3063999999999</v>
      </c>
      <c r="R196" s="66">
        <v>8.6999999999999994E-3</v>
      </c>
      <c r="S196" s="66">
        <v>2.7000000000000001E-3</v>
      </c>
      <c r="T196" s="66">
        <v>5.9999999999999995E-4</v>
      </c>
    </row>
    <row r="197" spans="1:20">
      <c r="A197" t="s">
        <v>952</v>
      </c>
      <c r="B197" t="s">
        <v>953</v>
      </c>
      <c r="C197" t="s">
        <v>99</v>
      </c>
      <c r="D197" t="s">
        <v>122</v>
      </c>
      <c r="E197" t="s">
        <v>954</v>
      </c>
      <c r="F197" t="s">
        <v>538</v>
      </c>
      <c r="G197" t="s">
        <v>951</v>
      </c>
      <c r="H197" t="s">
        <v>206</v>
      </c>
      <c r="I197" t="s">
        <v>955</v>
      </c>
      <c r="J197" s="65">
        <v>0.5</v>
      </c>
      <c r="K197" t="s">
        <v>101</v>
      </c>
      <c r="L197" s="66">
        <v>4.8500000000000001E-2</v>
      </c>
      <c r="M197" s="66">
        <v>2.01E-2</v>
      </c>
      <c r="N197" s="65">
        <v>217490.62</v>
      </c>
      <c r="O197" s="65">
        <v>101.41</v>
      </c>
      <c r="P197" s="65">
        <v>172.82348999999999</v>
      </c>
      <c r="Q197" s="65">
        <v>393.38072774199998</v>
      </c>
      <c r="R197" s="66">
        <v>2.9000000000000001E-2</v>
      </c>
      <c r="S197" s="66">
        <v>6.9999999999999999E-4</v>
      </c>
      <c r="T197" s="66">
        <v>2.0000000000000001E-4</v>
      </c>
    </row>
    <row r="198" spans="1:20">
      <c r="A198" t="s">
        <v>956</v>
      </c>
      <c r="B198" t="s">
        <v>957</v>
      </c>
      <c r="C198" t="s">
        <v>99</v>
      </c>
      <c r="D198" t="s">
        <v>122</v>
      </c>
      <c r="E198" t="s">
        <v>958</v>
      </c>
      <c r="F198" t="s">
        <v>709</v>
      </c>
      <c r="G198" t="s">
        <v>951</v>
      </c>
      <c r="H198" t="s">
        <v>206</v>
      </c>
      <c r="I198" t="s">
        <v>959</v>
      </c>
      <c r="J198" s="65">
        <v>2.58</v>
      </c>
      <c r="K198" t="s">
        <v>101</v>
      </c>
      <c r="L198" s="66">
        <v>4.8000000000000001E-2</v>
      </c>
      <c r="M198" s="66">
        <v>2.52E-2</v>
      </c>
      <c r="N198" s="65">
        <v>3630200</v>
      </c>
      <c r="O198" s="65">
        <v>107.19</v>
      </c>
      <c r="P198" s="65">
        <v>0</v>
      </c>
      <c r="Q198" s="65">
        <v>3891.2113800000002</v>
      </c>
      <c r="R198" s="66">
        <v>2.0999999999999999E-3</v>
      </c>
      <c r="S198" s="66">
        <v>6.7000000000000002E-3</v>
      </c>
      <c r="T198" s="66">
        <v>1.6000000000000001E-3</v>
      </c>
    </row>
    <row r="199" spans="1:20">
      <c r="A199" t="s">
        <v>960</v>
      </c>
      <c r="B199" t="s">
        <v>961</v>
      </c>
      <c r="C199" t="s">
        <v>99</v>
      </c>
      <c r="D199" t="s">
        <v>122</v>
      </c>
      <c r="E199" t="s">
        <v>962</v>
      </c>
      <c r="F199" t="s">
        <v>766</v>
      </c>
      <c r="G199" t="s">
        <v>963</v>
      </c>
      <c r="H199" t="s">
        <v>206</v>
      </c>
      <c r="I199" t="s">
        <v>849</v>
      </c>
      <c r="J199" s="65">
        <v>1.79</v>
      </c>
      <c r="K199" t="s">
        <v>101</v>
      </c>
      <c r="L199" s="66">
        <v>4.2999999999999997E-2</v>
      </c>
      <c r="M199" s="66">
        <v>6.0400000000000002E-2</v>
      </c>
      <c r="N199" s="65">
        <v>4909700.38</v>
      </c>
      <c r="O199" s="65">
        <v>97.6</v>
      </c>
      <c r="P199" s="65">
        <v>0</v>
      </c>
      <c r="Q199" s="65">
        <v>4791.8675708800001</v>
      </c>
      <c r="R199" s="66">
        <v>1.6999999999999999E-3</v>
      </c>
      <c r="S199" s="66">
        <v>8.2000000000000007E-3</v>
      </c>
      <c r="T199" s="66">
        <v>2E-3</v>
      </c>
    </row>
    <row r="200" spans="1:20">
      <c r="A200" t="s">
        <v>964</v>
      </c>
      <c r="B200" t="s">
        <v>965</v>
      </c>
      <c r="C200" t="s">
        <v>99</v>
      </c>
      <c r="D200" t="s">
        <v>122</v>
      </c>
      <c r="E200" t="s">
        <v>966</v>
      </c>
      <c r="F200" t="s">
        <v>131</v>
      </c>
      <c r="G200" t="s">
        <v>967</v>
      </c>
      <c r="H200" t="s">
        <v>149</v>
      </c>
      <c r="I200" t="s">
        <v>968</v>
      </c>
      <c r="J200" s="65">
        <v>2.98</v>
      </c>
      <c r="K200" t="s">
        <v>101</v>
      </c>
      <c r="L200" s="66">
        <v>3.85E-2</v>
      </c>
      <c r="M200" s="66">
        <v>2.8299999999999999E-2</v>
      </c>
      <c r="N200" s="65">
        <v>2181589.59</v>
      </c>
      <c r="O200" s="65">
        <v>104.4</v>
      </c>
      <c r="P200" s="65">
        <v>0</v>
      </c>
      <c r="Q200" s="65">
        <v>2277.5795319600002</v>
      </c>
      <c r="R200" s="66">
        <v>1.2999999999999999E-3</v>
      </c>
      <c r="S200" s="66">
        <v>3.8999999999999998E-3</v>
      </c>
      <c r="T200" s="66">
        <v>8.9999999999999998E-4</v>
      </c>
    </row>
    <row r="201" spans="1:20">
      <c r="A201" t="s">
        <v>969</v>
      </c>
      <c r="B201" t="s">
        <v>970</v>
      </c>
      <c r="C201" t="s">
        <v>122</v>
      </c>
      <c r="D201" s="14"/>
      <c r="E201" t="s">
        <v>971</v>
      </c>
      <c r="F201" t="s">
        <v>550</v>
      </c>
      <c r="G201" t="s">
        <v>972</v>
      </c>
      <c r="H201" t="s">
        <v>149</v>
      </c>
      <c r="I201" t="s">
        <v>710</v>
      </c>
      <c r="J201" s="65">
        <v>2.2200000000000002</v>
      </c>
      <c r="K201" t="s">
        <v>101</v>
      </c>
      <c r="L201" s="66">
        <v>3.95E-2</v>
      </c>
      <c r="M201" s="66">
        <v>0.2059</v>
      </c>
      <c r="N201" s="65">
        <v>4295999.28</v>
      </c>
      <c r="O201" s="65">
        <v>72</v>
      </c>
      <c r="P201" s="65">
        <v>0</v>
      </c>
      <c r="Q201" s="65">
        <v>3093.1194816000002</v>
      </c>
      <c r="R201" s="66">
        <v>7.4000000000000003E-3</v>
      </c>
      <c r="S201" s="66">
        <v>5.3E-3</v>
      </c>
      <c r="T201" s="66">
        <v>1.2999999999999999E-3</v>
      </c>
    </row>
    <row r="202" spans="1:20">
      <c r="A202" t="s">
        <v>973</v>
      </c>
      <c r="B202" t="s">
        <v>974</v>
      </c>
      <c r="C202" t="s">
        <v>99</v>
      </c>
      <c r="D202" t="s">
        <v>122</v>
      </c>
      <c r="E202" t="s">
        <v>971</v>
      </c>
      <c r="F202" t="s">
        <v>550</v>
      </c>
      <c r="G202" t="s">
        <v>972</v>
      </c>
      <c r="H202" t="s">
        <v>149</v>
      </c>
      <c r="I202" t="s">
        <v>975</v>
      </c>
      <c r="J202" s="65">
        <v>0</v>
      </c>
      <c r="K202" t="s">
        <v>101</v>
      </c>
      <c r="L202" s="66">
        <v>0.03</v>
      </c>
      <c r="M202" s="66">
        <v>0</v>
      </c>
      <c r="N202" s="65">
        <v>7441181</v>
      </c>
      <c r="O202" s="65">
        <v>87</v>
      </c>
      <c r="P202" s="65">
        <v>0</v>
      </c>
      <c r="Q202" s="65">
        <v>6473.8274700000002</v>
      </c>
      <c r="R202" s="66">
        <v>9.1000000000000004E-3</v>
      </c>
      <c r="S202" s="66">
        <v>1.11E-2</v>
      </c>
      <c r="T202" s="66">
        <v>2.5999999999999999E-3</v>
      </c>
    </row>
    <row r="203" spans="1:20">
      <c r="A203" t="s">
        <v>976</v>
      </c>
      <c r="B203" t="s">
        <v>977</v>
      </c>
      <c r="C203" t="s">
        <v>99</v>
      </c>
      <c r="D203" t="s">
        <v>122</v>
      </c>
      <c r="E203" t="s">
        <v>978</v>
      </c>
      <c r="F203" t="s">
        <v>550</v>
      </c>
      <c r="G203" t="s">
        <v>223</v>
      </c>
      <c r="H203" t="s">
        <v>679</v>
      </c>
      <c r="I203" t="s">
        <v>979</v>
      </c>
      <c r="J203" s="65">
        <v>1.22</v>
      </c>
      <c r="K203" t="s">
        <v>101</v>
      </c>
      <c r="L203" s="66">
        <v>4.4999999999999998E-2</v>
      </c>
      <c r="M203" s="66">
        <v>4.65E-2</v>
      </c>
      <c r="N203" s="65">
        <v>2205993</v>
      </c>
      <c r="O203" s="65">
        <v>101.01</v>
      </c>
      <c r="P203" s="65">
        <v>0</v>
      </c>
      <c r="Q203" s="65">
        <v>2228.2735293000001</v>
      </c>
      <c r="R203" s="66">
        <v>8.3000000000000001E-3</v>
      </c>
      <c r="S203" s="66">
        <v>3.8E-3</v>
      </c>
      <c r="T203" s="66">
        <v>8.9999999999999998E-4</v>
      </c>
    </row>
    <row r="204" spans="1:20">
      <c r="A204" t="s">
        <v>980</v>
      </c>
      <c r="B204" t="s">
        <v>981</v>
      </c>
      <c r="C204" t="s">
        <v>99</v>
      </c>
      <c r="D204" t="s">
        <v>122</v>
      </c>
      <c r="E204" t="s">
        <v>982</v>
      </c>
      <c r="F204" t="s">
        <v>709</v>
      </c>
      <c r="G204" t="s">
        <v>223</v>
      </c>
      <c r="H204" t="s">
        <v>679</v>
      </c>
      <c r="I204" t="s">
        <v>983</v>
      </c>
      <c r="J204" s="65">
        <v>0.99</v>
      </c>
      <c r="K204" t="s">
        <v>101</v>
      </c>
      <c r="L204" s="66">
        <v>5.4899999999999997E-2</v>
      </c>
      <c r="M204" s="66">
        <v>3.4099999999999998E-2</v>
      </c>
      <c r="N204" s="65">
        <v>6223086.2599999998</v>
      </c>
      <c r="O204" s="65">
        <v>104.63</v>
      </c>
      <c r="P204" s="65">
        <v>0</v>
      </c>
      <c r="Q204" s="65">
        <v>6511.2151538380003</v>
      </c>
      <c r="R204" s="66">
        <v>3.1899999999999998E-2</v>
      </c>
      <c r="S204" s="66">
        <v>1.11E-2</v>
      </c>
      <c r="T204" s="66">
        <v>2.7000000000000001E-3</v>
      </c>
    </row>
    <row r="205" spans="1:20">
      <c r="A205" t="s">
        <v>984</v>
      </c>
      <c r="B205" t="s">
        <v>985</v>
      </c>
      <c r="C205" t="s">
        <v>99</v>
      </c>
      <c r="D205" t="s">
        <v>122</v>
      </c>
      <c r="E205" t="s">
        <v>966</v>
      </c>
      <c r="F205" t="s">
        <v>131</v>
      </c>
      <c r="G205" t="s">
        <v>223</v>
      </c>
      <c r="H205" t="s">
        <v>679</v>
      </c>
      <c r="I205" t="s">
        <v>986</v>
      </c>
      <c r="J205" s="65">
        <v>4.72</v>
      </c>
      <c r="K205" t="s">
        <v>101</v>
      </c>
      <c r="L205" s="66">
        <v>3.6499999999999998E-2</v>
      </c>
      <c r="M205" s="66">
        <v>3.8100000000000002E-2</v>
      </c>
      <c r="N205" s="65">
        <v>1780540</v>
      </c>
      <c r="O205" s="65">
        <v>100.24</v>
      </c>
      <c r="P205" s="65">
        <v>0</v>
      </c>
      <c r="Q205" s="65">
        <v>1784.813296</v>
      </c>
      <c r="R205" s="66">
        <v>4.4999999999999997E-3</v>
      </c>
      <c r="S205" s="66">
        <v>3.0999999999999999E-3</v>
      </c>
      <c r="T205" s="66">
        <v>6.9999999999999999E-4</v>
      </c>
    </row>
    <row r="206" spans="1:20">
      <c r="A206" t="s">
        <v>987</v>
      </c>
      <c r="B206" t="s">
        <v>988</v>
      </c>
      <c r="C206" t="s">
        <v>99</v>
      </c>
      <c r="D206" t="s">
        <v>122</v>
      </c>
      <c r="E206" t="s">
        <v>989</v>
      </c>
      <c r="F206" t="s">
        <v>664</v>
      </c>
      <c r="G206" t="s">
        <v>223</v>
      </c>
      <c r="H206" t="s">
        <v>679</v>
      </c>
      <c r="I206" t="s">
        <v>990</v>
      </c>
      <c r="J206" s="65">
        <v>0</v>
      </c>
      <c r="K206" t="s">
        <v>101</v>
      </c>
      <c r="L206" s="66">
        <v>9.8500000000000004E-2</v>
      </c>
      <c r="M206" s="66">
        <v>0</v>
      </c>
      <c r="N206" s="65">
        <v>720802.5</v>
      </c>
      <c r="O206" s="65">
        <v>8.07</v>
      </c>
      <c r="P206" s="65">
        <v>0</v>
      </c>
      <c r="Q206" s="65">
        <v>58.168761750000002</v>
      </c>
      <c r="R206" s="66">
        <v>1.1299999999999999E-2</v>
      </c>
      <c r="S206" s="66">
        <v>1E-4</v>
      </c>
      <c r="T206" s="66">
        <v>0</v>
      </c>
    </row>
    <row r="207" spans="1:20">
      <c r="A207" t="s">
        <v>991</v>
      </c>
      <c r="B207" s="70" t="s">
        <v>992</v>
      </c>
      <c r="C207" t="s">
        <v>99</v>
      </c>
      <c r="D207" t="s">
        <v>122</v>
      </c>
      <c r="E207" t="s">
        <v>993</v>
      </c>
      <c r="F207" t="s">
        <v>664</v>
      </c>
      <c r="G207" t="s">
        <v>223</v>
      </c>
      <c r="H207" t="s">
        <v>679</v>
      </c>
      <c r="I207" t="s">
        <v>843</v>
      </c>
      <c r="J207" s="65">
        <v>4.3600000000000003</v>
      </c>
      <c r="K207" t="s">
        <v>101</v>
      </c>
      <c r="L207" s="66">
        <v>3.95E-2</v>
      </c>
      <c r="M207" s="66">
        <v>4.2099999999999999E-2</v>
      </c>
      <c r="N207" s="65">
        <v>889000</v>
      </c>
      <c r="O207" s="65">
        <v>100.06</v>
      </c>
      <c r="P207" s="65">
        <v>0</v>
      </c>
      <c r="Q207" s="65">
        <v>889.53340000000003</v>
      </c>
      <c r="R207" s="66">
        <v>1.2999999999999999E-3</v>
      </c>
      <c r="S207" s="66">
        <v>1.5E-3</v>
      </c>
      <c r="T207" s="66">
        <v>4.0000000000000002E-4</v>
      </c>
    </row>
    <row r="208" spans="1:20">
      <c r="A208" t="s">
        <v>994</v>
      </c>
      <c r="B208" s="70">
        <v>42102330</v>
      </c>
      <c r="C208" t="s">
        <v>99</v>
      </c>
      <c r="D208" t="s">
        <v>122</v>
      </c>
      <c r="E208" t="s">
        <v>995</v>
      </c>
      <c r="F208" t="s">
        <v>664</v>
      </c>
      <c r="G208" t="s">
        <v>223</v>
      </c>
      <c r="H208" t="s">
        <v>679</v>
      </c>
      <c r="I208" t="s">
        <v>996</v>
      </c>
      <c r="J208" s="65">
        <v>3.32</v>
      </c>
      <c r="K208" t="s">
        <v>101</v>
      </c>
      <c r="L208" s="66">
        <v>4.53E-2</v>
      </c>
      <c r="M208" s="66">
        <v>3.5299999999999998E-2</v>
      </c>
      <c r="N208" s="65">
        <v>460000</v>
      </c>
      <c r="O208" s="65">
        <f>Q208/N208*100*1000</f>
        <v>103.80885245901641</v>
      </c>
      <c r="P208" s="65">
        <v>0</v>
      </c>
      <c r="Q208" s="65">
        <v>477.52072131147543</v>
      </c>
      <c r="R208" s="66">
        <v>2.8E-3</v>
      </c>
      <c r="S208" s="66">
        <v>8.0000000000000004E-4</v>
      </c>
      <c r="T208" s="66">
        <v>2.0000000000000001E-4</v>
      </c>
    </row>
    <row r="209" spans="1:20">
      <c r="A209" t="s">
        <v>997</v>
      </c>
      <c r="B209" t="s">
        <v>998</v>
      </c>
      <c r="C209" t="s">
        <v>99</v>
      </c>
      <c r="D209" t="s">
        <v>122</v>
      </c>
      <c r="E209" t="s">
        <v>999</v>
      </c>
      <c r="F209" t="s">
        <v>538</v>
      </c>
      <c r="G209" t="s">
        <v>223</v>
      </c>
      <c r="H209" t="s">
        <v>679</v>
      </c>
      <c r="I209" t="s">
        <v>1000</v>
      </c>
      <c r="J209" s="65">
        <v>0.74</v>
      </c>
      <c r="K209" t="s">
        <v>101</v>
      </c>
      <c r="L209" s="66">
        <v>2.9000000000000001E-2</v>
      </c>
      <c r="M209" s="66">
        <v>3.3700000000000001E-2</v>
      </c>
      <c r="N209" s="65">
        <v>2082638.79</v>
      </c>
      <c r="O209" s="65">
        <v>100.4</v>
      </c>
      <c r="P209" s="65">
        <v>0</v>
      </c>
      <c r="Q209" s="65">
        <v>2090.9693451600001</v>
      </c>
      <c r="R209" s="66">
        <v>3.2199999999999999E-2</v>
      </c>
      <c r="S209" s="66">
        <v>3.5999999999999999E-3</v>
      </c>
      <c r="T209" s="66">
        <v>8.9999999999999998E-4</v>
      </c>
    </row>
    <row r="210" spans="1:20">
      <c r="A210" t="s">
        <v>1001</v>
      </c>
      <c r="B210" t="s">
        <v>1002</v>
      </c>
      <c r="C210" t="s">
        <v>99</v>
      </c>
      <c r="D210" t="s">
        <v>122</v>
      </c>
      <c r="E210" t="s">
        <v>1003</v>
      </c>
      <c r="F210" t="s">
        <v>664</v>
      </c>
      <c r="G210" t="s">
        <v>223</v>
      </c>
      <c r="H210" t="s">
        <v>679</v>
      </c>
      <c r="I210" t="s">
        <v>1004</v>
      </c>
      <c r="J210" s="65">
        <v>2.19</v>
      </c>
      <c r="K210" t="s">
        <v>101</v>
      </c>
      <c r="L210" s="66">
        <v>3.56E-2</v>
      </c>
      <c r="M210" s="66">
        <v>2.9399999999999999E-2</v>
      </c>
      <c r="N210" s="65">
        <v>412000</v>
      </c>
      <c r="O210" s="65">
        <v>102.16</v>
      </c>
      <c r="P210" s="65">
        <v>0</v>
      </c>
      <c r="Q210" s="65">
        <v>420.89920000000001</v>
      </c>
      <c r="R210" s="66">
        <v>3.3999999999999998E-3</v>
      </c>
      <c r="S210" s="66">
        <v>6.9999999999999999E-4</v>
      </c>
      <c r="T210" s="66">
        <v>2.0000000000000001E-4</v>
      </c>
    </row>
    <row r="211" spans="1:20">
      <c r="A211" s="67" t="s">
        <v>353</v>
      </c>
      <c r="B211" s="14"/>
      <c r="C211" s="14"/>
      <c r="D211" s="14"/>
      <c r="E211" s="14"/>
      <c r="J211" s="69">
        <v>2.76</v>
      </c>
      <c r="M211" s="68">
        <v>3.2399999999999998E-2</v>
      </c>
      <c r="N211" s="69">
        <v>49605836.200000003</v>
      </c>
      <c r="P211" s="69">
        <v>0</v>
      </c>
      <c r="Q211" s="69">
        <v>45478.97046697</v>
      </c>
      <c r="S211" s="68">
        <v>7.7799999999999994E-2</v>
      </c>
      <c r="T211" s="68">
        <v>1.8599999999999998E-2</v>
      </c>
    </row>
    <row r="212" spans="1:20">
      <c r="A212" t="s">
        <v>1005</v>
      </c>
      <c r="B212" t="s">
        <v>1006</v>
      </c>
      <c r="C212" t="s">
        <v>99</v>
      </c>
      <c r="D212" t="s">
        <v>122</v>
      </c>
      <c r="E212" t="s">
        <v>358</v>
      </c>
      <c r="F212" t="s">
        <v>359</v>
      </c>
      <c r="G212" t="s">
        <v>205</v>
      </c>
      <c r="H212" t="s">
        <v>206</v>
      </c>
      <c r="I212" t="s">
        <v>397</v>
      </c>
      <c r="J212" s="65">
        <v>1.86</v>
      </c>
      <c r="K212" t="s">
        <v>101</v>
      </c>
      <c r="L212" s="66">
        <v>2.9000000000000001E-2</v>
      </c>
      <c r="M212" s="66">
        <v>2.4E-2</v>
      </c>
      <c r="N212" s="65">
        <v>9022925</v>
      </c>
      <c r="O212" s="65">
        <v>90.18</v>
      </c>
      <c r="P212" s="65">
        <v>0</v>
      </c>
      <c r="Q212" s="65">
        <v>8136.8737650000003</v>
      </c>
      <c r="R212" s="66">
        <v>1.0200000000000001E-2</v>
      </c>
      <c r="S212" s="66">
        <v>1.3899999999999999E-2</v>
      </c>
      <c r="T212" s="66">
        <v>3.3E-3</v>
      </c>
    </row>
    <row r="213" spans="1:20">
      <c r="A213" t="s">
        <v>1007</v>
      </c>
      <c r="B213" t="s">
        <v>1008</v>
      </c>
      <c r="C213" t="s">
        <v>99</v>
      </c>
      <c r="D213" t="s">
        <v>122</v>
      </c>
      <c r="E213" t="s">
        <v>358</v>
      </c>
      <c r="F213" t="s">
        <v>359</v>
      </c>
      <c r="G213" t="s">
        <v>205</v>
      </c>
      <c r="H213" t="s">
        <v>206</v>
      </c>
      <c r="I213" t="s">
        <v>698</v>
      </c>
      <c r="J213" s="65">
        <v>4.28</v>
      </c>
      <c r="K213" t="s">
        <v>101</v>
      </c>
      <c r="L213" s="66">
        <v>2.47E-2</v>
      </c>
      <c r="M213" s="66">
        <v>3.9E-2</v>
      </c>
      <c r="N213" s="65">
        <v>4425000</v>
      </c>
      <c r="O213" s="65">
        <v>88.51</v>
      </c>
      <c r="P213" s="65">
        <v>0</v>
      </c>
      <c r="Q213" s="65">
        <v>3916.5675000000001</v>
      </c>
      <c r="R213" s="66">
        <v>1.5599999999999999E-2</v>
      </c>
      <c r="S213" s="66">
        <v>6.7000000000000002E-3</v>
      </c>
      <c r="T213" s="66">
        <v>1.6000000000000001E-3</v>
      </c>
    </row>
    <row r="214" spans="1:20">
      <c r="A214" t="s">
        <v>1009</v>
      </c>
      <c r="B214" t="s">
        <v>1010</v>
      </c>
      <c r="C214" t="s">
        <v>99</v>
      </c>
      <c r="D214" t="s">
        <v>122</v>
      </c>
      <c r="E214" t="s">
        <v>753</v>
      </c>
      <c r="F214" t="s">
        <v>750</v>
      </c>
      <c r="G214" t="s">
        <v>484</v>
      </c>
      <c r="H214" t="s">
        <v>206</v>
      </c>
      <c r="I214" t="s">
        <v>477</v>
      </c>
      <c r="J214" s="65">
        <v>6.43</v>
      </c>
      <c r="K214" t="s">
        <v>101</v>
      </c>
      <c r="L214" s="66">
        <v>2.6700000000000002E-2</v>
      </c>
      <c r="M214" s="66">
        <v>2.6700000000000002E-2</v>
      </c>
      <c r="N214" s="65">
        <v>3561000</v>
      </c>
      <c r="O214" s="65">
        <v>99.32</v>
      </c>
      <c r="P214" s="65">
        <v>0</v>
      </c>
      <c r="Q214" s="65">
        <v>3536.7851999999998</v>
      </c>
      <c r="R214" s="66">
        <v>1.78E-2</v>
      </c>
      <c r="S214" s="66">
        <v>6.0000000000000001E-3</v>
      </c>
      <c r="T214" s="66">
        <v>1.4E-3</v>
      </c>
    </row>
    <row r="215" spans="1:20">
      <c r="A215" t="s">
        <v>1011</v>
      </c>
      <c r="B215" t="s">
        <v>1012</v>
      </c>
      <c r="C215" t="s">
        <v>99</v>
      </c>
      <c r="D215" t="s">
        <v>122</v>
      </c>
      <c r="E215" t="s">
        <v>1013</v>
      </c>
      <c r="F215" t="s">
        <v>766</v>
      </c>
      <c r="G215" t="s">
        <v>484</v>
      </c>
      <c r="H215" t="s">
        <v>206</v>
      </c>
      <c r="I215" t="s">
        <v>1014</v>
      </c>
      <c r="J215" s="65">
        <v>4.8099999999999996</v>
      </c>
      <c r="K215" t="s">
        <v>101</v>
      </c>
      <c r="L215" s="66">
        <v>3.7699999999999997E-2</v>
      </c>
      <c r="M215" s="66">
        <v>2.76E-2</v>
      </c>
      <c r="N215" s="65">
        <v>630052</v>
      </c>
      <c r="O215" s="65">
        <v>101.23</v>
      </c>
      <c r="P215" s="65">
        <v>0</v>
      </c>
      <c r="Q215" s="65">
        <v>637.80163960000004</v>
      </c>
      <c r="R215" s="66">
        <v>4.5999999999999999E-3</v>
      </c>
      <c r="S215" s="66">
        <v>1.1000000000000001E-3</v>
      </c>
      <c r="T215" s="66">
        <v>2.9999999999999997E-4</v>
      </c>
    </row>
    <row r="216" spans="1:20">
      <c r="A216" t="s">
        <v>1015</v>
      </c>
      <c r="B216" t="s">
        <v>1016</v>
      </c>
      <c r="C216" t="s">
        <v>99</v>
      </c>
      <c r="D216" t="s">
        <v>122</v>
      </c>
      <c r="E216" t="s">
        <v>1013</v>
      </c>
      <c r="F216" t="s">
        <v>766</v>
      </c>
      <c r="G216" t="s">
        <v>484</v>
      </c>
      <c r="H216" t="s">
        <v>206</v>
      </c>
      <c r="I216" t="s">
        <v>1017</v>
      </c>
      <c r="J216" s="65">
        <v>1.93</v>
      </c>
      <c r="K216" t="s">
        <v>101</v>
      </c>
      <c r="L216" s="66">
        <v>3.49E-2</v>
      </c>
      <c r="M216" s="66">
        <v>2.7199999999999998E-2</v>
      </c>
      <c r="N216" s="65">
        <v>6094550.7300000004</v>
      </c>
      <c r="O216" s="65">
        <v>92.28</v>
      </c>
      <c r="P216" s="65">
        <v>0</v>
      </c>
      <c r="Q216" s="65">
        <v>5624.0514136439997</v>
      </c>
      <c r="R216" s="66">
        <v>4.0000000000000001E-3</v>
      </c>
      <c r="S216" s="66">
        <v>9.5999999999999992E-3</v>
      </c>
      <c r="T216" s="66">
        <v>2.3E-3</v>
      </c>
    </row>
    <row r="217" spans="1:20">
      <c r="A217" t="s">
        <v>1018</v>
      </c>
      <c r="B217" t="s">
        <v>1019</v>
      </c>
      <c r="C217" t="s">
        <v>99</v>
      </c>
      <c r="D217" t="s">
        <v>122</v>
      </c>
      <c r="E217" t="s">
        <v>1020</v>
      </c>
      <c r="F217" t="s">
        <v>766</v>
      </c>
      <c r="G217" t="s">
        <v>582</v>
      </c>
      <c r="H217" t="s">
        <v>149</v>
      </c>
      <c r="I217" t="s">
        <v>691</v>
      </c>
      <c r="J217" s="65">
        <v>4.1399999999999997</v>
      </c>
      <c r="K217" t="s">
        <v>101</v>
      </c>
      <c r="L217" s="66">
        <v>5.4800000000000001E-2</v>
      </c>
      <c r="M217" s="66">
        <v>4.7399999999999998E-2</v>
      </c>
      <c r="N217" s="65">
        <v>1340846</v>
      </c>
      <c r="O217" s="65">
        <v>96.16</v>
      </c>
      <c r="P217" s="65">
        <v>0</v>
      </c>
      <c r="Q217" s="65">
        <v>1289.3575135999999</v>
      </c>
      <c r="R217" s="66">
        <v>5.3E-3</v>
      </c>
      <c r="S217" s="66">
        <v>2.2000000000000001E-3</v>
      </c>
      <c r="T217" s="66">
        <v>5.0000000000000001E-4</v>
      </c>
    </row>
    <row r="218" spans="1:20">
      <c r="A218" t="s">
        <v>1021</v>
      </c>
      <c r="B218" t="s">
        <v>1022</v>
      </c>
      <c r="C218" t="s">
        <v>99</v>
      </c>
      <c r="D218" t="s">
        <v>122</v>
      </c>
      <c r="E218" t="s">
        <v>1023</v>
      </c>
      <c r="F218" t="s">
        <v>550</v>
      </c>
      <c r="G218" t="s">
        <v>582</v>
      </c>
      <c r="H218" t="s">
        <v>149</v>
      </c>
      <c r="I218" t="s">
        <v>1024</v>
      </c>
      <c r="J218" s="65">
        <v>4.6399999999999997</v>
      </c>
      <c r="K218" t="s">
        <v>101</v>
      </c>
      <c r="L218" s="66">
        <v>4.2999999999999997E-2</v>
      </c>
      <c r="M218" s="66">
        <v>6.0999999999999999E-2</v>
      </c>
      <c r="N218" s="65">
        <v>1207313.58</v>
      </c>
      <c r="O218" s="65">
        <v>93.4</v>
      </c>
      <c r="P218" s="65">
        <v>0</v>
      </c>
      <c r="Q218" s="65">
        <v>1127.6308837199999</v>
      </c>
      <c r="R218" s="66">
        <v>8.9999999999999998E-4</v>
      </c>
      <c r="S218" s="66">
        <v>1.9E-3</v>
      </c>
      <c r="T218" s="66">
        <v>5.0000000000000001E-4</v>
      </c>
    </row>
    <row r="219" spans="1:20">
      <c r="A219" t="s">
        <v>1025</v>
      </c>
      <c r="B219" t="s">
        <v>1026</v>
      </c>
      <c r="C219" t="s">
        <v>99</v>
      </c>
      <c r="D219" t="s">
        <v>122</v>
      </c>
      <c r="E219" t="s">
        <v>1027</v>
      </c>
      <c r="F219" t="s">
        <v>128</v>
      </c>
      <c r="G219" t="s">
        <v>608</v>
      </c>
      <c r="H219" t="s">
        <v>206</v>
      </c>
      <c r="I219" t="s">
        <v>462</v>
      </c>
      <c r="J219" s="65">
        <v>2.16</v>
      </c>
      <c r="K219" t="s">
        <v>101</v>
      </c>
      <c r="L219" s="66">
        <v>3.3700000000000001E-2</v>
      </c>
      <c r="M219" s="66">
        <v>2.5700000000000001E-2</v>
      </c>
      <c r="N219" s="65">
        <v>5131932.16</v>
      </c>
      <c r="O219" s="65">
        <v>94.04</v>
      </c>
      <c r="P219" s="65">
        <v>0</v>
      </c>
      <c r="Q219" s="65">
        <v>4826.0690032639995</v>
      </c>
      <c r="R219" s="66">
        <v>1.47E-2</v>
      </c>
      <c r="S219" s="66">
        <v>8.3000000000000001E-3</v>
      </c>
      <c r="T219" s="66">
        <v>2E-3</v>
      </c>
    </row>
    <row r="220" spans="1:20">
      <c r="A220" t="s">
        <v>1028</v>
      </c>
      <c r="B220" t="s">
        <v>1029</v>
      </c>
      <c r="C220" t="s">
        <v>99</v>
      </c>
      <c r="D220" t="s">
        <v>122</v>
      </c>
      <c r="E220" t="s">
        <v>1030</v>
      </c>
      <c r="F220" t="s">
        <v>766</v>
      </c>
      <c r="G220" t="s">
        <v>616</v>
      </c>
      <c r="H220" t="s">
        <v>149</v>
      </c>
      <c r="I220" t="s">
        <v>849</v>
      </c>
      <c r="J220" s="65">
        <v>4.68</v>
      </c>
      <c r="K220" t="s">
        <v>101</v>
      </c>
      <c r="L220" s="66">
        <v>4.6899999999999997E-2</v>
      </c>
      <c r="M220" s="66">
        <v>5.2600000000000001E-2</v>
      </c>
      <c r="N220" s="65">
        <v>4054504.8</v>
      </c>
      <c r="O220" s="65">
        <v>89.94</v>
      </c>
      <c r="P220" s="65">
        <v>0</v>
      </c>
      <c r="Q220" s="65">
        <v>3646.6216171199999</v>
      </c>
      <c r="R220" s="66">
        <v>2.3999999999999998E-3</v>
      </c>
      <c r="S220" s="66">
        <v>6.1999999999999998E-3</v>
      </c>
      <c r="T220" s="66">
        <v>1.5E-3</v>
      </c>
    </row>
    <row r="221" spans="1:20">
      <c r="A221" t="s">
        <v>1031</v>
      </c>
      <c r="B221" t="s">
        <v>1032</v>
      </c>
      <c r="C221" t="s">
        <v>99</v>
      </c>
      <c r="D221" t="s">
        <v>122</v>
      </c>
      <c r="E221" t="s">
        <v>1033</v>
      </c>
      <c r="F221" t="s">
        <v>766</v>
      </c>
      <c r="G221" t="s">
        <v>637</v>
      </c>
      <c r="H221" t="s">
        <v>149</v>
      </c>
      <c r="I221" t="s">
        <v>691</v>
      </c>
      <c r="J221" s="65">
        <v>0.25</v>
      </c>
      <c r="K221" t="s">
        <v>101</v>
      </c>
      <c r="L221" s="66">
        <v>4.4999999999999998E-2</v>
      </c>
      <c r="M221" s="66">
        <v>3.2899999999999999E-2</v>
      </c>
      <c r="N221" s="65">
        <v>2150646</v>
      </c>
      <c r="O221" s="65">
        <v>85.75</v>
      </c>
      <c r="P221" s="65">
        <v>0</v>
      </c>
      <c r="Q221" s="65">
        <v>1844.1789450000001</v>
      </c>
      <c r="R221" s="66">
        <v>1.4E-3</v>
      </c>
      <c r="S221" s="66">
        <v>3.2000000000000002E-3</v>
      </c>
      <c r="T221" s="66">
        <v>8.0000000000000004E-4</v>
      </c>
    </row>
    <row r="222" spans="1:20">
      <c r="A222" t="s">
        <v>1034</v>
      </c>
      <c r="B222" t="s">
        <v>1035</v>
      </c>
      <c r="C222" t="s">
        <v>99</v>
      </c>
      <c r="D222" t="s">
        <v>122</v>
      </c>
      <c r="E222" t="s">
        <v>1036</v>
      </c>
      <c r="F222" t="s">
        <v>709</v>
      </c>
      <c r="G222" t="s">
        <v>647</v>
      </c>
      <c r="H222" t="s">
        <v>206</v>
      </c>
      <c r="I222" t="s">
        <v>377</v>
      </c>
      <c r="J222" s="65">
        <v>1.67</v>
      </c>
      <c r="K222" t="s">
        <v>101</v>
      </c>
      <c r="L222" s="66">
        <v>5.2499999999999998E-2</v>
      </c>
      <c r="M222" s="66">
        <v>2.0500000000000001E-2</v>
      </c>
      <c r="N222" s="65">
        <v>3335451.38</v>
      </c>
      <c r="O222" s="65">
        <v>89.79</v>
      </c>
      <c r="P222" s="65">
        <v>0</v>
      </c>
      <c r="Q222" s="65">
        <v>2994.9017941020002</v>
      </c>
      <c r="R222" s="66">
        <v>3.8999999999999998E-3</v>
      </c>
      <c r="S222" s="66">
        <v>5.1000000000000004E-3</v>
      </c>
      <c r="T222" s="66">
        <v>1.1999999999999999E-3</v>
      </c>
    </row>
    <row r="223" spans="1:20">
      <c r="A223" t="s">
        <v>1037</v>
      </c>
      <c r="B223" t="s">
        <v>1038</v>
      </c>
      <c r="C223" t="s">
        <v>99</v>
      </c>
      <c r="D223" t="s">
        <v>122</v>
      </c>
      <c r="E223" t="s">
        <v>902</v>
      </c>
      <c r="F223" t="s">
        <v>438</v>
      </c>
      <c r="G223" t="s">
        <v>669</v>
      </c>
      <c r="H223" t="s">
        <v>206</v>
      </c>
      <c r="I223" t="s">
        <v>612</v>
      </c>
      <c r="J223" s="65">
        <v>2.79</v>
      </c>
      <c r="K223" t="s">
        <v>101</v>
      </c>
      <c r="L223" s="66">
        <v>4.7E-2</v>
      </c>
      <c r="M223" s="66">
        <v>4.8099999999999997E-2</v>
      </c>
      <c r="N223" s="65">
        <v>1024176.8</v>
      </c>
      <c r="O223" s="65">
        <v>88.36</v>
      </c>
      <c r="P223" s="65">
        <v>0</v>
      </c>
      <c r="Q223" s="65">
        <v>904.96262048000006</v>
      </c>
      <c r="R223" s="66">
        <v>1.8E-3</v>
      </c>
      <c r="S223" s="66">
        <v>1.5E-3</v>
      </c>
      <c r="T223" s="66">
        <v>4.0000000000000002E-4</v>
      </c>
    </row>
    <row r="224" spans="1:20">
      <c r="A224" t="s">
        <v>1039</v>
      </c>
      <c r="B224" t="s">
        <v>1040</v>
      </c>
      <c r="C224" t="s">
        <v>99</v>
      </c>
      <c r="D224" t="s">
        <v>122</v>
      </c>
      <c r="E224" t="s">
        <v>902</v>
      </c>
      <c r="F224" t="s">
        <v>438</v>
      </c>
      <c r="G224" t="s">
        <v>669</v>
      </c>
      <c r="H224" t="s">
        <v>206</v>
      </c>
      <c r="I224" t="s">
        <v>462</v>
      </c>
      <c r="J224" s="65">
        <v>1.2</v>
      </c>
      <c r="K224" t="s">
        <v>101</v>
      </c>
      <c r="L224" s="66">
        <v>6.7000000000000004E-2</v>
      </c>
      <c r="M224" s="66">
        <v>4.9500000000000002E-2</v>
      </c>
      <c r="N224" s="65">
        <v>2750363.45</v>
      </c>
      <c r="O224" s="65">
        <v>86.5</v>
      </c>
      <c r="P224" s="65">
        <v>0</v>
      </c>
      <c r="Q224" s="65">
        <v>2379.0643842499999</v>
      </c>
      <c r="R224" s="66">
        <v>3.3E-3</v>
      </c>
      <c r="S224" s="66">
        <v>4.1000000000000003E-3</v>
      </c>
      <c r="T224" s="66">
        <v>1E-3</v>
      </c>
    </row>
    <row r="225" spans="1:20">
      <c r="A225" t="s">
        <v>1041</v>
      </c>
      <c r="B225" t="s">
        <v>1042</v>
      </c>
      <c r="C225" t="s">
        <v>99</v>
      </c>
      <c r="D225" t="s">
        <v>122</v>
      </c>
      <c r="E225" t="s">
        <v>1043</v>
      </c>
      <c r="F225" t="s">
        <v>655</v>
      </c>
      <c r="G225" t="s">
        <v>669</v>
      </c>
      <c r="H225" t="s">
        <v>206</v>
      </c>
      <c r="I225" t="s">
        <v>1044</v>
      </c>
      <c r="J225" s="65">
        <v>1.62</v>
      </c>
      <c r="K225" t="s">
        <v>101</v>
      </c>
      <c r="L225" s="66">
        <v>3.8300000000000001E-2</v>
      </c>
      <c r="M225" s="66">
        <v>2.7E-2</v>
      </c>
      <c r="N225" s="65">
        <v>4651074.3</v>
      </c>
      <c r="O225" s="65">
        <v>94.33</v>
      </c>
      <c r="P225" s="65">
        <v>0</v>
      </c>
      <c r="Q225" s="65">
        <v>4387.35838719</v>
      </c>
      <c r="R225" s="66">
        <v>1.12E-2</v>
      </c>
      <c r="S225" s="66">
        <v>7.4999999999999997E-3</v>
      </c>
      <c r="T225" s="66">
        <v>1.8E-3</v>
      </c>
    </row>
    <row r="226" spans="1:20">
      <c r="A226" t="s">
        <v>1045</v>
      </c>
      <c r="B226" t="s">
        <v>1046</v>
      </c>
      <c r="C226" t="s">
        <v>99</v>
      </c>
      <c r="D226" t="s">
        <v>122</v>
      </c>
      <c r="E226" t="s">
        <v>1047</v>
      </c>
      <c r="F226" t="s">
        <v>766</v>
      </c>
      <c r="G226" t="s">
        <v>223</v>
      </c>
      <c r="H226" t="s">
        <v>679</v>
      </c>
      <c r="I226" t="s">
        <v>793</v>
      </c>
      <c r="J226" s="65">
        <v>4.59</v>
      </c>
      <c r="K226" t="s">
        <v>101</v>
      </c>
      <c r="L226" s="66">
        <v>6.7000000000000004E-2</v>
      </c>
      <c r="M226" s="66">
        <v>5.79E-2</v>
      </c>
      <c r="N226" s="65">
        <v>226000</v>
      </c>
      <c r="O226" s="65">
        <v>100.33</v>
      </c>
      <c r="P226" s="65">
        <v>0</v>
      </c>
      <c r="Q226" s="65">
        <v>226.7458</v>
      </c>
      <c r="R226" s="66">
        <v>8.0000000000000004E-4</v>
      </c>
      <c r="S226" s="66">
        <v>4.0000000000000002E-4</v>
      </c>
      <c r="T226" s="66">
        <v>1E-4</v>
      </c>
    </row>
    <row r="227" spans="1:20">
      <c r="A227" s="67" t="s">
        <v>1048</v>
      </c>
      <c r="B227" s="14"/>
      <c r="C227" s="14"/>
      <c r="D227" s="14"/>
      <c r="E227" s="14"/>
      <c r="J227" s="69">
        <v>0</v>
      </c>
      <c r="M227" s="68">
        <v>0</v>
      </c>
      <c r="N227" s="69">
        <v>0</v>
      </c>
      <c r="P227" s="69">
        <v>0</v>
      </c>
      <c r="Q227" s="69">
        <v>0</v>
      </c>
      <c r="S227" s="68">
        <v>0</v>
      </c>
      <c r="T227" s="68">
        <v>0</v>
      </c>
    </row>
    <row r="228" spans="1:20">
      <c r="A228" t="s">
        <v>223</v>
      </c>
      <c r="B228" t="s">
        <v>223</v>
      </c>
      <c r="C228" s="14"/>
      <c r="D228" s="14"/>
      <c r="E228" s="14"/>
      <c r="F228" t="s">
        <v>223</v>
      </c>
      <c r="G228" t="s">
        <v>223</v>
      </c>
      <c r="J228" s="65">
        <v>0</v>
      </c>
      <c r="K228" t="s">
        <v>223</v>
      </c>
      <c r="L228" s="66">
        <v>0</v>
      </c>
      <c r="M228" s="66">
        <v>0</v>
      </c>
      <c r="N228" s="65">
        <v>0</v>
      </c>
      <c r="O228" s="65">
        <v>0</v>
      </c>
      <c r="Q228" s="65">
        <v>0</v>
      </c>
      <c r="R228" s="66">
        <v>0</v>
      </c>
      <c r="S228" s="66">
        <v>0</v>
      </c>
      <c r="T228" s="66">
        <v>0</v>
      </c>
    </row>
    <row r="229" spans="1:20">
      <c r="A229" s="67" t="s">
        <v>228</v>
      </c>
      <c r="B229" s="14"/>
      <c r="C229" s="14"/>
      <c r="D229" s="14"/>
      <c r="E229" s="14"/>
      <c r="J229" s="69">
        <v>5.41</v>
      </c>
      <c r="M229" s="68">
        <v>2.93E-2</v>
      </c>
      <c r="N229" s="69">
        <v>818000</v>
      </c>
      <c r="P229" s="69">
        <v>0</v>
      </c>
      <c r="Q229" s="69">
        <v>2758.5639009995002</v>
      </c>
      <c r="S229" s="68">
        <v>4.7000000000000002E-3</v>
      </c>
      <c r="T229" s="68">
        <v>1.1000000000000001E-3</v>
      </c>
    </row>
    <row r="230" spans="1:20">
      <c r="A230" s="67" t="s">
        <v>354</v>
      </c>
      <c r="B230" s="14"/>
      <c r="C230" s="14"/>
      <c r="D230" s="14"/>
      <c r="E230" s="14"/>
      <c r="J230" s="69">
        <v>6.58</v>
      </c>
      <c r="M230" s="68">
        <v>3.1600000000000003E-2</v>
      </c>
      <c r="N230" s="69">
        <v>200000</v>
      </c>
      <c r="P230" s="69">
        <v>0</v>
      </c>
      <c r="Q230" s="69">
        <v>687.41123520880001</v>
      </c>
      <c r="S230" s="68">
        <v>1.1999999999999999E-3</v>
      </c>
      <c r="T230" s="68">
        <v>2.9999999999999997E-4</v>
      </c>
    </row>
    <row r="231" spans="1:20">
      <c r="A231" t="s">
        <v>1049</v>
      </c>
      <c r="B231" t="s">
        <v>1050</v>
      </c>
      <c r="C231" t="s">
        <v>345</v>
      </c>
      <c r="D231" t="s">
        <v>375</v>
      </c>
      <c r="E231" t="s">
        <v>1051</v>
      </c>
      <c r="F231" t="s">
        <v>1052</v>
      </c>
      <c r="G231" t="s">
        <v>1053</v>
      </c>
      <c r="H231" t="s">
        <v>1054</v>
      </c>
      <c r="I231" t="s">
        <v>1055</v>
      </c>
      <c r="J231" s="65">
        <v>6.58</v>
      </c>
      <c r="K231" t="s">
        <v>109</v>
      </c>
      <c r="L231" s="66">
        <v>1.6299999999999999E-2</v>
      </c>
      <c r="M231" s="66">
        <v>3.1600000000000003E-2</v>
      </c>
      <c r="N231" s="65">
        <v>200000</v>
      </c>
      <c r="O231" s="65">
        <v>91.998291649999999</v>
      </c>
      <c r="P231" s="65">
        <v>0</v>
      </c>
      <c r="Q231" s="65">
        <v>687.41123520880001</v>
      </c>
      <c r="R231" s="66">
        <v>2.9999999999999997E-4</v>
      </c>
      <c r="S231" s="66">
        <v>1.1999999999999999E-3</v>
      </c>
      <c r="T231" s="66">
        <v>2.9999999999999997E-4</v>
      </c>
    </row>
    <row r="232" spans="1:20">
      <c r="A232" s="67" t="s">
        <v>355</v>
      </c>
      <c r="B232" s="14"/>
      <c r="C232" s="14"/>
      <c r="D232" s="14"/>
      <c r="E232" s="14"/>
      <c r="J232" s="69">
        <v>5.0199999999999996</v>
      </c>
      <c r="M232" s="68">
        <v>2.8500000000000001E-2</v>
      </c>
      <c r="N232" s="69">
        <v>618000</v>
      </c>
      <c r="P232" s="69">
        <v>0</v>
      </c>
      <c r="Q232" s="69">
        <v>2071.1526657907002</v>
      </c>
      <c r="S232" s="68">
        <v>3.5000000000000001E-3</v>
      </c>
      <c r="T232" s="68">
        <v>8.0000000000000004E-4</v>
      </c>
    </row>
    <row r="233" spans="1:20">
      <c r="A233" t="s">
        <v>1056</v>
      </c>
      <c r="B233" t="s">
        <v>1057</v>
      </c>
      <c r="C233" t="s">
        <v>122</v>
      </c>
      <c r="D233" t="s">
        <v>375</v>
      </c>
      <c r="E233" t="s">
        <v>1058</v>
      </c>
      <c r="F233" t="s">
        <v>122</v>
      </c>
      <c r="G233" t="s">
        <v>1059</v>
      </c>
      <c r="H233" t="s">
        <v>1054</v>
      </c>
      <c r="I233" t="s">
        <v>1060</v>
      </c>
      <c r="J233" s="65">
        <v>11.18</v>
      </c>
      <c r="K233" t="s">
        <v>105</v>
      </c>
      <c r="L233" s="66">
        <v>2.9000000000000001E-2</v>
      </c>
      <c r="M233" s="66">
        <v>2.93E-2</v>
      </c>
      <c r="N233" s="65">
        <v>85000</v>
      </c>
      <c r="O233" s="65">
        <v>100.08183329411764</v>
      </c>
      <c r="P233" s="65">
        <v>0</v>
      </c>
      <c r="Q233" s="65">
        <v>274.68960375069997</v>
      </c>
      <c r="R233" s="66">
        <v>2.0000000000000001E-4</v>
      </c>
      <c r="S233" s="66">
        <v>5.0000000000000001E-4</v>
      </c>
      <c r="T233" s="66">
        <v>1E-4</v>
      </c>
    </row>
    <row r="234" spans="1:20">
      <c r="A234" t="s">
        <v>1061</v>
      </c>
      <c r="B234" t="s">
        <v>1062</v>
      </c>
      <c r="C234" t="s">
        <v>1063</v>
      </c>
      <c r="D234" t="s">
        <v>375</v>
      </c>
      <c r="E234" t="s">
        <v>1064</v>
      </c>
      <c r="F234" t="s">
        <v>1065</v>
      </c>
      <c r="G234" t="s">
        <v>1066</v>
      </c>
      <c r="H234" t="s">
        <v>1054</v>
      </c>
      <c r="I234" t="s">
        <v>1067</v>
      </c>
      <c r="J234" s="65">
        <v>1.76</v>
      </c>
      <c r="K234" t="s">
        <v>105</v>
      </c>
      <c r="L234" s="66">
        <v>5.2499999999999998E-2</v>
      </c>
      <c r="M234" s="66">
        <v>2.3300000000000001E-2</v>
      </c>
      <c r="N234" s="65">
        <v>250000</v>
      </c>
      <c r="O234" s="65">
        <v>106.11425</v>
      </c>
      <c r="P234" s="65">
        <v>0</v>
      </c>
      <c r="Q234" s="65">
        <v>856.60728312499998</v>
      </c>
      <c r="R234" s="66">
        <v>4.0000000000000002E-4</v>
      </c>
      <c r="S234" s="66">
        <v>1.5E-3</v>
      </c>
      <c r="T234" s="66">
        <v>2.9999999999999997E-4</v>
      </c>
    </row>
    <row r="235" spans="1:20">
      <c r="A235" t="s">
        <v>1068</v>
      </c>
      <c r="B235" t="s">
        <v>1069</v>
      </c>
      <c r="C235" t="s">
        <v>122</v>
      </c>
      <c r="D235" t="s">
        <v>375</v>
      </c>
      <c r="E235" t="s">
        <v>1070</v>
      </c>
      <c r="F235" t="s">
        <v>1071</v>
      </c>
      <c r="G235" t="s">
        <v>1066</v>
      </c>
      <c r="H235" t="s">
        <v>1054</v>
      </c>
      <c r="I235" t="s">
        <v>1072</v>
      </c>
      <c r="J235" s="65">
        <v>8.4</v>
      </c>
      <c r="K235" t="s">
        <v>105</v>
      </c>
      <c r="L235" s="66">
        <v>2.4500000000000001E-2</v>
      </c>
      <c r="M235" s="66">
        <v>2.8299999999999999E-2</v>
      </c>
      <c r="N235" s="65">
        <v>108000</v>
      </c>
      <c r="O235" s="65">
        <v>97.368250000000003</v>
      </c>
      <c r="P235" s="65">
        <v>0</v>
      </c>
      <c r="Q235" s="65">
        <v>339.55424558999999</v>
      </c>
      <c r="R235" s="66">
        <v>0</v>
      </c>
      <c r="S235" s="66">
        <v>5.9999999999999995E-4</v>
      </c>
      <c r="T235" s="66">
        <v>1E-4</v>
      </c>
    </row>
    <row r="236" spans="1:20">
      <c r="A236" t="s">
        <v>1073</v>
      </c>
      <c r="B236" t="s">
        <v>1074</v>
      </c>
      <c r="C236" t="s">
        <v>122</v>
      </c>
      <c r="D236" t="s">
        <v>375</v>
      </c>
      <c r="E236" t="s">
        <v>1075</v>
      </c>
      <c r="F236" t="s">
        <v>1076</v>
      </c>
      <c r="G236" t="s">
        <v>1066</v>
      </c>
      <c r="H236" t="s">
        <v>1054</v>
      </c>
      <c r="I236" t="s">
        <v>619</v>
      </c>
      <c r="J236" s="65">
        <v>7.42</v>
      </c>
      <c r="K236" t="s">
        <v>105</v>
      </c>
      <c r="L236" s="66">
        <v>4.4999999999999998E-2</v>
      </c>
      <c r="M236" s="66">
        <v>3.4200000000000001E-2</v>
      </c>
      <c r="N236" s="65">
        <v>85000</v>
      </c>
      <c r="O236" s="65">
        <v>110.7625</v>
      </c>
      <c r="P236" s="65">
        <v>0</v>
      </c>
      <c r="Q236" s="65">
        <v>304.004295625</v>
      </c>
      <c r="R236" s="66">
        <v>2.0000000000000001E-4</v>
      </c>
      <c r="S236" s="66">
        <v>5.0000000000000001E-4</v>
      </c>
      <c r="T236" s="66">
        <v>1E-4</v>
      </c>
    </row>
    <row r="237" spans="1:20">
      <c r="A237" t="s">
        <v>1077</v>
      </c>
      <c r="B237" t="s">
        <v>1078</v>
      </c>
      <c r="C237" t="s">
        <v>122</v>
      </c>
      <c r="D237" t="s">
        <v>375</v>
      </c>
      <c r="E237" t="s">
        <v>1079</v>
      </c>
      <c r="F237" t="s">
        <v>1076</v>
      </c>
      <c r="G237" t="s">
        <v>1053</v>
      </c>
      <c r="H237" t="s">
        <v>1054</v>
      </c>
      <c r="I237" t="s">
        <v>846</v>
      </c>
      <c r="J237" s="65">
        <v>2.39</v>
      </c>
      <c r="K237" t="s">
        <v>105</v>
      </c>
      <c r="L237" s="66">
        <v>4.4999999999999998E-2</v>
      </c>
      <c r="M237" s="66">
        <v>3.7100000000000001E-2</v>
      </c>
      <c r="N237" s="65">
        <v>90000</v>
      </c>
      <c r="O237" s="65">
        <v>101.95699999999999</v>
      </c>
      <c r="P237" s="65">
        <v>0</v>
      </c>
      <c r="Q237" s="65">
        <v>296.29723769999998</v>
      </c>
      <c r="R237" s="66">
        <v>1E-4</v>
      </c>
      <c r="S237" s="66">
        <v>5.0000000000000001E-4</v>
      </c>
      <c r="T237" s="66">
        <v>1E-4</v>
      </c>
    </row>
    <row r="238" spans="1:20">
      <c r="A238" s="80" t="s">
        <v>230</v>
      </c>
      <c r="B238" s="14"/>
      <c r="C238" s="14"/>
      <c r="D238" s="14"/>
      <c r="E238" s="14"/>
    </row>
    <row r="239" spans="1:20">
      <c r="A239" s="80" t="s">
        <v>348</v>
      </c>
      <c r="B239" s="14"/>
      <c r="C239" s="14"/>
      <c r="D239" s="14"/>
      <c r="E239" s="14"/>
    </row>
    <row r="240" spans="1:20">
      <c r="A240" s="80" t="s">
        <v>349</v>
      </c>
      <c r="B240" s="14"/>
      <c r="C240" s="14"/>
      <c r="D240" s="14"/>
      <c r="E240" s="14"/>
    </row>
    <row r="241" spans="1:5">
      <c r="A241" s="80" t="s">
        <v>350</v>
      </c>
      <c r="B241" s="14"/>
      <c r="C241" s="14"/>
      <c r="D241" s="14"/>
      <c r="E241" s="14"/>
    </row>
    <row r="242" spans="1:5">
      <c r="A242" s="80" t="s">
        <v>351</v>
      </c>
      <c r="B242" s="14"/>
      <c r="C242" s="14"/>
      <c r="D242" s="14"/>
      <c r="E242" s="14"/>
    </row>
    <row r="243" spans="1:5" hidden="1">
      <c r="B243" s="14"/>
      <c r="C243" s="14"/>
      <c r="D243" s="14"/>
      <c r="E243" s="14"/>
    </row>
    <row r="244" spans="1:5" hidden="1">
      <c r="B244" s="14"/>
      <c r="C244" s="14"/>
      <c r="D244" s="14"/>
      <c r="E244" s="14"/>
    </row>
    <row r="245" spans="1:5" hidden="1">
      <c r="B245" s="14"/>
      <c r="C245" s="14"/>
      <c r="D245" s="14"/>
      <c r="E245" s="14"/>
    </row>
    <row r="246" spans="1:5" hidden="1">
      <c r="B246" s="14"/>
      <c r="C246" s="14"/>
      <c r="D246" s="14"/>
      <c r="E246" s="14"/>
    </row>
    <row r="247" spans="1:5" hidden="1">
      <c r="B247" s="14"/>
      <c r="C247" s="14"/>
      <c r="D247" s="14"/>
      <c r="E247" s="14"/>
    </row>
    <row r="248" spans="1:5" hidden="1">
      <c r="B248" s="14"/>
      <c r="C248" s="14"/>
      <c r="D248" s="14"/>
      <c r="E248" s="14"/>
    </row>
    <row r="249" spans="1:5" hidden="1">
      <c r="B249" s="14"/>
      <c r="C249" s="14"/>
      <c r="D249" s="14"/>
      <c r="E249" s="14"/>
    </row>
    <row r="250" spans="1:5" hidden="1">
      <c r="B250" s="14"/>
      <c r="C250" s="14"/>
      <c r="D250" s="14"/>
      <c r="E250" s="14"/>
    </row>
    <row r="251" spans="1:5" hidden="1">
      <c r="B251" s="14"/>
      <c r="C251" s="14"/>
      <c r="D251" s="14"/>
      <c r="E251" s="14"/>
    </row>
    <row r="252" spans="1:5" hidden="1">
      <c r="B252" s="14"/>
      <c r="C252" s="14"/>
      <c r="D252" s="14"/>
      <c r="E252" s="14"/>
    </row>
    <row r="253" spans="1:5" hidden="1">
      <c r="B253" s="14"/>
      <c r="C253" s="14"/>
      <c r="D253" s="14"/>
      <c r="E253" s="14"/>
    </row>
    <row r="254" spans="1:5" hidden="1">
      <c r="B254" s="14"/>
      <c r="C254" s="14"/>
      <c r="D254" s="14"/>
      <c r="E254" s="14"/>
    </row>
    <row r="255" spans="1:5" hidden="1">
      <c r="B255" s="14"/>
      <c r="C255" s="14"/>
      <c r="D255" s="14"/>
      <c r="E255" s="14"/>
    </row>
    <row r="256" spans="1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A764" s="14"/>
      <c r="B764" s="14"/>
      <c r="C764" s="14"/>
      <c r="D764" s="14"/>
      <c r="E764" s="14"/>
    </row>
    <row r="765" spans="1:5" hidden="1">
      <c r="A765" s="14"/>
      <c r="B765" s="14"/>
      <c r="C765" s="14"/>
      <c r="D765" s="14"/>
      <c r="E765" s="14"/>
    </row>
    <row r="766" spans="1:5" hidden="1">
      <c r="A766" s="16"/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/>
  </sheetData>
  <dataValidations count="5">
    <dataValidation allowBlank="1" showInputMessage="1" showErrorMessage="1" sqref="G2 P8"/>
    <dataValidation type="list" allowBlank="1" showInputMessage="1" showErrorMessage="1" sqref="K11:K796">
      <formula1>$BM$6:$BM$10</formula1>
    </dataValidation>
    <dataValidation type="list" allowBlank="1" showInputMessage="1" showErrorMessage="1" sqref="D11:D790">
      <formula1>$BH$6:$BH$10</formula1>
    </dataValidation>
    <dataValidation type="list" allowBlank="1" showInputMessage="1" showErrorMessage="1" sqref="H11:H796">
      <formula1>$BL$6:$BL$9</formula1>
    </dataValidation>
    <dataValidation type="list" allowBlank="1" showInputMessage="1" showErrorMessage="1" sqref="F11:F796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20621812.109999999</v>
      </c>
      <c r="I10" s="7"/>
      <c r="J10" s="63">
        <v>259.57744448</v>
      </c>
      <c r="K10" s="63">
        <v>464531.72966074577</v>
      </c>
      <c r="L10" s="7"/>
      <c r="M10" s="64">
        <v>1</v>
      </c>
      <c r="N10" s="64">
        <v>0.18959999999999999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20438200.75</v>
      </c>
      <c r="J11" s="69">
        <v>241.01213000000001</v>
      </c>
      <c r="K11" s="69">
        <v>442796.90713220858</v>
      </c>
      <c r="M11" s="68">
        <v>0.95320000000000005</v>
      </c>
      <c r="N11" s="68">
        <v>0.1807</v>
      </c>
    </row>
    <row r="12" spans="1:61">
      <c r="A12" s="67" t="s">
        <v>1080</v>
      </c>
      <c r="D12" s="14"/>
      <c r="E12" s="14"/>
      <c r="F12" s="14"/>
      <c r="H12" s="69">
        <v>6265392.7699999996</v>
      </c>
      <c r="J12" s="69">
        <v>4.9925699999999997</v>
      </c>
      <c r="K12" s="69">
        <v>220035.91349100001</v>
      </c>
      <c r="M12" s="68">
        <v>0.47370000000000001</v>
      </c>
      <c r="N12" s="68">
        <v>8.9800000000000005E-2</v>
      </c>
    </row>
    <row r="13" spans="1:61">
      <c r="A13" t="s">
        <v>1081</v>
      </c>
      <c r="B13" t="s">
        <v>1082</v>
      </c>
      <c r="C13" t="s">
        <v>99</v>
      </c>
      <c r="D13" t="s">
        <v>122</v>
      </c>
      <c r="E13" t="s">
        <v>880</v>
      </c>
      <c r="F13" t="s">
        <v>438</v>
      </c>
      <c r="G13" t="s">
        <v>101</v>
      </c>
      <c r="H13" s="65">
        <v>190550</v>
      </c>
      <c r="I13" s="65">
        <v>2954</v>
      </c>
      <c r="J13" s="65">
        <v>0</v>
      </c>
      <c r="K13" s="65">
        <v>5628.8469999999998</v>
      </c>
      <c r="L13" s="66">
        <v>1E-3</v>
      </c>
      <c r="M13" s="66">
        <v>1.21E-2</v>
      </c>
      <c r="N13" s="66">
        <v>2.3E-3</v>
      </c>
    </row>
    <row r="14" spans="1:61">
      <c r="A14" t="s">
        <v>1083</v>
      </c>
      <c r="B14" t="s">
        <v>1084</v>
      </c>
      <c r="C14" t="s">
        <v>99</v>
      </c>
      <c r="D14" t="s">
        <v>122</v>
      </c>
      <c r="E14" t="s">
        <v>880</v>
      </c>
      <c r="F14" t="s">
        <v>438</v>
      </c>
      <c r="G14" t="s">
        <v>101</v>
      </c>
      <c r="H14" s="65">
        <v>4431.3999999999996</v>
      </c>
      <c r="I14" s="65">
        <v>1331</v>
      </c>
      <c r="J14" s="65">
        <v>0</v>
      </c>
      <c r="K14" s="65">
        <v>58.981934000000003</v>
      </c>
      <c r="L14" s="66">
        <v>1.1000000000000001E-3</v>
      </c>
      <c r="M14" s="66">
        <v>1E-4</v>
      </c>
      <c r="N14" s="66">
        <v>0</v>
      </c>
    </row>
    <row r="15" spans="1:61">
      <c r="A15" t="s">
        <v>1085</v>
      </c>
      <c r="B15" t="s">
        <v>1086</v>
      </c>
      <c r="C15" t="s">
        <v>99</v>
      </c>
      <c r="D15" t="s">
        <v>122</v>
      </c>
      <c r="E15" t="s">
        <v>1087</v>
      </c>
      <c r="F15" t="s">
        <v>678</v>
      </c>
      <c r="G15" t="s">
        <v>101</v>
      </c>
      <c r="H15" s="65">
        <v>28135</v>
      </c>
      <c r="I15" s="65">
        <v>21770</v>
      </c>
      <c r="J15" s="65">
        <v>0</v>
      </c>
      <c r="K15" s="65">
        <v>6124.9894999999997</v>
      </c>
      <c r="L15" s="66">
        <v>5.0000000000000001E-4</v>
      </c>
      <c r="M15" s="66">
        <v>1.32E-2</v>
      </c>
      <c r="N15" s="66">
        <v>2.5000000000000001E-3</v>
      </c>
    </row>
    <row r="16" spans="1:61">
      <c r="A16" t="s">
        <v>1088</v>
      </c>
      <c r="B16" t="s">
        <v>1089</v>
      </c>
      <c r="C16" t="s">
        <v>99</v>
      </c>
      <c r="D16" t="s">
        <v>122</v>
      </c>
      <c r="E16" t="s">
        <v>1090</v>
      </c>
      <c r="F16" t="s">
        <v>492</v>
      </c>
      <c r="G16" t="s">
        <v>101</v>
      </c>
      <c r="H16" s="65">
        <v>131317.81</v>
      </c>
      <c r="I16" s="65">
        <v>3687</v>
      </c>
      <c r="J16" s="65">
        <v>0</v>
      </c>
      <c r="K16" s="65">
        <v>4841.6876547000002</v>
      </c>
      <c r="L16" s="66">
        <v>5.0000000000000001E-4</v>
      </c>
      <c r="M16" s="66">
        <v>1.04E-2</v>
      </c>
      <c r="N16" s="66">
        <v>2E-3</v>
      </c>
    </row>
    <row r="17" spans="1:14">
      <c r="A17" t="s">
        <v>1091</v>
      </c>
      <c r="B17" t="s">
        <v>1092</v>
      </c>
      <c r="C17" t="s">
        <v>99</v>
      </c>
      <c r="D17" t="s">
        <v>122</v>
      </c>
      <c r="E17" t="s">
        <v>1093</v>
      </c>
      <c r="F17" t="s">
        <v>492</v>
      </c>
      <c r="G17" t="s">
        <v>101</v>
      </c>
      <c r="H17" s="65">
        <v>256344</v>
      </c>
      <c r="I17" s="65">
        <v>3338</v>
      </c>
      <c r="J17" s="65">
        <v>0</v>
      </c>
      <c r="K17" s="65">
        <v>8556.7627200000006</v>
      </c>
      <c r="L17" s="66">
        <v>1.1999999999999999E-3</v>
      </c>
      <c r="M17" s="66">
        <v>1.84E-2</v>
      </c>
      <c r="N17" s="66">
        <v>3.5000000000000001E-3</v>
      </c>
    </row>
    <row r="18" spans="1:14">
      <c r="A18" t="s">
        <v>1094</v>
      </c>
      <c r="B18" t="s">
        <v>1095</v>
      </c>
      <c r="C18" t="s">
        <v>99</v>
      </c>
      <c r="D18" t="s">
        <v>122</v>
      </c>
      <c r="E18" t="s">
        <v>753</v>
      </c>
      <c r="F18" t="s">
        <v>750</v>
      </c>
      <c r="G18" t="s">
        <v>101</v>
      </c>
      <c r="H18" s="65">
        <v>5978</v>
      </c>
      <c r="I18" s="65">
        <v>46960</v>
      </c>
      <c r="J18" s="65">
        <v>0</v>
      </c>
      <c r="K18" s="65">
        <v>2807.2687999999998</v>
      </c>
      <c r="L18" s="66">
        <v>1E-4</v>
      </c>
      <c r="M18" s="66">
        <v>6.0000000000000001E-3</v>
      </c>
      <c r="N18" s="66">
        <v>1.1000000000000001E-3</v>
      </c>
    </row>
    <row r="19" spans="1:14">
      <c r="A19" t="s">
        <v>1096</v>
      </c>
      <c r="B19" t="s">
        <v>1097</v>
      </c>
      <c r="C19" t="s">
        <v>99</v>
      </c>
      <c r="D19" t="s">
        <v>122</v>
      </c>
      <c r="E19" t="s">
        <v>663</v>
      </c>
      <c r="F19" t="s">
        <v>664</v>
      </c>
      <c r="G19" t="s">
        <v>101</v>
      </c>
      <c r="H19" s="65">
        <v>170600.3</v>
      </c>
      <c r="I19" s="65">
        <v>1900</v>
      </c>
      <c r="J19" s="65">
        <v>0</v>
      </c>
      <c r="K19" s="65">
        <v>3241.4056999999998</v>
      </c>
      <c r="L19" s="66">
        <v>4.0000000000000002E-4</v>
      </c>
      <c r="M19" s="66">
        <v>7.0000000000000001E-3</v>
      </c>
      <c r="N19" s="66">
        <v>1.2999999999999999E-3</v>
      </c>
    </row>
    <row r="20" spans="1:14">
      <c r="A20" t="s">
        <v>1098</v>
      </c>
      <c r="B20" t="s">
        <v>1099</v>
      </c>
      <c r="C20" t="s">
        <v>99</v>
      </c>
      <c r="D20" t="s">
        <v>122</v>
      </c>
      <c r="E20" t="s">
        <v>651</v>
      </c>
      <c r="F20" t="s">
        <v>367</v>
      </c>
      <c r="G20" t="s">
        <v>101</v>
      </c>
      <c r="H20" s="65">
        <v>462690</v>
      </c>
      <c r="I20" s="65">
        <v>1712</v>
      </c>
      <c r="J20" s="65">
        <v>0</v>
      </c>
      <c r="K20" s="65">
        <v>7921.2528000000002</v>
      </c>
      <c r="L20" s="66">
        <v>4.0000000000000002E-4</v>
      </c>
      <c r="M20" s="66">
        <v>1.7100000000000001E-2</v>
      </c>
      <c r="N20" s="66">
        <v>3.2000000000000002E-3</v>
      </c>
    </row>
    <row r="21" spans="1:14">
      <c r="A21" t="s">
        <v>1100</v>
      </c>
      <c r="B21" t="s">
        <v>1101</v>
      </c>
      <c r="C21" t="s">
        <v>99</v>
      </c>
      <c r="D21" t="s">
        <v>122</v>
      </c>
      <c r="E21" t="s">
        <v>371</v>
      </c>
      <c r="F21" t="s">
        <v>367</v>
      </c>
      <c r="G21" t="s">
        <v>101</v>
      </c>
      <c r="H21" s="65">
        <v>883197.48</v>
      </c>
      <c r="I21" s="65">
        <v>2749</v>
      </c>
      <c r="J21" s="65">
        <v>0</v>
      </c>
      <c r="K21" s="65">
        <v>24279.098725200001</v>
      </c>
      <c r="L21" s="66">
        <v>5.9999999999999995E-4</v>
      </c>
      <c r="M21" s="66">
        <v>5.2299999999999999E-2</v>
      </c>
      <c r="N21" s="66">
        <v>9.9000000000000008E-3</v>
      </c>
    </row>
    <row r="22" spans="1:14">
      <c r="A22" t="s">
        <v>1102</v>
      </c>
      <c r="B22" t="s">
        <v>1103</v>
      </c>
      <c r="C22" t="s">
        <v>99</v>
      </c>
      <c r="D22" t="s">
        <v>122</v>
      </c>
      <c r="E22" t="s">
        <v>572</v>
      </c>
      <c r="F22" t="s">
        <v>367</v>
      </c>
      <c r="G22" t="s">
        <v>101</v>
      </c>
      <c r="H22" s="65">
        <v>121348.43</v>
      </c>
      <c r="I22" s="65">
        <v>10900</v>
      </c>
      <c r="J22" s="65">
        <v>0</v>
      </c>
      <c r="K22" s="65">
        <v>13226.978870000001</v>
      </c>
      <c r="L22" s="66">
        <v>5.0000000000000001E-4</v>
      </c>
      <c r="M22" s="66">
        <v>2.8500000000000001E-2</v>
      </c>
      <c r="N22" s="66">
        <v>5.4000000000000003E-3</v>
      </c>
    </row>
    <row r="23" spans="1:14">
      <c r="A23" t="s">
        <v>1104</v>
      </c>
      <c r="B23" t="s">
        <v>1105</v>
      </c>
      <c r="C23" t="s">
        <v>99</v>
      </c>
      <c r="D23" t="s">
        <v>122</v>
      </c>
      <c r="E23" t="s">
        <v>1106</v>
      </c>
      <c r="F23" t="s">
        <v>367</v>
      </c>
      <c r="G23" t="s">
        <v>101</v>
      </c>
      <c r="H23" s="65">
        <v>856271.63</v>
      </c>
      <c r="I23" s="65">
        <v>2850</v>
      </c>
      <c r="J23" s="65">
        <v>0</v>
      </c>
      <c r="K23" s="65">
        <v>24403.741454999999</v>
      </c>
      <c r="L23" s="66">
        <v>5.9999999999999995E-4</v>
      </c>
      <c r="M23" s="66">
        <v>5.2499999999999998E-2</v>
      </c>
      <c r="N23" s="66">
        <v>0.01</v>
      </c>
    </row>
    <row r="24" spans="1:14">
      <c r="A24" t="s">
        <v>1107</v>
      </c>
      <c r="B24" t="s">
        <v>1108</v>
      </c>
      <c r="C24" t="s">
        <v>99</v>
      </c>
      <c r="D24" t="s">
        <v>122</v>
      </c>
      <c r="E24" t="s">
        <v>1109</v>
      </c>
      <c r="F24" t="s">
        <v>709</v>
      </c>
      <c r="G24" t="s">
        <v>101</v>
      </c>
      <c r="H24" s="65">
        <v>474</v>
      </c>
      <c r="I24" s="65">
        <v>203140</v>
      </c>
      <c r="J24" s="65">
        <v>4.9925699999999997</v>
      </c>
      <c r="K24" s="65">
        <v>967.87617</v>
      </c>
      <c r="L24" s="66">
        <v>1E-4</v>
      </c>
      <c r="M24" s="66">
        <v>2.0999999999999999E-3</v>
      </c>
      <c r="N24" s="66">
        <v>4.0000000000000002E-4</v>
      </c>
    </row>
    <row r="25" spans="1:14">
      <c r="A25" t="s">
        <v>1110</v>
      </c>
      <c r="B25" t="s">
        <v>1111</v>
      </c>
      <c r="C25" t="s">
        <v>99</v>
      </c>
      <c r="D25" t="s">
        <v>122</v>
      </c>
      <c r="E25" t="s">
        <v>1036</v>
      </c>
      <c r="F25" t="s">
        <v>709</v>
      </c>
      <c r="G25" t="s">
        <v>101</v>
      </c>
      <c r="H25" s="65">
        <v>8439.33</v>
      </c>
      <c r="I25" s="65">
        <v>100410</v>
      </c>
      <c r="J25" s="65">
        <v>0</v>
      </c>
      <c r="K25" s="65">
        <v>8473.9312530000007</v>
      </c>
      <c r="L25" s="66">
        <v>1.1000000000000001E-3</v>
      </c>
      <c r="M25" s="66">
        <v>1.8200000000000001E-2</v>
      </c>
      <c r="N25" s="66">
        <v>3.5000000000000001E-3</v>
      </c>
    </row>
    <row r="26" spans="1:14">
      <c r="A26" t="s">
        <v>1112</v>
      </c>
      <c r="B26" t="s">
        <v>1113</v>
      </c>
      <c r="C26" t="s">
        <v>99</v>
      </c>
      <c r="D26" t="s">
        <v>122</v>
      </c>
      <c r="E26" t="s">
        <v>776</v>
      </c>
      <c r="F26" t="s">
        <v>777</v>
      </c>
      <c r="G26" t="s">
        <v>101</v>
      </c>
      <c r="H26" s="65">
        <v>31054</v>
      </c>
      <c r="I26" s="65">
        <v>9729</v>
      </c>
      <c r="J26" s="65">
        <v>0</v>
      </c>
      <c r="K26" s="65">
        <v>3021.2436600000001</v>
      </c>
      <c r="L26" s="66">
        <v>2.9999999999999997E-4</v>
      </c>
      <c r="M26" s="66">
        <v>6.4999999999999997E-3</v>
      </c>
      <c r="N26" s="66">
        <v>1.1999999999999999E-3</v>
      </c>
    </row>
    <row r="27" spans="1:14">
      <c r="A27" t="s">
        <v>1114</v>
      </c>
      <c r="B27" t="s">
        <v>1115</v>
      </c>
      <c r="C27" t="s">
        <v>99</v>
      </c>
      <c r="D27" t="s">
        <v>122</v>
      </c>
      <c r="E27" t="s">
        <v>1116</v>
      </c>
      <c r="F27" t="s">
        <v>777</v>
      </c>
      <c r="G27" t="s">
        <v>101</v>
      </c>
      <c r="H27" s="65">
        <v>20732.580000000002</v>
      </c>
      <c r="I27" s="65">
        <v>32790</v>
      </c>
      <c r="J27" s="65">
        <v>0</v>
      </c>
      <c r="K27" s="65">
        <v>6798.212982</v>
      </c>
      <c r="L27" s="66">
        <v>6.9999999999999999E-4</v>
      </c>
      <c r="M27" s="66">
        <v>1.46E-2</v>
      </c>
      <c r="N27" s="66">
        <v>2.8E-3</v>
      </c>
    </row>
    <row r="28" spans="1:14">
      <c r="A28" t="s">
        <v>1117</v>
      </c>
      <c r="B28" t="s">
        <v>1118</v>
      </c>
      <c r="C28" t="s">
        <v>99</v>
      </c>
      <c r="D28" t="s">
        <v>122</v>
      </c>
      <c r="E28" t="s">
        <v>745</v>
      </c>
      <c r="F28" t="s">
        <v>746</v>
      </c>
      <c r="G28" t="s">
        <v>101</v>
      </c>
      <c r="H28" s="65">
        <v>129048.31</v>
      </c>
      <c r="I28" s="65">
        <v>9441</v>
      </c>
      <c r="J28" s="65">
        <v>0</v>
      </c>
      <c r="K28" s="65">
        <v>12183.4509471</v>
      </c>
      <c r="L28" s="66">
        <v>1.1000000000000001E-3</v>
      </c>
      <c r="M28" s="66">
        <v>2.6200000000000001E-2</v>
      </c>
      <c r="N28" s="66">
        <v>5.0000000000000001E-3</v>
      </c>
    </row>
    <row r="29" spans="1:14">
      <c r="A29" t="s">
        <v>1119</v>
      </c>
      <c r="B29" t="s">
        <v>1120</v>
      </c>
      <c r="C29" t="s">
        <v>99</v>
      </c>
      <c r="D29" t="s">
        <v>122</v>
      </c>
      <c r="E29" t="s">
        <v>769</v>
      </c>
      <c r="F29" t="s">
        <v>434</v>
      </c>
      <c r="G29" t="s">
        <v>101</v>
      </c>
      <c r="H29" s="65">
        <v>52636</v>
      </c>
      <c r="I29" s="65">
        <v>4960</v>
      </c>
      <c r="J29" s="65">
        <v>0</v>
      </c>
      <c r="K29" s="65">
        <v>2610.7456000000002</v>
      </c>
      <c r="L29" s="66">
        <v>2.9999999999999997E-4</v>
      </c>
      <c r="M29" s="66">
        <v>5.5999999999999999E-3</v>
      </c>
      <c r="N29" s="66">
        <v>1.1000000000000001E-3</v>
      </c>
    </row>
    <row r="30" spans="1:14">
      <c r="A30" t="s">
        <v>1121</v>
      </c>
      <c r="B30" t="s">
        <v>1122</v>
      </c>
      <c r="C30" t="s">
        <v>99</v>
      </c>
      <c r="D30" t="s">
        <v>122</v>
      </c>
      <c r="E30" t="s">
        <v>1123</v>
      </c>
      <c r="F30" t="s">
        <v>434</v>
      </c>
      <c r="G30" t="s">
        <v>101</v>
      </c>
      <c r="H30" s="65">
        <v>427653.96</v>
      </c>
      <c r="I30" s="65">
        <v>2283</v>
      </c>
      <c r="J30" s="65">
        <v>0</v>
      </c>
      <c r="K30" s="65">
        <v>9763.3399067999999</v>
      </c>
      <c r="L30" s="66">
        <v>1E-3</v>
      </c>
      <c r="M30" s="66">
        <v>2.1000000000000001E-2</v>
      </c>
      <c r="N30" s="66">
        <v>4.0000000000000001E-3</v>
      </c>
    </row>
    <row r="31" spans="1:14">
      <c r="A31" t="s">
        <v>1124</v>
      </c>
      <c r="B31" t="s">
        <v>1125</v>
      </c>
      <c r="C31" t="s">
        <v>99</v>
      </c>
      <c r="D31" t="s">
        <v>122</v>
      </c>
      <c r="E31" t="s">
        <v>483</v>
      </c>
      <c r="F31" t="s">
        <v>434</v>
      </c>
      <c r="G31" t="s">
        <v>101</v>
      </c>
      <c r="H31" s="65">
        <v>34648.03</v>
      </c>
      <c r="I31" s="65">
        <v>47890</v>
      </c>
      <c r="J31" s="65">
        <v>0</v>
      </c>
      <c r="K31" s="65">
        <v>16592.941567000002</v>
      </c>
      <c r="L31" s="66">
        <v>1.6000000000000001E-3</v>
      </c>
      <c r="M31" s="66">
        <v>3.5700000000000003E-2</v>
      </c>
      <c r="N31" s="66">
        <v>6.7999999999999996E-3</v>
      </c>
    </row>
    <row r="32" spans="1:14">
      <c r="A32" t="s">
        <v>1126</v>
      </c>
      <c r="B32" t="s">
        <v>1127</v>
      </c>
      <c r="C32" t="s">
        <v>99</v>
      </c>
      <c r="D32" t="s">
        <v>122</v>
      </c>
      <c r="E32" t="s">
        <v>496</v>
      </c>
      <c r="F32" t="s">
        <v>434</v>
      </c>
      <c r="G32" t="s">
        <v>101</v>
      </c>
      <c r="H32" s="65">
        <v>931334.72</v>
      </c>
      <c r="I32" s="65">
        <v>1135</v>
      </c>
      <c r="J32" s="65">
        <v>0</v>
      </c>
      <c r="K32" s="65">
        <v>10570.649072</v>
      </c>
      <c r="L32" s="66">
        <v>1.1999999999999999E-3</v>
      </c>
      <c r="M32" s="66">
        <v>2.2800000000000001E-2</v>
      </c>
      <c r="N32" s="66">
        <v>4.3E-3</v>
      </c>
    </row>
    <row r="33" spans="1:14">
      <c r="A33" t="s">
        <v>1128</v>
      </c>
      <c r="B33" t="s">
        <v>1129</v>
      </c>
      <c r="C33" t="s">
        <v>99</v>
      </c>
      <c r="D33" t="s">
        <v>122</v>
      </c>
      <c r="E33" t="s">
        <v>500</v>
      </c>
      <c r="F33" t="s">
        <v>434</v>
      </c>
      <c r="G33" t="s">
        <v>101</v>
      </c>
      <c r="H33" s="65">
        <v>22102.22</v>
      </c>
      <c r="I33" s="65">
        <v>25870</v>
      </c>
      <c r="J33" s="65">
        <v>0</v>
      </c>
      <c r="K33" s="65">
        <v>5717.8443139999999</v>
      </c>
      <c r="L33" s="66">
        <v>5.0000000000000001E-4</v>
      </c>
      <c r="M33" s="66">
        <v>1.23E-2</v>
      </c>
      <c r="N33" s="66">
        <v>2.3E-3</v>
      </c>
    </row>
    <row r="34" spans="1:14">
      <c r="A34" t="s">
        <v>1130</v>
      </c>
      <c r="B34" t="s">
        <v>1131</v>
      </c>
      <c r="C34" t="s">
        <v>99</v>
      </c>
      <c r="D34" t="s">
        <v>122</v>
      </c>
      <c r="E34" t="s">
        <v>458</v>
      </c>
      <c r="F34" t="s">
        <v>434</v>
      </c>
      <c r="G34" t="s">
        <v>101</v>
      </c>
      <c r="H34" s="65">
        <v>22233</v>
      </c>
      <c r="I34" s="65">
        <v>29130</v>
      </c>
      <c r="J34" s="65">
        <v>0</v>
      </c>
      <c r="K34" s="65">
        <v>6476.4728999999998</v>
      </c>
      <c r="L34" s="66">
        <v>2.0000000000000001E-4</v>
      </c>
      <c r="M34" s="66">
        <v>1.3899999999999999E-2</v>
      </c>
      <c r="N34" s="66">
        <v>2.5999999999999999E-3</v>
      </c>
    </row>
    <row r="35" spans="1:14">
      <c r="A35" t="s">
        <v>1132</v>
      </c>
      <c r="B35" t="s">
        <v>1133</v>
      </c>
      <c r="C35" t="s">
        <v>99</v>
      </c>
      <c r="D35" t="s">
        <v>122</v>
      </c>
      <c r="E35" t="s">
        <v>1051</v>
      </c>
      <c r="F35" t="s">
        <v>1134</v>
      </c>
      <c r="G35" t="s">
        <v>101</v>
      </c>
      <c r="H35" s="65">
        <v>49031</v>
      </c>
      <c r="I35" s="65">
        <v>3172</v>
      </c>
      <c r="J35" s="65">
        <v>0</v>
      </c>
      <c r="K35" s="65">
        <v>1555.26332</v>
      </c>
      <c r="L35" s="66">
        <v>0</v>
      </c>
      <c r="M35" s="66">
        <v>3.3E-3</v>
      </c>
      <c r="N35" s="66">
        <v>5.9999999999999995E-4</v>
      </c>
    </row>
    <row r="36" spans="1:14">
      <c r="A36" t="s">
        <v>1135</v>
      </c>
      <c r="B36" t="s">
        <v>1136</v>
      </c>
      <c r="C36" t="s">
        <v>99</v>
      </c>
      <c r="D36" t="s">
        <v>122</v>
      </c>
      <c r="E36" t="s">
        <v>1137</v>
      </c>
      <c r="F36" t="s">
        <v>1134</v>
      </c>
      <c r="G36" t="s">
        <v>101</v>
      </c>
      <c r="H36" s="65">
        <v>6977</v>
      </c>
      <c r="I36" s="65">
        <v>15790</v>
      </c>
      <c r="J36" s="65">
        <v>0</v>
      </c>
      <c r="K36" s="65">
        <v>1101.6683</v>
      </c>
      <c r="L36" s="66">
        <v>1E-4</v>
      </c>
      <c r="M36" s="66">
        <v>2.3999999999999998E-3</v>
      </c>
      <c r="N36" s="66">
        <v>4.0000000000000002E-4</v>
      </c>
    </row>
    <row r="37" spans="1:14">
      <c r="A37" t="s">
        <v>1138</v>
      </c>
      <c r="B37" t="s">
        <v>1139</v>
      </c>
      <c r="C37" t="s">
        <v>99</v>
      </c>
      <c r="D37" t="s">
        <v>122</v>
      </c>
      <c r="E37" t="s">
        <v>1140</v>
      </c>
      <c r="F37" t="s">
        <v>1141</v>
      </c>
      <c r="G37" t="s">
        <v>101</v>
      </c>
      <c r="H37" s="65">
        <v>43879.57</v>
      </c>
      <c r="I37" s="65">
        <v>7626</v>
      </c>
      <c r="J37" s="65">
        <v>0</v>
      </c>
      <c r="K37" s="65">
        <v>3346.2560082</v>
      </c>
      <c r="L37" s="66">
        <v>4.0000000000000002E-4</v>
      </c>
      <c r="M37" s="66">
        <v>7.1999999999999998E-3</v>
      </c>
      <c r="N37" s="66">
        <v>1.4E-3</v>
      </c>
    </row>
    <row r="38" spans="1:14">
      <c r="A38" t="s">
        <v>1142</v>
      </c>
      <c r="B38" t="s">
        <v>1143</v>
      </c>
      <c r="C38" t="s">
        <v>99</v>
      </c>
      <c r="D38" t="s">
        <v>122</v>
      </c>
      <c r="E38" t="s">
        <v>530</v>
      </c>
      <c r="F38" t="s">
        <v>531</v>
      </c>
      <c r="G38" t="s">
        <v>101</v>
      </c>
      <c r="H38" s="65">
        <v>500059</v>
      </c>
      <c r="I38" s="65">
        <v>2620</v>
      </c>
      <c r="J38" s="65">
        <v>0</v>
      </c>
      <c r="K38" s="65">
        <v>13101.5458</v>
      </c>
      <c r="L38" s="66">
        <v>1.8E-3</v>
      </c>
      <c r="M38" s="66">
        <v>2.8199999999999999E-2</v>
      </c>
      <c r="N38" s="66">
        <v>5.3E-3</v>
      </c>
    </row>
    <row r="39" spans="1:14">
      <c r="A39" t="s">
        <v>1144</v>
      </c>
      <c r="B39" t="s">
        <v>1145</v>
      </c>
      <c r="C39" t="s">
        <v>99</v>
      </c>
      <c r="D39" t="s">
        <v>122</v>
      </c>
      <c r="E39" t="s">
        <v>1146</v>
      </c>
      <c r="F39" t="s">
        <v>128</v>
      </c>
      <c r="G39" t="s">
        <v>101</v>
      </c>
      <c r="H39" s="65">
        <v>14878</v>
      </c>
      <c r="I39" s="65">
        <v>90000</v>
      </c>
      <c r="J39" s="65">
        <v>0</v>
      </c>
      <c r="K39" s="65">
        <v>13390.2</v>
      </c>
      <c r="L39" s="66">
        <v>2.0000000000000001E-4</v>
      </c>
      <c r="M39" s="66">
        <v>2.8799999999999999E-2</v>
      </c>
      <c r="N39" s="66">
        <v>5.4999999999999997E-3</v>
      </c>
    </row>
    <row r="40" spans="1:14">
      <c r="A40" t="s">
        <v>1147</v>
      </c>
      <c r="B40" t="s">
        <v>1148</v>
      </c>
      <c r="C40" t="s">
        <v>99</v>
      </c>
      <c r="D40" t="s">
        <v>122</v>
      </c>
      <c r="E40" t="s">
        <v>543</v>
      </c>
      <c r="F40" t="s">
        <v>131</v>
      </c>
      <c r="G40" t="s">
        <v>101</v>
      </c>
      <c r="H40" s="65">
        <v>859348</v>
      </c>
      <c r="I40" s="65">
        <v>380.9</v>
      </c>
      <c r="J40" s="65">
        <v>0</v>
      </c>
      <c r="K40" s="65">
        <v>3273.2565319999999</v>
      </c>
      <c r="L40" s="66">
        <v>2.9999999999999997E-4</v>
      </c>
      <c r="M40" s="66">
        <v>7.0000000000000001E-3</v>
      </c>
      <c r="N40" s="66">
        <v>1.2999999999999999E-3</v>
      </c>
    </row>
    <row r="41" spans="1:14">
      <c r="A41" s="67" t="s">
        <v>1149</v>
      </c>
      <c r="D41" s="14"/>
      <c r="E41" s="14"/>
      <c r="F41" s="14"/>
      <c r="H41" s="69">
        <v>10149578.890000001</v>
      </c>
      <c r="J41" s="69">
        <v>212.90030999999999</v>
      </c>
      <c r="K41" s="69">
        <v>165928.67489332001</v>
      </c>
      <c r="M41" s="68">
        <v>0.35720000000000002</v>
      </c>
      <c r="N41" s="68">
        <v>6.7699999999999996E-2</v>
      </c>
    </row>
    <row r="42" spans="1:14">
      <c r="A42" t="s">
        <v>1150</v>
      </c>
      <c r="B42" t="s">
        <v>1151</v>
      </c>
      <c r="C42" t="s">
        <v>99</v>
      </c>
      <c r="D42" t="s">
        <v>122</v>
      </c>
      <c r="E42" t="s">
        <v>902</v>
      </c>
      <c r="F42" t="s">
        <v>438</v>
      </c>
      <c r="G42" t="s">
        <v>101</v>
      </c>
      <c r="H42" s="65">
        <v>930760.72</v>
      </c>
      <c r="I42" s="65">
        <v>73.099999999999994</v>
      </c>
      <c r="J42" s="65">
        <v>0</v>
      </c>
      <c r="K42" s="65">
        <v>680.38608632</v>
      </c>
      <c r="L42" s="66">
        <v>2.9999999999999997E-4</v>
      </c>
      <c r="M42" s="66">
        <v>1.5E-3</v>
      </c>
      <c r="N42" s="66">
        <v>2.9999999999999997E-4</v>
      </c>
    </row>
    <row r="43" spans="1:14">
      <c r="A43" t="s">
        <v>1152</v>
      </c>
      <c r="B43" t="s">
        <v>1153</v>
      </c>
      <c r="C43" t="s">
        <v>99</v>
      </c>
      <c r="D43" t="s">
        <v>122</v>
      </c>
      <c r="E43" t="s">
        <v>596</v>
      </c>
      <c r="F43" t="s">
        <v>438</v>
      </c>
      <c r="G43" t="s">
        <v>101</v>
      </c>
      <c r="H43" s="65">
        <v>8034</v>
      </c>
      <c r="I43" s="65">
        <v>35100</v>
      </c>
      <c r="J43" s="65">
        <v>0</v>
      </c>
      <c r="K43" s="65">
        <v>2819.9340000000002</v>
      </c>
      <c r="L43" s="66">
        <v>5.9999999999999995E-4</v>
      </c>
      <c r="M43" s="66">
        <v>6.1000000000000004E-3</v>
      </c>
      <c r="N43" s="66">
        <v>1.1999999999999999E-3</v>
      </c>
    </row>
    <row r="44" spans="1:14">
      <c r="A44" t="s">
        <v>1154</v>
      </c>
      <c r="B44" t="s">
        <v>1155</v>
      </c>
      <c r="C44" t="s">
        <v>99</v>
      </c>
      <c r="D44" t="s">
        <v>122</v>
      </c>
      <c r="E44" t="s">
        <v>929</v>
      </c>
      <c r="F44" t="s">
        <v>678</v>
      </c>
      <c r="G44" t="s">
        <v>101</v>
      </c>
      <c r="H44" s="65">
        <v>41543</v>
      </c>
      <c r="I44" s="65">
        <v>8336</v>
      </c>
      <c r="J44" s="65">
        <v>0</v>
      </c>
      <c r="K44" s="65">
        <v>3463.02448</v>
      </c>
      <c r="L44" s="66">
        <v>3.2000000000000002E-3</v>
      </c>
      <c r="M44" s="66">
        <v>7.4999999999999997E-3</v>
      </c>
      <c r="N44" s="66">
        <v>1.4E-3</v>
      </c>
    </row>
    <row r="45" spans="1:14">
      <c r="A45" t="s">
        <v>1156</v>
      </c>
      <c r="B45" t="s">
        <v>1157</v>
      </c>
      <c r="C45" t="s">
        <v>99</v>
      </c>
      <c r="D45" t="s">
        <v>122</v>
      </c>
      <c r="E45" t="s">
        <v>889</v>
      </c>
      <c r="F45" t="s">
        <v>678</v>
      </c>
      <c r="G45" t="s">
        <v>101</v>
      </c>
      <c r="H45" s="65">
        <v>1620934</v>
      </c>
      <c r="I45" s="65">
        <v>701.7</v>
      </c>
      <c r="J45" s="65">
        <v>0</v>
      </c>
      <c r="K45" s="65">
        <v>11374.093878</v>
      </c>
      <c r="L45" s="66">
        <v>1.8E-3</v>
      </c>
      <c r="M45" s="66">
        <v>2.4500000000000001E-2</v>
      </c>
      <c r="N45" s="66">
        <v>4.5999999999999999E-3</v>
      </c>
    </row>
    <row r="46" spans="1:14">
      <c r="A46" t="s">
        <v>1158</v>
      </c>
      <c r="B46" t="s">
        <v>1159</v>
      </c>
      <c r="C46" t="s">
        <v>99</v>
      </c>
      <c r="D46" t="s">
        <v>122</v>
      </c>
      <c r="E46" t="s">
        <v>1160</v>
      </c>
      <c r="F46" t="s">
        <v>678</v>
      </c>
      <c r="G46" t="s">
        <v>101</v>
      </c>
      <c r="H46" s="65">
        <v>37366.07</v>
      </c>
      <c r="I46" s="65">
        <v>1001</v>
      </c>
      <c r="J46" s="65">
        <v>0</v>
      </c>
      <c r="K46" s="65">
        <v>374.03436069999998</v>
      </c>
      <c r="L46" s="66">
        <v>5.0000000000000001E-4</v>
      </c>
      <c r="M46" s="66">
        <v>8.0000000000000004E-4</v>
      </c>
      <c r="N46" s="66">
        <v>2.0000000000000001E-4</v>
      </c>
    </row>
    <row r="47" spans="1:14">
      <c r="A47" t="s">
        <v>1161</v>
      </c>
      <c r="B47" t="s">
        <v>1162</v>
      </c>
      <c r="C47" t="s">
        <v>99</v>
      </c>
      <c r="D47" t="s">
        <v>122</v>
      </c>
      <c r="E47" t="s">
        <v>1163</v>
      </c>
      <c r="F47" t="s">
        <v>492</v>
      </c>
      <c r="G47" t="s">
        <v>101</v>
      </c>
      <c r="H47" s="65">
        <v>29767</v>
      </c>
      <c r="I47" s="65">
        <v>11350</v>
      </c>
      <c r="J47" s="65">
        <v>0</v>
      </c>
      <c r="K47" s="65">
        <v>3378.5545000000002</v>
      </c>
      <c r="L47" s="66">
        <v>2E-3</v>
      </c>
      <c r="M47" s="66">
        <v>7.3000000000000001E-3</v>
      </c>
      <c r="N47" s="66">
        <v>1.4E-3</v>
      </c>
    </row>
    <row r="48" spans="1:14">
      <c r="A48" t="s">
        <v>1164</v>
      </c>
      <c r="B48" t="s">
        <v>1165</v>
      </c>
      <c r="C48" t="s">
        <v>99</v>
      </c>
      <c r="D48" t="s">
        <v>122</v>
      </c>
      <c r="E48" t="s">
        <v>1166</v>
      </c>
      <c r="F48" t="s">
        <v>492</v>
      </c>
      <c r="G48" t="s">
        <v>101</v>
      </c>
      <c r="H48" s="65">
        <v>81673.460000000006</v>
      </c>
      <c r="I48" s="65">
        <v>6900</v>
      </c>
      <c r="J48" s="65">
        <v>0</v>
      </c>
      <c r="K48" s="65">
        <v>5635.4687400000003</v>
      </c>
      <c r="L48" s="66">
        <v>1.1999999999999999E-3</v>
      </c>
      <c r="M48" s="66">
        <v>1.21E-2</v>
      </c>
      <c r="N48" s="66">
        <v>2.3E-3</v>
      </c>
    </row>
    <row r="49" spans="1:14">
      <c r="A49" t="s">
        <v>1167</v>
      </c>
      <c r="B49" t="s">
        <v>1168</v>
      </c>
      <c r="C49" t="s">
        <v>99</v>
      </c>
      <c r="D49" t="s">
        <v>122</v>
      </c>
      <c r="E49" t="s">
        <v>1169</v>
      </c>
      <c r="F49" t="s">
        <v>492</v>
      </c>
      <c r="G49" t="s">
        <v>101</v>
      </c>
      <c r="H49" s="65">
        <v>787415.6</v>
      </c>
      <c r="I49" s="65">
        <v>474</v>
      </c>
      <c r="J49" s="65">
        <v>0</v>
      </c>
      <c r="K49" s="65">
        <v>3732.3499440000001</v>
      </c>
      <c r="L49" s="66">
        <v>6.9999999999999999E-4</v>
      </c>
      <c r="M49" s="66">
        <v>8.0000000000000002E-3</v>
      </c>
      <c r="N49" s="66">
        <v>1.5E-3</v>
      </c>
    </row>
    <row r="50" spans="1:14">
      <c r="A50" t="s">
        <v>1170</v>
      </c>
      <c r="B50" t="s">
        <v>1171</v>
      </c>
      <c r="C50" t="s">
        <v>99</v>
      </c>
      <c r="D50" t="s">
        <v>122</v>
      </c>
      <c r="E50" t="s">
        <v>1172</v>
      </c>
      <c r="F50" t="s">
        <v>492</v>
      </c>
      <c r="G50" t="s">
        <v>101</v>
      </c>
      <c r="H50" s="65">
        <v>35193.07</v>
      </c>
      <c r="I50" s="65">
        <v>6666</v>
      </c>
      <c r="J50" s="65">
        <v>0</v>
      </c>
      <c r="K50" s="65">
        <v>2345.9700462000001</v>
      </c>
      <c r="L50" s="66">
        <v>5.9999999999999995E-4</v>
      </c>
      <c r="M50" s="66">
        <v>5.1000000000000004E-3</v>
      </c>
      <c r="N50" s="66">
        <v>1E-3</v>
      </c>
    </row>
    <row r="51" spans="1:14">
      <c r="A51" t="s">
        <v>1173</v>
      </c>
      <c r="B51" t="s">
        <v>1174</v>
      </c>
      <c r="C51" t="s">
        <v>99</v>
      </c>
      <c r="D51" t="s">
        <v>122</v>
      </c>
      <c r="E51" t="s">
        <v>1175</v>
      </c>
      <c r="F51" t="s">
        <v>664</v>
      </c>
      <c r="G51" t="s">
        <v>101</v>
      </c>
      <c r="H51" s="65">
        <v>175196</v>
      </c>
      <c r="I51" s="65">
        <v>1380</v>
      </c>
      <c r="J51" s="65">
        <v>0</v>
      </c>
      <c r="K51" s="65">
        <v>2417.7048</v>
      </c>
      <c r="L51" s="66">
        <v>8.0000000000000004E-4</v>
      </c>
      <c r="M51" s="66">
        <v>5.1999999999999998E-3</v>
      </c>
      <c r="N51" s="66">
        <v>1E-3</v>
      </c>
    </row>
    <row r="52" spans="1:14">
      <c r="A52" t="s">
        <v>1176</v>
      </c>
      <c r="B52" t="s">
        <v>1177</v>
      </c>
      <c r="C52" t="s">
        <v>99</v>
      </c>
      <c r="D52" t="s">
        <v>122</v>
      </c>
      <c r="E52" t="s">
        <v>1178</v>
      </c>
      <c r="F52" t="s">
        <v>664</v>
      </c>
      <c r="G52" t="s">
        <v>101</v>
      </c>
      <c r="H52" s="65">
        <v>7738</v>
      </c>
      <c r="I52" s="65">
        <v>17140</v>
      </c>
      <c r="J52" s="65">
        <v>0</v>
      </c>
      <c r="K52" s="65">
        <v>1326.2932000000001</v>
      </c>
      <c r="L52" s="66">
        <v>5.9999999999999995E-4</v>
      </c>
      <c r="M52" s="66">
        <v>2.8999999999999998E-3</v>
      </c>
      <c r="N52" s="66">
        <v>5.0000000000000001E-4</v>
      </c>
    </row>
    <row r="53" spans="1:14">
      <c r="A53" t="s">
        <v>1179</v>
      </c>
      <c r="B53" t="s">
        <v>1180</v>
      </c>
      <c r="C53" t="s">
        <v>99</v>
      </c>
      <c r="D53" t="s">
        <v>122</v>
      </c>
      <c r="E53" t="s">
        <v>804</v>
      </c>
      <c r="F53" t="s">
        <v>664</v>
      </c>
      <c r="G53" t="s">
        <v>101</v>
      </c>
      <c r="H53" s="65">
        <v>7830</v>
      </c>
      <c r="I53" s="65">
        <v>23100</v>
      </c>
      <c r="J53" s="65">
        <v>0</v>
      </c>
      <c r="K53" s="65">
        <v>1808.73</v>
      </c>
      <c r="L53" s="66">
        <v>4.0000000000000002E-4</v>
      </c>
      <c r="M53" s="66">
        <v>3.8999999999999998E-3</v>
      </c>
      <c r="N53" s="66">
        <v>6.9999999999999999E-4</v>
      </c>
    </row>
    <row r="54" spans="1:14">
      <c r="A54" t="s">
        <v>1181</v>
      </c>
      <c r="B54" t="s">
        <v>1182</v>
      </c>
      <c r="C54" t="s">
        <v>99</v>
      </c>
      <c r="D54" t="s">
        <v>122</v>
      </c>
      <c r="E54" t="s">
        <v>1183</v>
      </c>
      <c r="F54" t="s">
        <v>367</v>
      </c>
      <c r="G54" t="s">
        <v>101</v>
      </c>
      <c r="H54" s="65">
        <v>88474</v>
      </c>
      <c r="I54" s="65">
        <v>13630</v>
      </c>
      <c r="J54" s="65">
        <v>0</v>
      </c>
      <c r="K54" s="65">
        <v>12059.0062</v>
      </c>
      <c r="L54" s="66">
        <v>2.5000000000000001E-3</v>
      </c>
      <c r="M54" s="66">
        <v>2.5999999999999999E-2</v>
      </c>
      <c r="N54" s="66">
        <v>4.8999999999999998E-3</v>
      </c>
    </row>
    <row r="55" spans="1:14">
      <c r="A55" t="s">
        <v>1184</v>
      </c>
      <c r="B55" t="s">
        <v>1185</v>
      </c>
      <c r="C55" t="s">
        <v>99</v>
      </c>
      <c r="D55" t="s">
        <v>122</v>
      </c>
      <c r="E55" t="s">
        <v>792</v>
      </c>
      <c r="F55" t="s">
        <v>709</v>
      </c>
      <c r="G55" t="s">
        <v>101</v>
      </c>
      <c r="H55" s="65">
        <v>34933.68</v>
      </c>
      <c r="I55" s="65">
        <v>19980</v>
      </c>
      <c r="J55" s="65">
        <v>27.54393</v>
      </c>
      <c r="K55" s="65">
        <v>7007.2931939999999</v>
      </c>
      <c r="L55" s="66">
        <v>1E-3</v>
      </c>
      <c r="M55" s="66">
        <v>1.5100000000000001E-2</v>
      </c>
      <c r="N55" s="66">
        <v>2.8999999999999998E-3</v>
      </c>
    </row>
    <row r="56" spans="1:14">
      <c r="A56" t="s">
        <v>1186</v>
      </c>
      <c r="B56" t="s">
        <v>1187</v>
      </c>
      <c r="C56" t="s">
        <v>99</v>
      </c>
      <c r="D56" t="s">
        <v>122</v>
      </c>
      <c r="E56" t="s">
        <v>1188</v>
      </c>
      <c r="F56" t="s">
        <v>709</v>
      </c>
      <c r="G56" t="s">
        <v>101</v>
      </c>
      <c r="H56" s="65">
        <v>9432</v>
      </c>
      <c r="I56" s="65">
        <v>35700</v>
      </c>
      <c r="J56" s="65">
        <v>0</v>
      </c>
      <c r="K56" s="65">
        <v>3367.2240000000002</v>
      </c>
      <c r="L56" s="66">
        <v>1.1999999999999999E-3</v>
      </c>
      <c r="M56" s="66">
        <v>7.1999999999999998E-3</v>
      </c>
      <c r="N56" s="66">
        <v>1.4E-3</v>
      </c>
    </row>
    <row r="57" spans="1:14">
      <c r="A57" t="s">
        <v>1189</v>
      </c>
      <c r="B57" t="s">
        <v>1190</v>
      </c>
      <c r="C57" t="s">
        <v>99</v>
      </c>
      <c r="D57" t="s">
        <v>122</v>
      </c>
      <c r="E57" t="s">
        <v>1191</v>
      </c>
      <c r="F57" t="s">
        <v>709</v>
      </c>
      <c r="G57" t="s">
        <v>101</v>
      </c>
      <c r="H57" s="65">
        <v>46337.919999999998</v>
      </c>
      <c r="I57" s="65">
        <v>13370</v>
      </c>
      <c r="J57" s="65">
        <v>0</v>
      </c>
      <c r="K57" s="65">
        <v>6195.3799040000004</v>
      </c>
      <c r="L57" s="66">
        <v>8.9999999999999998E-4</v>
      </c>
      <c r="M57" s="66">
        <v>1.3299999999999999E-2</v>
      </c>
      <c r="N57" s="66">
        <v>2.5000000000000001E-3</v>
      </c>
    </row>
    <row r="58" spans="1:14">
      <c r="A58" t="s">
        <v>1192</v>
      </c>
      <c r="B58" t="s">
        <v>1193</v>
      </c>
      <c r="C58" t="s">
        <v>99</v>
      </c>
      <c r="D58" t="s">
        <v>122</v>
      </c>
      <c r="E58" t="s">
        <v>1013</v>
      </c>
      <c r="F58" t="s">
        <v>766</v>
      </c>
      <c r="G58" t="s">
        <v>101</v>
      </c>
      <c r="H58" s="65">
        <v>3071261.54</v>
      </c>
      <c r="I58" s="65">
        <v>81.5</v>
      </c>
      <c r="J58" s="65">
        <v>0</v>
      </c>
      <c r="K58" s="65">
        <v>2503.0781551</v>
      </c>
      <c r="L58" s="66">
        <v>1.1999999999999999E-3</v>
      </c>
      <c r="M58" s="66">
        <v>5.4000000000000003E-3</v>
      </c>
      <c r="N58" s="66">
        <v>1E-3</v>
      </c>
    </row>
    <row r="59" spans="1:14">
      <c r="A59" t="s">
        <v>1194</v>
      </c>
      <c r="B59" t="s">
        <v>1195</v>
      </c>
      <c r="C59" t="s">
        <v>99</v>
      </c>
      <c r="D59" t="s">
        <v>122</v>
      </c>
      <c r="E59" t="s">
        <v>1196</v>
      </c>
      <c r="F59" t="s">
        <v>746</v>
      </c>
      <c r="G59" t="s">
        <v>101</v>
      </c>
      <c r="H59" s="65">
        <v>12533.86</v>
      </c>
      <c r="I59" s="65">
        <v>9393</v>
      </c>
      <c r="J59" s="65">
        <v>0</v>
      </c>
      <c r="K59" s="65">
        <v>1177.3054698000001</v>
      </c>
      <c r="L59" s="66">
        <v>1E-3</v>
      </c>
      <c r="M59" s="66">
        <v>2.5000000000000001E-3</v>
      </c>
      <c r="N59" s="66">
        <v>5.0000000000000001E-4</v>
      </c>
    </row>
    <row r="60" spans="1:14">
      <c r="A60" t="s">
        <v>1197</v>
      </c>
      <c r="B60" t="s">
        <v>1198</v>
      </c>
      <c r="C60" t="s">
        <v>99</v>
      </c>
      <c r="D60" t="s">
        <v>122</v>
      </c>
      <c r="E60" t="s">
        <v>1199</v>
      </c>
      <c r="F60" t="s">
        <v>558</v>
      </c>
      <c r="G60" t="s">
        <v>101</v>
      </c>
      <c r="H60" s="65">
        <v>27600</v>
      </c>
      <c r="I60" s="65">
        <v>5693</v>
      </c>
      <c r="J60" s="65">
        <v>0</v>
      </c>
      <c r="K60" s="65">
        <v>1571.268</v>
      </c>
      <c r="L60" s="66">
        <v>1.1000000000000001E-3</v>
      </c>
      <c r="M60" s="66">
        <v>3.3999999999999998E-3</v>
      </c>
      <c r="N60" s="66">
        <v>5.9999999999999995E-4</v>
      </c>
    </row>
    <row r="61" spans="1:14">
      <c r="A61" t="s">
        <v>1200</v>
      </c>
      <c r="B61" t="s">
        <v>1201</v>
      </c>
      <c r="C61" t="s">
        <v>99</v>
      </c>
      <c r="D61" t="s">
        <v>122</v>
      </c>
      <c r="E61" t="s">
        <v>833</v>
      </c>
      <c r="F61" t="s">
        <v>558</v>
      </c>
      <c r="G61" t="s">
        <v>101</v>
      </c>
      <c r="H61" s="65">
        <v>139193</v>
      </c>
      <c r="I61" s="65">
        <v>1723</v>
      </c>
      <c r="J61" s="65">
        <v>0</v>
      </c>
      <c r="K61" s="65">
        <v>2398.2953900000002</v>
      </c>
      <c r="L61" s="66">
        <v>1.5E-3</v>
      </c>
      <c r="M61" s="66">
        <v>5.1999999999999998E-3</v>
      </c>
      <c r="N61" s="66">
        <v>1E-3</v>
      </c>
    </row>
    <row r="62" spans="1:14">
      <c r="A62" t="s">
        <v>1202</v>
      </c>
      <c r="B62" t="s">
        <v>1203</v>
      </c>
      <c r="C62" t="s">
        <v>99</v>
      </c>
      <c r="D62" t="s">
        <v>122</v>
      </c>
      <c r="E62" t="s">
        <v>1204</v>
      </c>
      <c r="F62" t="s">
        <v>1205</v>
      </c>
      <c r="G62" t="s">
        <v>101</v>
      </c>
      <c r="H62" s="65">
        <v>64389</v>
      </c>
      <c r="I62" s="65">
        <v>1600</v>
      </c>
      <c r="J62" s="65">
        <v>3.3980899999999998</v>
      </c>
      <c r="K62" s="65">
        <v>1033.6220900000001</v>
      </c>
      <c r="L62" s="66">
        <v>5.0000000000000001E-4</v>
      </c>
      <c r="M62" s="66">
        <v>2.2000000000000001E-3</v>
      </c>
      <c r="N62" s="66">
        <v>4.0000000000000002E-4</v>
      </c>
    </row>
    <row r="63" spans="1:14">
      <c r="A63" t="s">
        <v>1206</v>
      </c>
      <c r="B63" t="s">
        <v>1207</v>
      </c>
      <c r="C63" t="s">
        <v>99</v>
      </c>
      <c r="D63" t="s">
        <v>122</v>
      </c>
      <c r="E63" t="s">
        <v>1208</v>
      </c>
      <c r="F63" t="s">
        <v>550</v>
      </c>
      <c r="G63" t="s">
        <v>101</v>
      </c>
      <c r="H63" s="65">
        <v>146853</v>
      </c>
      <c r="I63" s="65">
        <v>4802</v>
      </c>
      <c r="J63" s="65">
        <v>0</v>
      </c>
      <c r="K63" s="65">
        <v>7051.8810599999997</v>
      </c>
      <c r="L63" s="66">
        <v>2.5999999999999999E-3</v>
      </c>
      <c r="M63" s="66">
        <v>1.52E-2</v>
      </c>
      <c r="N63" s="66">
        <v>2.8999999999999998E-3</v>
      </c>
    </row>
    <row r="64" spans="1:14">
      <c r="A64" t="s">
        <v>1209</v>
      </c>
      <c r="B64" t="s">
        <v>1210</v>
      </c>
      <c r="C64" t="s">
        <v>99</v>
      </c>
      <c r="D64" t="s">
        <v>122</v>
      </c>
      <c r="E64" t="s">
        <v>549</v>
      </c>
      <c r="F64" t="s">
        <v>550</v>
      </c>
      <c r="G64" t="s">
        <v>101</v>
      </c>
      <c r="H64" s="65">
        <v>110155.4</v>
      </c>
      <c r="I64" s="65">
        <v>2286</v>
      </c>
      <c r="J64" s="65">
        <v>0</v>
      </c>
      <c r="K64" s="65">
        <v>2518.1524439999998</v>
      </c>
      <c r="L64" s="66">
        <v>6.9999999999999999E-4</v>
      </c>
      <c r="M64" s="66">
        <v>5.4000000000000003E-3</v>
      </c>
      <c r="N64" s="66">
        <v>1E-3</v>
      </c>
    </row>
    <row r="65" spans="1:14">
      <c r="A65" t="s">
        <v>1211</v>
      </c>
      <c r="B65" t="s">
        <v>1212</v>
      </c>
      <c r="C65" t="s">
        <v>99</v>
      </c>
      <c r="D65" t="s">
        <v>122</v>
      </c>
      <c r="E65" t="s">
        <v>1213</v>
      </c>
      <c r="F65" t="s">
        <v>550</v>
      </c>
      <c r="G65" t="s">
        <v>101</v>
      </c>
      <c r="H65" s="65">
        <v>191048.2</v>
      </c>
      <c r="I65" s="65">
        <v>5665</v>
      </c>
      <c r="J65" s="65">
        <v>0</v>
      </c>
      <c r="K65" s="65">
        <v>10822.88053</v>
      </c>
      <c r="L65" s="66">
        <v>2.5999999999999999E-3</v>
      </c>
      <c r="M65" s="66">
        <v>2.3300000000000001E-2</v>
      </c>
      <c r="N65" s="66">
        <v>4.4000000000000003E-3</v>
      </c>
    </row>
    <row r="66" spans="1:14">
      <c r="A66" t="s">
        <v>1214</v>
      </c>
      <c r="B66" t="s">
        <v>1215</v>
      </c>
      <c r="C66" t="s">
        <v>99</v>
      </c>
      <c r="D66" t="s">
        <v>122</v>
      </c>
      <c r="E66" t="s">
        <v>668</v>
      </c>
      <c r="F66" t="s">
        <v>434</v>
      </c>
      <c r="G66" t="s">
        <v>101</v>
      </c>
      <c r="H66" s="65">
        <v>14412</v>
      </c>
      <c r="I66" s="65">
        <v>4000</v>
      </c>
      <c r="J66" s="65">
        <v>0</v>
      </c>
      <c r="K66" s="65">
        <v>576.48</v>
      </c>
      <c r="L66" s="66">
        <v>4.0000000000000002E-4</v>
      </c>
      <c r="M66" s="66">
        <v>1.1999999999999999E-3</v>
      </c>
      <c r="N66" s="66">
        <v>2.0000000000000001E-4</v>
      </c>
    </row>
    <row r="67" spans="1:14">
      <c r="A67" t="s">
        <v>1216</v>
      </c>
      <c r="B67" t="s">
        <v>1217</v>
      </c>
      <c r="C67" t="s">
        <v>99</v>
      </c>
      <c r="D67" t="s">
        <v>122</v>
      </c>
      <c r="E67" t="s">
        <v>1218</v>
      </c>
      <c r="F67" t="s">
        <v>434</v>
      </c>
      <c r="G67" t="s">
        <v>101</v>
      </c>
      <c r="H67" s="65">
        <v>160931</v>
      </c>
      <c r="I67" s="65">
        <v>995.6</v>
      </c>
      <c r="J67" s="65">
        <v>0</v>
      </c>
      <c r="K67" s="65">
        <v>1602.229036</v>
      </c>
      <c r="L67" s="66">
        <v>1.1000000000000001E-3</v>
      </c>
      <c r="M67" s="66">
        <v>3.3999999999999998E-3</v>
      </c>
      <c r="N67" s="66">
        <v>6.9999999999999999E-4</v>
      </c>
    </row>
    <row r="68" spans="1:14">
      <c r="A68" t="s">
        <v>1219</v>
      </c>
      <c r="B68" t="s">
        <v>1220</v>
      </c>
      <c r="C68" t="s">
        <v>99</v>
      </c>
      <c r="D68" t="s">
        <v>122</v>
      </c>
      <c r="E68" t="s">
        <v>626</v>
      </c>
      <c r="F68" t="s">
        <v>434</v>
      </c>
      <c r="G68" t="s">
        <v>101</v>
      </c>
      <c r="H68" s="65">
        <v>114603</v>
      </c>
      <c r="I68" s="65">
        <v>12000</v>
      </c>
      <c r="J68" s="65">
        <v>158.16136</v>
      </c>
      <c r="K68" s="65">
        <v>13910.521360000001</v>
      </c>
      <c r="L68" s="66">
        <v>3.2000000000000002E-3</v>
      </c>
      <c r="M68" s="66">
        <v>2.9899999999999999E-2</v>
      </c>
      <c r="N68" s="66">
        <v>5.7000000000000002E-3</v>
      </c>
    </row>
    <row r="69" spans="1:14">
      <c r="A69" t="s">
        <v>1221</v>
      </c>
      <c r="B69" t="s">
        <v>1222</v>
      </c>
      <c r="C69" t="s">
        <v>99</v>
      </c>
      <c r="D69" t="s">
        <v>122</v>
      </c>
      <c r="E69" t="s">
        <v>694</v>
      </c>
      <c r="F69" t="s">
        <v>434</v>
      </c>
      <c r="G69" t="s">
        <v>101</v>
      </c>
      <c r="H69" s="65">
        <v>375000</v>
      </c>
      <c r="I69" s="65">
        <v>214.2</v>
      </c>
      <c r="J69" s="65">
        <v>0</v>
      </c>
      <c r="K69" s="65">
        <v>803.25</v>
      </c>
      <c r="L69" s="66">
        <v>5.9999999999999995E-4</v>
      </c>
      <c r="M69" s="66">
        <v>1.6999999999999999E-3</v>
      </c>
      <c r="N69" s="66">
        <v>2.9999999999999997E-4</v>
      </c>
    </row>
    <row r="70" spans="1:14">
      <c r="A70" t="s">
        <v>1223</v>
      </c>
      <c r="B70" t="s">
        <v>1224</v>
      </c>
      <c r="C70" t="s">
        <v>99</v>
      </c>
      <c r="D70" t="s">
        <v>122</v>
      </c>
      <c r="E70" t="s">
        <v>1225</v>
      </c>
      <c r="F70" t="s">
        <v>434</v>
      </c>
      <c r="G70" t="s">
        <v>101</v>
      </c>
      <c r="H70" s="65">
        <v>2917</v>
      </c>
      <c r="I70" s="65">
        <v>45850</v>
      </c>
      <c r="J70" s="65">
        <v>0</v>
      </c>
      <c r="K70" s="65">
        <v>1337.4445000000001</v>
      </c>
      <c r="L70" s="66">
        <v>4.0000000000000002E-4</v>
      </c>
      <c r="M70" s="66">
        <v>2.8999999999999998E-3</v>
      </c>
      <c r="N70" s="66">
        <v>5.0000000000000001E-4</v>
      </c>
    </row>
    <row r="71" spans="1:14">
      <c r="A71" t="s">
        <v>1226</v>
      </c>
      <c r="B71" t="s">
        <v>1227</v>
      </c>
      <c r="C71" t="s">
        <v>99</v>
      </c>
      <c r="D71" t="s">
        <v>122</v>
      </c>
      <c r="E71" t="s">
        <v>600</v>
      </c>
      <c r="F71" t="s">
        <v>434</v>
      </c>
      <c r="G71" t="s">
        <v>101</v>
      </c>
      <c r="H71" s="65">
        <v>9260.81</v>
      </c>
      <c r="I71" s="65">
        <v>24040</v>
      </c>
      <c r="J71" s="65">
        <v>0</v>
      </c>
      <c r="K71" s="65">
        <v>2226.2987240000002</v>
      </c>
      <c r="L71" s="66">
        <v>6.9999999999999999E-4</v>
      </c>
      <c r="M71" s="66">
        <v>4.7999999999999996E-3</v>
      </c>
      <c r="N71" s="66">
        <v>8.9999999999999998E-4</v>
      </c>
    </row>
    <row r="72" spans="1:14">
      <c r="A72" t="s">
        <v>1228</v>
      </c>
      <c r="B72" t="s">
        <v>1229</v>
      </c>
      <c r="C72" t="s">
        <v>99</v>
      </c>
      <c r="D72" t="s">
        <v>122</v>
      </c>
      <c r="E72" t="s">
        <v>1230</v>
      </c>
      <c r="F72" t="s">
        <v>1231</v>
      </c>
      <c r="G72" t="s">
        <v>101</v>
      </c>
      <c r="H72" s="65">
        <v>1352</v>
      </c>
      <c r="I72" s="65">
        <v>10520</v>
      </c>
      <c r="J72" s="65">
        <v>0</v>
      </c>
      <c r="K72" s="65">
        <v>142.2304</v>
      </c>
      <c r="L72" s="66">
        <v>0</v>
      </c>
      <c r="M72" s="66">
        <v>2.9999999999999997E-4</v>
      </c>
      <c r="N72" s="66">
        <v>1E-4</v>
      </c>
    </row>
    <row r="73" spans="1:14">
      <c r="A73" t="s">
        <v>1232</v>
      </c>
      <c r="B73" t="s">
        <v>1233</v>
      </c>
      <c r="C73" t="s">
        <v>99</v>
      </c>
      <c r="D73" t="s">
        <v>122</v>
      </c>
      <c r="E73" t="s">
        <v>1234</v>
      </c>
      <c r="F73" t="s">
        <v>1231</v>
      </c>
      <c r="G73" t="s">
        <v>101</v>
      </c>
      <c r="H73" s="65">
        <v>2479</v>
      </c>
      <c r="I73" s="65">
        <v>2894</v>
      </c>
      <c r="J73" s="65">
        <v>0</v>
      </c>
      <c r="K73" s="65">
        <v>71.742260000000002</v>
      </c>
      <c r="L73" s="66">
        <v>0</v>
      </c>
      <c r="M73" s="66">
        <v>2.0000000000000001E-4</v>
      </c>
      <c r="N73" s="66">
        <v>0</v>
      </c>
    </row>
    <row r="74" spans="1:14">
      <c r="A74" t="s">
        <v>1235</v>
      </c>
      <c r="B74" t="s">
        <v>1236</v>
      </c>
      <c r="C74" t="s">
        <v>99</v>
      </c>
      <c r="D74" t="s">
        <v>122</v>
      </c>
      <c r="E74" t="s">
        <v>1237</v>
      </c>
      <c r="F74" t="s">
        <v>531</v>
      </c>
      <c r="G74" t="s">
        <v>101</v>
      </c>
      <c r="H74" s="65">
        <v>17444</v>
      </c>
      <c r="I74" s="65">
        <v>15740</v>
      </c>
      <c r="J74" s="65">
        <v>23.79693</v>
      </c>
      <c r="K74" s="65">
        <v>2769.4825300000002</v>
      </c>
      <c r="L74" s="66">
        <v>8.0000000000000004E-4</v>
      </c>
      <c r="M74" s="66">
        <v>6.0000000000000001E-3</v>
      </c>
      <c r="N74" s="66">
        <v>1.1000000000000001E-3</v>
      </c>
    </row>
    <row r="75" spans="1:14">
      <c r="A75" t="s">
        <v>1238</v>
      </c>
      <c r="B75" t="s">
        <v>1239</v>
      </c>
      <c r="C75" t="s">
        <v>99</v>
      </c>
      <c r="D75" t="s">
        <v>122</v>
      </c>
      <c r="E75" t="s">
        <v>1240</v>
      </c>
      <c r="F75" t="s">
        <v>531</v>
      </c>
      <c r="G75" t="s">
        <v>101</v>
      </c>
      <c r="H75" s="65">
        <v>4879</v>
      </c>
      <c r="I75" s="65">
        <v>40690</v>
      </c>
      <c r="J75" s="65">
        <v>0</v>
      </c>
      <c r="K75" s="65">
        <v>1985.2651000000001</v>
      </c>
      <c r="L75" s="66">
        <v>4.0000000000000002E-4</v>
      </c>
      <c r="M75" s="66">
        <v>4.3E-3</v>
      </c>
      <c r="N75" s="66">
        <v>8.0000000000000004E-4</v>
      </c>
    </row>
    <row r="76" spans="1:14">
      <c r="A76" t="s">
        <v>1241</v>
      </c>
      <c r="B76" t="s">
        <v>1242</v>
      </c>
      <c r="C76" t="s">
        <v>99</v>
      </c>
      <c r="D76" t="s">
        <v>122</v>
      </c>
      <c r="E76" t="s">
        <v>1243</v>
      </c>
      <c r="F76" t="s">
        <v>531</v>
      </c>
      <c r="G76" t="s">
        <v>101</v>
      </c>
      <c r="H76" s="65">
        <v>15500</v>
      </c>
      <c r="I76" s="65">
        <v>6628</v>
      </c>
      <c r="J76" s="65">
        <v>0</v>
      </c>
      <c r="K76" s="65">
        <v>1027.3399999999999</v>
      </c>
      <c r="L76" s="66">
        <v>2.9999999999999997E-4</v>
      </c>
      <c r="M76" s="66">
        <v>2.2000000000000001E-3</v>
      </c>
      <c r="N76" s="66">
        <v>4.0000000000000002E-4</v>
      </c>
    </row>
    <row r="77" spans="1:14">
      <c r="A77" t="s">
        <v>1244</v>
      </c>
      <c r="B77" t="s">
        <v>1245</v>
      </c>
      <c r="C77" t="s">
        <v>99</v>
      </c>
      <c r="D77" t="s">
        <v>122</v>
      </c>
      <c r="E77" t="s">
        <v>807</v>
      </c>
      <c r="F77" t="s">
        <v>788</v>
      </c>
      <c r="G77" t="s">
        <v>101</v>
      </c>
      <c r="H77" s="65">
        <v>120043</v>
      </c>
      <c r="I77" s="65">
        <v>5209</v>
      </c>
      <c r="J77" s="65">
        <v>0</v>
      </c>
      <c r="K77" s="65">
        <v>6253.0398699999996</v>
      </c>
      <c r="L77" s="66">
        <v>1.6999999999999999E-3</v>
      </c>
      <c r="M77" s="66">
        <v>1.35E-2</v>
      </c>
      <c r="N77" s="66">
        <v>2.5999999999999999E-3</v>
      </c>
    </row>
    <row r="78" spans="1:14">
      <c r="A78" t="s">
        <v>1246</v>
      </c>
      <c r="B78" t="s">
        <v>1247</v>
      </c>
      <c r="C78" t="s">
        <v>99</v>
      </c>
      <c r="D78" t="s">
        <v>122</v>
      </c>
      <c r="E78" t="s">
        <v>787</v>
      </c>
      <c r="F78" t="s">
        <v>788</v>
      </c>
      <c r="G78" t="s">
        <v>101</v>
      </c>
      <c r="H78" s="65">
        <v>46734.76</v>
      </c>
      <c r="I78" s="65">
        <v>31540</v>
      </c>
      <c r="J78" s="65">
        <v>0</v>
      </c>
      <c r="K78" s="65">
        <v>14740.143303999999</v>
      </c>
      <c r="L78" s="66">
        <v>2.8999999999999998E-3</v>
      </c>
      <c r="M78" s="66">
        <v>3.1699999999999999E-2</v>
      </c>
      <c r="N78" s="66">
        <v>6.0000000000000001E-3</v>
      </c>
    </row>
    <row r="79" spans="1:14">
      <c r="A79" t="s">
        <v>1248</v>
      </c>
      <c r="B79" t="s">
        <v>1249</v>
      </c>
      <c r="C79" t="s">
        <v>99</v>
      </c>
      <c r="D79" t="s">
        <v>122</v>
      </c>
      <c r="E79" t="s">
        <v>1250</v>
      </c>
      <c r="F79" t="s">
        <v>403</v>
      </c>
      <c r="G79" t="s">
        <v>101</v>
      </c>
      <c r="H79" s="65">
        <v>10759</v>
      </c>
      <c r="I79" s="65">
        <v>63000</v>
      </c>
      <c r="J79" s="65">
        <v>0</v>
      </c>
      <c r="K79" s="65">
        <v>6778.17</v>
      </c>
      <c r="L79" s="66">
        <v>1.9E-3</v>
      </c>
      <c r="M79" s="66">
        <v>1.46E-2</v>
      </c>
      <c r="N79" s="66">
        <v>2.8E-3</v>
      </c>
    </row>
    <row r="80" spans="1:14">
      <c r="A80" t="s">
        <v>1251</v>
      </c>
      <c r="B80" t="s">
        <v>1252</v>
      </c>
      <c r="C80" t="s">
        <v>99</v>
      </c>
      <c r="D80" t="s">
        <v>122</v>
      </c>
      <c r="E80" t="s">
        <v>1253</v>
      </c>
      <c r="F80" t="s">
        <v>403</v>
      </c>
      <c r="G80" t="s">
        <v>101</v>
      </c>
      <c r="H80" s="65">
        <v>1179440</v>
      </c>
      <c r="I80" s="65">
        <v>292</v>
      </c>
      <c r="J80" s="65">
        <v>0</v>
      </c>
      <c r="K80" s="65">
        <v>3443.9648000000002</v>
      </c>
      <c r="L80" s="66">
        <v>2.3E-3</v>
      </c>
      <c r="M80" s="66">
        <v>7.4000000000000003E-3</v>
      </c>
      <c r="N80" s="66">
        <v>1.4E-3</v>
      </c>
    </row>
    <row r="81" spans="1:14">
      <c r="A81" t="s">
        <v>1254</v>
      </c>
      <c r="B81" t="s">
        <v>1255</v>
      </c>
      <c r="C81" t="s">
        <v>99</v>
      </c>
      <c r="D81" t="s">
        <v>122</v>
      </c>
      <c r="E81" t="s">
        <v>1256</v>
      </c>
      <c r="F81" t="s">
        <v>797</v>
      </c>
      <c r="G81" t="s">
        <v>101</v>
      </c>
      <c r="H81" s="65">
        <v>196961</v>
      </c>
      <c r="I81" s="65">
        <v>1346</v>
      </c>
      <c r="J81" s="65">
        <v>0</v>
      </c>
      <c r="K81" s="65">
        <v>2651.0950600000001</v>
      </c>
      <c r="L81" s="66">
        <v>1E-3</v>
      </c>
      <c r="M81" s="66">
        <v>5.7000000000000002E-3</v>
      </c>
      <c r="N81" s="66">
        <v>1.1000000000000001E-3</v>
      </c>
    </row>
    <row r="82" spans="1:14">
      <c r="A82" t="s">
        <v>1257</v>
      </c>
      <c r="B82" t="s">
        <v>1258</v>
      </c>
      <c r="C82" t="s">
        <v>99</v>
      </c>
      <c r="D82" t="s">
        <v>122</v>
      </c>
      <c r="E82" t="s">
        <v>1259</v>
      </c>
      <c r="F82" t="s">
        <v>128</v>
      </c>
      <c r="G82" t="s">
        <v>101</v>
      </c>
      <c r="H82" s="65">
        <v>67495.89</v>
      </c>
      <c r="I82" s="65">
        <v>6398</v>
      </c>
      <c r="J82" s="65">
        <v>0</v>
      </c>
      <c r="K82" s="65">
        <v>4318.3870422</v>
      </c>
      <c r="L82" s="66">
        <v>1.4E-3</v>
      </c>
      <c r="M82" s="66">
        <v>9.2999999999999992E-3</v>
      </c>
      <c r="N82" s="66">
        <v>1.8E-3</v>
      </c>
    </row>
    <row r="83" spans="1:14">
      <c r="A83" t="s">
        <v>1260</v>
      </c>
      <c r="B83" t="s">
        <v>1261</v>
      </c>
      <c r="C83" t="s">
        <v>99</v>
      </c>
      <c r="D83" t="s">
        <v>122</v>
      </c>
      <c r="E83" t="s">
        <v>1262</v>
      </c>
      <c r="F83" t="s">
        <v>128</v>
      </c>
      <c r="G83" t="s">
        <v>101</v>
      </c>
      <c r="H83" s="65">
        <v>12076</v>
      </c>
      <c r="I83" s="65">
        <v>1283</v>
      </c>
      <c r="J83" s="65">
        <v>0</v>
      </c>
      <c r="K83" s="65">
        <v>154.93508</v>
      </c>
      <c r="L83" s="66">
        <v>0</v>
      </c>
      <c r="M83" s="66">
        <v>2.9999999999999997E-4</v>
      </c>
      <c r="N83" s="66">
        <v>1E-4</v>
      </c>
    </row>
    <row r="84" spans="1:14">
      <c r="A84" t="s">
        <v>1263</v>
      </c>
      <c r="B84" t="s">
        <v>1264</v>
      </c>
      <c r="C84" t="s">
        <v>99</v>
      </c>
      <c r="D84" t="s">
        <v>122</v>
      </c>
      <c r="E84" t="s">
        <v>1027</v>
      </c>
      <c r="F84" t="s">
        <v>128</v>
      </c>
      <c r="G84" t="s">
        <v>101</v>
      </c>
      <c r="H84" s="65">
        <v>34405.910000000003</v>
      </c>
      <c r="I84" s="65">
        <v>9350</v>
      </c>
      <c r="J84" s="65">
        <v>0</v>
      </c>
      <c r="K84" s="65">
        <v>3216.952585</v>
      </c>
      <c r="L84" s="66">
        <v>5.9999999999999995E-4</v>
      </c>
      <c r="M84" s="66">
        <v>6.8999999999999999E-3</v>
      </c>
      <c r="N84" s="66">
        <v>1.2999999999999999E-3</v>
      </c>
    </row>
    <row r="85" spans="1:14">
      <c r="A85" t="s">
        <v>1265</v>
      </c>
      <c r="B85" t="s">
        <v>1266</v>
      </c>
      <c r="C85" t="s">
        <v>99</v>
      </c>
      <c r="D85" t="s">
        <v>122</v>
      </c>
      <c r="E85" t="s">
        <v>828</v>
      </c>
      <c r="F85" t="s">
        <v>131</v>
      </c>
      <c r="G85" t="s">
        <v>101</v>
      </c>
      <c r="H85" s="65">
        <v>57223</v>
      </c>
      <c r="I85" s="65">
        <v>1499</v>
      </c>
      <c r="J85" s="65">
        <v>0</v>
      </c>
      <c r="K85" s="65">
        <v>857.77277000000004</v>
      </c>
      <c r="L85" s="66">
        <v>2.9999999999999997E-4</v>
      </c>
      <c r="M85" s="66">
        <v>1.8E-3</v>
      </c>
      <c r="N85" s="66">
        <v>4.0000000000000002E-4</v>
      </c>
    </row>
    <row r="86" spans="1:14">
      <c r="A86" s="67" t="s">
        <v>1267</v>
      </c>
      <c r="D86" s="14"/>
      <c r="E86" s="14"/>
      <c r="F86" s="14"/>
      <c r="H86" s="69">
        <v>4023229.09</v>
      </c>
      <c r="J86" s="69">
        <v>23.119250000000001</v>
      </c>
      <c r="K86" s="69">
        <v>56832.318747888581</v>
      </c>
      <c r="M86" s="68">
        <v>0.12230000000000001</v>
      </c>
      <c r="N86" s="68">
        <v>2.3199999999999998E-2</v>
      </c>
    </row>
    <row r="87" spans="1:14">
      <c r="A87" t="s">
        <v>1268</v>
      </c>
      <c r="B87" t="s">
        <v>1269</v>
      </c>
      <c r="C87" t="s">
        <v>99</v>
      </c>
      <c r="D87" t="s">
        <v>122</v>
      </c>
      <c r="E87" t="s">
        <v>1270</v>
      </c>
      <c r="F87" t="s">
        <v>1271</v>
      </c>
      <c r="G87" t="s">
        <v>101</v>
      </c>
      <c r="H87" s="65">
        <v>89137</v>
      </c>
      <c r="I87" s="65">
        <v>4735</v>
      </c>
      <c r="J87" s="65">
        <v>0</v>
      </c>
      <c r="K87" s="65">
        <v>4220.6369500000001</v>
      </c>
      <c r="L87" s="66">
        <v>3.5999999999999999E-3</v>
      </c>
      <c r="M87" s="66">
        <v>9.1000000000000004E-3</v>
      </c>
      <c r="N87" s="66">
        <v>1.6999999999999999E-3</v>
      </c>
    </row>
    <row r="88" spans="1:14">
      <c r="A88" t="s">
        <v>1272</v>
      </c>
      <c r="B88" t="s">
        <v>1273</v>
      </c>
      <c r="C88" t="s">
        <v>99</v>
      </c>
      <c r="D88" t="s">
        <v>122</v>
      </c>
      <c r="E88" t="s">
        <v>1274</v>
      </c>
      <c r="F88" t="s">
        <v>1271</v>
      </c>
      <c r="G88" t="s">
        <v>101</v>
      </c>
      <c r="H88" s="65">
        <v>171054</v>
      </c>
      <c r="I88" s="65">
        <v>372</v>
      </c>
      <c r="J88" s="65">
        <v>0</v>
      </c>
      <c r="K88" s="65">
        <v>636.32087999999999</v>
      </c>
      <c r="L88" s="66">
        <v>2.3999999999999998E-3</v>
      </c>
      <c r="M88" s="66">
        <v>1.4E-3</v>
      </c>
      <c r="N88" s="66">
        <v>2.9999999999999997E-4</v>
      </c>
    </row>
    <row r="89" spans="1:14">
      <c r="A89" t="s">
        <v>1275</v>
      </c>
      <c r="B89" t="s">
        <v>1276</v>
      </c>
      <c r="C89" t="s">
        <v>99</v>
      </c>
      <c r="D89" t="s">
        <v>122</v>
      </c>
      <c r="E89" t="s">
        <v>816</v>
      </c>
      <c r="F89" t="s">
        <v>438</v>
      </c>
      <c r="G89" t="s">
        <v>101</v>
      </c>
      <c r="H89" s="65">
        <v>36110</v>
      </c>
      <c r="I89" s="65">
        <v>7104</v>
      </c>
      <c r="J89" s="65">
        <v>0</v>
      </c>
      <c r="K89" s="65">
        <v>2565.2543999999998</v>
      </c>
      <c r="L89" s="66">
        <v>2.3E-3</v>
      </c>
      <c r="M89" s="66">
        <v>5.4999999999999997E-3</v>
      </c>
      <c r="N89" s="66">
        <v>1E-3</v>
      </c>
    </row>
    <row r="90" spans="1:14">
      <c r="A90" t="s">
        <v>1277</v>
      </c>
      <c r="B90" t="s">
        <v>1278</v>
      </c>
      <c r="C90" t="s">
        <v>99</v>
      </c>
      <c r="D90" t="s">
        <v>122</v>
      </c>
      <c r="E90" t="s">
        <v>1279</v>
      </c>
      <c r="F90" t="s">
        <v>678</v>
      </c>
      <c r="G90" t="s">
        <v>101</v>
      </c>
      <c r="H90" s="65">
        <v>28000</v>
      </c>
      <c r="I90" s="65">
        <v>1900</v>
      </c>
      <c r="J90" s="65">
        <v>0</v>
      </c>
      <c r="K90" s="65">
        <v>532</v>
      </c>
      <c r="L90" s="66">
        <v>5.9999999999999995E-4</v>
      </c>
      <c r="M90" s="66">
        <v>1.1000000000000001E-3</v>
      </c>
      <c r="N90" s="66">
        <v>2.0000000000000001E-4</v>
      </c>
    </row>
    <row r="91" spans="1:14">
      <c r="A91" t="s">
        <v>1280</v>
      </c>
      <c r="B91" t="s">
        <v>1281</v>
      </c>
      <c r="C91" t="s">
        <v>99</v>
      </c>
      <c r="D91" t="s">
        <v>122</v>
      </c>
      <c r="E91" t="s">
        <v>1282</v>
      </c>
      <c r="F91" t="s">
        <v>678</v>
      </c>
      <c r="G91" t="s">
        <v>101</v>
      </c>
      <c r="H91" s="65">
        <v>134853</v>
      </c>
      <c r="I91" s="65">
        <v>354.5</v>
      </c>
      <c r="J91" s="65">
        <v>0</v>
      </c>
      <c r="K91" s="65">
        <v>478.05388499999998</v>
      </c>
      <c r="L91" s="66">
        <v>8.0000000000000004E-4</v>
      </c>
      <c r="M91" s="66">
        <v>1E-3</v>
      </c>
      <c r="N91" s="66">
        <v>2.0000000000000001E-4</v>
      </c>
    </row>
    <row r="92" spans="1:14">
      <c r="A92" t="s">
        <v>1283</v>
      </c>
      <c r="B92" t="s">
        <v>1284</v>
      </c>
      <c r="C92" t="s">
        <v>99</v>
      </c>
      <c r="D92" t="s">
        <v>122</v>
      </c>
      <c r="E92" t="s">
        <v>1285</v>
      </c>
      <c r="F92" t="s">
        <v>678</v>
      </c>
      <c r="G92" t="s">
        <v>101</v>
      </c>
      <c r="H92" s="65">
        <v>23956</v>
      </c>
      <c r="I92" s="65">
        <f>K92/H92*100*1000</f>
        <v>3798</v>
      </c>
      <c r="J92" s="65">
        <v>0</v>
      </c>
      <c r="K92" s="65">
        <v>909.84888000000001</v>
      </c>
      <c r="L92" s="66">
        <v>2.5000000000000001E-3</v>
      </c>
      <c r="M92" s="66">
        <v>2.8999999999999998E-3</v>
      </c>
      <c r="N92" s="66">
        <v>5.0000000000000001E-4</v>
      </c>
    </row>
    <row r="93" spans="1:14">
      <c r="A93" t="s">
        <v>1283</v>
      </c>
      <c r="B93">
        <v>11722870</v>
      </c>
      <c r="C93" t="s">
        <v>99</v>
      </c>
      <c r="D93" t="s">
        <v>122</v>
      </c>
      <c r="E93" t="s">
        <v>1285</v>
      </c>
      <c r="F93" t="s">
        <v>678</v>
      </c>
      <c r="G93" t="s">
        <v>101</v>
      </c>
      <c r="H93" s="65">
        <v>11200</v>
      </c>
      <c r="I93" s="65">
        <f>K93/H93*100*1000</f>
        <v>3673.0546448087425</v>
      </c>
      <c r="J93" s="65">
        <v>0</v>
      </c>
      <c r="K93" s="65">
        <v>411.38212021857919</v>
      </c>
      <c r="L93" s="66">
        <v>0</v>
      </c>
      <c r="M93" s="66">
        <v>0</v>
      </c>
      <c r="N93" s="66">
        <v>0</v>
      </c>
    </row>
    <row r="94" spans="1:14">
      <c r="A94" t="s">
        <v>1286</v>
      </c>
      <c r="B94" t="s">
        <v>1287</v>
      </c>
      <c r="C94" t="s">
        <v>99</v>
      </c>
      <c r="D94" t="s">
        <v>122</v>
      </c>
      <c r="E94" t="s">
        <v>1288</v>
      </c>
      <c r="F94" t="s">
        <v>750</v>
      </c>
      <c r="G94" t="s">
        <v>101</v>
      </c>
      <c r="H94" s="65">
        <v>25571</v>
      </c>
      <c r="I94" s="65">
        <v>1761</v>
      </c>
      <c r="J94" s="65">
        <v>0</v>
      </c>
      <c r="K94" s="65">
        <v>450.30531000000002</v>
      </c>
      <c r="L94" s="66">
        <v>1.4E-3</v>
      </c>
      <c r="M94" s="66">
        <v>1E-3</v>
      </c>
      <c r="N94" s="66">
        <v>2.0000000000000001E-4</v>
      </c>
    </row>
    <row r="95" spans="1:14">
      <c r="A95" t="s">
        <v>1289</v>
      </c>
      <c r="B95" t="s">
        <v>1290</v>
      </c>
      <c r="C95" t="s">
        <v>99</v>
      </c>
      <c r="D95" t="s">
        <v>122</v>
      </c>
      <c r="E95" t="s">
        <v>920</v>
      </c>
      <c r="F95" t="s">
        <v>664</v>
      </c>
      <c r="G95" t="s">
        <v>101</v>
      </c>
      <c r="H95" s="65">
        <v>302500</v>
      </c>
      <c r="I95" s="65">
        <v>380.8</v>
      </c>
      <c r="J95" s="65">
        <v>0</v>
      </c>
      <c r="K95" s="65">
        <v>1151.92</v>
      </c>
      <c r="L95" s="66">
        <v>1.1999999999999999E-3</v>
      </c>
      <c r="M95" s="66">
        <v>2.5000000000000001E-3</v>
      </c>
      <c r="N95" s="66">
        <v>5.0000000000000001E-4</v>
      </c>
    </row>
    <row r="96" spans="1:14">
      <c r="A96" t="s">
        <v>1291</v>
      </c>
      <c r="B96" t="s">
        <v>1292</v>
      </c>
      <c r="C96" t="s">
        <v>99</v>
      </c>
      <c r="D96" t="s">
        <v>122</v>
      </c>
      <c r="E96" t="s">
        <v>683</v>
      </c>
      <c r="F96" t="s">
        <v>664</v>
      </c>
      <c r="G96" t="s">
        <v>101</v>
      </c>
      <c r="H96" s="65">
        <v>23316</v>
      </c>
      <c r="I96" s="65">
        <v>4886</v>
      </c>
      <c r="J96" s="65">
        <v>0</v>
      </c>
      <c r="K96" s="65">
        <v>1139.21976</v>
      </c>
      <c r="L96" s="66">
        <v>1.6000000000000001E-3</v>
      </c>
      <c r="M96" s="66">
        <v>2.5000000000000001E-3</v>
      </c>
      <c r="N96" s="66">
        <v>5.0000000000000001E-4</v>
      </c>
    </row>
    <row r="97" spans="1:14">
      <c r="A97" t="s">
        <v>1293</v>
      </c>
      <c r="B97" t="s">
        <v>1294</v>
      </c>
      <c r="C97" t="s">
        <v>99</v>
      </c>
      <c r="D97" t="s">
        <v>122</v>
      </c>
      <c r="E97" t="s">
        <v>1295</v>
      </c>
      <c r="F97" t="s">
        <v>664</v>
      </c>
      <c r="G97" t="s">
        <v>101</v>
      </c>
      <c r="H97" s="65">
        <v>65643</v>
      </c>
      <c r="I97" s="65">
        <v>2819</v>
      </c>
      <c r="J97" s="65">
        <v>0</v>
      </c>
      <c r="K97" s="65">
        <v>1850.4761699999999</v>
      </c>
      <c r="L97" s="66">
        <v>3.3E-3</v>
      </c>
      <c r="M97" s="66">
        <v>4.0000000000000001E-3</v>
      </c>
      <c r="N97" s="66">
        <v>8.0000000000000004E-4</v>
      </c>
    </row>
    <row r="98" spans="1:14">
      <c r="A98" t="s">
        <v>1296</v>
      </c>
      <c r="B98" t="s">
        <v>1297</v>
      </c>
      <c r="C98" t="s">
        <v>99</v>
      </c>
      <c r="D98" t="s">
        <v>122</v>
      </c>
      <c r="E98" t="s">
        <v>1298</v>
      </c>
      <c r="F98" t="s">
        <v>709</v>
      </c>
      <c r="G98" t="s">
        <v>101</v>
      </c>
      <c r="H98" s="65">
        <v>624739</v>
      </c>
      <c r="I98" s="65">
        <v>562.1</v>
      </c>
      <c r="J98" s="65">
        <v>0</v>
      </c>
      <c r="K98" s="65">
        <v>3511.6579190000002</v>
      </c>
      <c r="L98" s="66">
        <v>2.5999999999999999E-3</v>
      </c>
      <c r="M98" s="66">
        <v>7.6E-3</v>
      </c>
      <c r="N98" s="66">
        <v>1.4E-3</v>
      </c>
    </row>
    <row r="99" spans="1:14">
      <c r="A99" t="s">
        <v>1299</v>
      </c>
      <c r="B99" t="s">
        <v>1300</v>
      </c>
      <c r="C99" t="s">
        <v>99</v>
      </c>
      <c r="D99" t="s">
        <v>122</v>
      </c>
      <c r="E99" t="s">
        <v>1301</v>
      </c>
      <c r="F99" t="s">
        <v>709</v>
      </c>
      <c r="G99" t="s">
        <v>101</v>
      </c>
      <c r="H99" s="65">
        <v>46128</v>
      </c>
      <c r="I99" s="65">
        <v>10460</v>
      </c>
      <c r="J99" s="65">
        <v>0</v>
      </c>
      <c r="K99" s="65">
        <v>4824.9888000000001</v>
      </c>
      <c r="L99" s="66">
        <v>4.4000000000000003E-3</v>
      </c>
      <c r="M99" s="66">
        <v>1.04E-2</v>
      </c>
      <c r="N99" s="66">
        <v>2E-3</v>
      </c>
    </row>
    <row r="100" spans="1:14">
      <c r="A100" t="s">
        <v>1302</v>
      </c>
      <c r="B100" t="s">
        <v>1303</v>
      </c>
      <c r="C100" t="s">
        <v>99</v>
      </c>
      <c r="D100" t="s">
        <v>122</v>
      </c>
      <c r="E100" t="s">
        <v>1304</v>
      </c>
      <c r="F100" t="s">
        <v>709</v>
      </c>
      <c r="G100" t="s">
        <v>101</v>
      </c>
      <c r="H100" s="65">
        <v>44346</v>
      </c>
      <c r="I100" s="65">
        <v>2823</v>
      </c>
      <c r="J100" s="65">
        <v>0</v>
      </c>
      <c r="K100" s="65">
        <v>1251.8875800000001</v>
      </c>
      <c r="L100" s="66">
        <v>2.7000000000000001E-3</v>
      </c>
      <c r="M100" s="66">
        <v>2.7000000000000001E-3</v>
      </c>
      <c r="N100" s="66">
        <v>5.0000000000000001E-4</v>
      </c>
    </row>
    <row r="101" spans="1:14">
      <c r="A101" t="s">
        <v>1305</v>
      </c>
      <c r="B101" t="s">
        <v>1306</v>
      </c>
      <c r="C101" t="s">
        <v>99</v>
      </c>
      <c r="D101" t="s">
        <v>122</v>
      </c>
      <c r="E101" t="s">
        <v>1307</v>
      </c>
      <c r="F101" t="s">
        <v>1308</v>
      </c>
      <c r="G101" t="s">
        <v>101</v>
      </c>
      <c r="H101" s="65">
        <v>231192.54</v>
      </c>
      <c r="I101" s="65">
        <v>86.1</v>
      </c>
      <c r="J101" s="65">
        <v>23.119250000000001</v>
      </c>
      <c r="K101" s="65">
        <v>222.17602694000001</v>
      </c>
      <c r="L101" s="66">
        <v>1.6000000000000001E-3</v>
      </c>
      <c r="M101" s="66">
        <v>5.0000000000000001E-4</v>
      </c>
      <c r="N101" s="66">
        <v>1E-4</v>
      </c>
    </row>
    <row r="102" spans="1:14">
      <c r="A102" t="s">
        <v>1309</v>
      </c>
      <c r="B102" t="s">
        <v>1310</v>
      </c>
      <c r="C102" t="s">
        <v>99</v>
      </c>
      <c r="D102" t="s">
        <v>122</v>
      </c>
      <c r="E102" t="s">
        <v>1311</v>
      </c>
      <c r="F102" t="s">
        <v>538</v>
      </c>
      <c r="G102" t="s">
        <v>101</v>
      </c>
      <c r="H102" s="65">
        <v>80660</v>
      </c>
      <c r="I102" s="65">
        <v>1990</v>
      </c>
      <c r="J102" s="65">
        <v>0</v>
      </c>
      <c r="K102" s="65">
        <v>1605.134</v>
      </c>
      <c r="L102" s="66">
        <v>5.3E-3</v>
      </c>
      <c r="M102" s="66">
        <v>3.5000000000000001E-3</v>
      </c>
      <c r="N102" s="66">
        <v>6.9999999999999999E-4</v>
      </c>
    </row>
    <row r="103" spans="1:14">
      <c r="A103" t="s">
        <v>1312</v>
      </c>
      <c r="B103" t="s">
        <v>1313</v>
      </c>
      <c r="C103" t="s">
        <v>99</v>
      </c>
      <c r="D103" t="s">
        <v>122</v>
      </c>
      <c r="E103" t="s">
        <v>1314</v>
      </c>
      <c r="F103" t="s">
        <v>538</v>
      </c>
      <c r="G103" t="s">
        <v>101</v>
      </c>
      <c r="H103" s="65">
        <v>28839</v>
      </c>
      <c r="I103" s="65">
        <v>2570</v>
      </c>
      <c r="J103" s="65">
        <v>0</v>
      </c>
      <c r="K103" s="65">
        <v>741.16229999999996</v>
      </c>
      <c r="L103" s="66">
        <v>1.1999999999999999E-3</v>
      </c>
      <c r="M103" s="66">
        <v>1.6000000000000001E-3</v>
      </c>
      <c r="N103" s="66">
        <v>2.9999999999999997E-4</v>
      </c>
    </row>
    <row r="104" spans="1:14">
      <c r="A104" t="s">
        <v>1315</v>
      </c>
      <c r="B104" t="s">
        <v>1316</v>
      </c>
      <c r="C104" t="s">
        <v>99</v>
      </c>
      <c r="D104" t="s">
        <v>122</v>
      </c>
      <c r="E104" t="s">
        <v>999</v>
      </c>
      <c r="F104" t="s">
        <v>538</v>
      </c>
      <c r="G104" t="s">
        <v>101</v>
      </c>
      <c r="H104" s="65">
        <v>117527</v>
      </c>
      <c r="I104" s="65">
        <v>732.2</v>
      </c>
      <c r="J104" s="65">
        <v>0</v>
      </c>
      <c r="K104" s="65">
        <v>860.53269399999999</v>
      </c>
      <c r="L104" s="66">
        <v>1.4E-3</v>
      </c>
      <c r="M104" s="66">
        <v>1.9E-3</v>
      </c>
      <c r="N104" s="66">
        <v>4.0000000000000002E-4</v>
      </c>
    </row>
    <row r="105" spans="1:14">
      <c r="A105" t="s">
        <v>1317</v>
      </c>
      <c r="B105" t="s">
        <v>1318</v>
      </c>
      <c r="C105" t="s">
        <v>99</v>
      </c>
      <c r="D105" t="s">
        <v>122</v>
      </c>
      <c r="E105" t="s">
        <v>1319</v>
      </c>
      <c r="F105" t="s">
        <v>538</v>
      </c>
      <c r="G105" t="s">
        <v>101</v>
      </c>
      <c r="H105" s="65">
        <v>21268</v>
      </c>
      <c r="I105" s="65">
        <v>1504</v>
      </c>
      <c r="J105" s="65">
        <v>0</v>
      </c>
      <c r="K105" s="65">
        <v>319.87072000000001</v>
      </c>
      <c r="L105" s="66">
        <v>1.1999999999999999E-3</v>
      </c>
      <c r="M105" s="66">
        <v>6.9999999999999999E-4</v>
      </c>
      <c r="N105" s="66">
        <v>1E-4</v>
      </c>
    </row>
    <row r="106" spans="1:14">
      <c r="A106" t="s">
        <v>1320</v>
      </c>
      <c r="B106" t="s">
        <v>1321</v>
      </c>
      <c r="C106" t="s">
        <v>99</v>
      </c>
      <c r="D106" t="s">
        <v>122</v>
      </c>
      <c r="E106" t="s">
        <v>1322</v>
      </c>
      <c r="F106" t="s">
        <v>777</v>
      </c>
      <c r="G106" t="s">
        <v>101</v>
      </c>
      <c r="H106" s="65">
        <v>7931</v>
      </c>
      <c r="I106" s="65">
        <v>10450</v>
      </c>
      <c r="J106" s="65">
        <v>0</v>
      </c>
      <c r="K106" s="65">
        <v>828.78949999999998</v>
      </c>
      <c r="L106" s="66">
        <v>5.9999999999999995E-4</v>
      </c>
      <c r="M106" s="66">
        <v>1.8E-3</v>
      </c>
      <c r="N106" s="66">
        <v>2.9999999999999997E-4</v>
      </c>
    </row>
    <row r="107" spans="1:14">
      <c r="A107" t="s">
        <v>1323</v>
      </c>
      <c r="B107" t="s">
        <v>1324</v>
      </c>
      <c r="C107" t="s">
        <v>99</v>
      </c>
      <c r="D107" t="s">
        <v>122</v>
      </c>
      <c r="E107" t="s">
        <v>1325</v>
      </c>
      <c r="F107" t="s">
        <v>746</v>
      </c>
      <c r="G107" t="s">
        <v>101</v>
      </c>
      <c r="H107" s="65">
        <v>40069</v>
      </c>
      <c r="I107" s="65">
        <v>2067</v>
      </c>
      <c r="J107" s="65">
        <v>0</v>
      </c>
      <c r="K107" s="65">
        <v>828.22622999999999</v>
      </c>
      <c r="L107" s="66">
        <v>2.5000000000000001E-3</v>
      </c>
      <c r="M107" s="66">
        <v>1.8E-3</v>
      </c>
      <c r="N107" s="66">
        <v>2.9999999999999997E-4</v>
      </c>
    </row>
    <row r="108" spans="1:14">
      <c r="A108" t="s">
        <v>1326</v>
      </c>
      <c r="B108" t="s">
        <v>1327</v>
      </c>
      <c r="C108" t="s">
        <v>99</v>
      </c>
      <c r="D108" t="s">
        <v>122</v>
      </c>
      <c r="E108" t="s">
        <v>1328</v>
      </c>
      <c r="F108" t="s">
        <v>746</v>
      </c>
      <c r="G108" t="s">
        <v>101</v>
      </c>
      <c r="H108" s="65">
        <v>89095</v>
      </c>
      <c r="I108" s="65">
        <v>4063</v>
      </c>
      <c r="J108" s="65">
        <v>0</v>
      </c>
      <c r="K108" s="65">
        <v>3619.92985</v>
      </c>
      <c r="L108" s="66">
        <v>8.8999999999999999E-3</v>
      </c>
      <c r="M108" s="66">
        <v>7.7999999999999996E-3</v>
      </c>
      <c r="N108" s="66">
        <v>1.5E-3</v>
      </c>
    </row>
    <row r="109" spans="1:14">
      <c r="A109" t="s">
        <v>1329</v>
      </c>
      <c r="B109" t="s">
        <v>1330</v>
      </c>
      <c r="C109" t="s">
        <v>99</v>
      </c>
      <c r="D109" t="s">
        <v>122</v>
      </c>
      <c r="E109" t="s">
        <v>1331</v>
      </c>
      <c r="F109" t="s">
        <v>746</v>
      </c>
      <c r="G109" t="s">
        <v>101</v>
      </c>
      <c r="H109" s="65">
        <v>1313</v>
      </c>
      <c r="I109" s="65">
        <v>15190</v>
      </c>
      <c r="J109" s="65">
        <v>0</v>
      </c>
      <c r="K109" s="65">
        <v>199.44470000000001</v>
      </c>
      <c r="L109" s="66">
        <v>4.0000000000000002E-4</v>
      </c>
      <c r="M109" s="66">
        <v>4.0000000000000002E-4</v>
      </c>
      <c r="N109" s="66">
        <v>1E-4</v>
      </c>
    </row>
    <row r="110" spans="1:14">
      <c r="A110" t="s">
        <v>1332</v>
      </c>
      <c r="B110" t="s">
        <v>1333</v>
      </c>
      <c r="C110" t="s">
        <v>99</v>
      </c>
      <c r="D110" t="s">
        <v>122</v>
      </c>
      <c r="E110" t="s">
        <v>1334</v>
      </c>
      <c r="F110" t="s">
        <v>746</v>
      </c>
      <c r="G110" t="s">
        <v>101</v>
      </c>
      <c r="H110" s="65">
        <v>31773</v>
      </c>
      <c r="I110" s="65">
        <v>1782</v>
      </c>
      <c r="J110" s="65">
        <v>0</v>
      </c>
      <c r="K110" s="65">
        <v>566.19485999999995</v>
      </c>
      <c r="L110" s="66">
        <v>2.9999999999999997E-4</v>
      </c>
      <c r="M110" s="66">
        <v>1.1999999999999999E-3</v>
      </c>
      <c r="N110" s="66">
        <v>2.0000000000000001E-4</v>
      </c>
    </row>
    <row r="111" spans="1:14">
      <c r="A111" t="s">
        <v>1335</v>
      </c>
      <c r="B111" t="s">
        <v>1336</v>
      </c>
      <c r="C111" t="s">
        <v>99</v>
      </c>
      <c r="D111" t="s">
        <v>122</v>
      </c>
      <c r="E111" t="s">
        <v>1337</v>
      </c>
      <c r="F111" t="s">
        <v>1338</v>
      </c>
      <c r="G111" t="s">
        <v>101</v>
      </c>
      <c r="H111" s="65">
        <v>16147</v>
      </c>
      <c r="I111" s="65">
        <v>3232</v>
      </c>
      <c r="J111" s="65">
        <v>0</v>
      </c>
      <c r="K111" s="65">
        <v>521.87103999999999</v>
      </c>
      <c r="L111" s="66">
        <v>5.0000000000000001E-4</v>
      </c>
      <c r="M111" s="66">
        <v>1.1000000000000001E-3</v>
      </c>
      <c r="N111" s="66">
        <v>2.0000000000000001E-4</v>
      </c>
    </row>
    <row r="112" spans="1:14">
      <c r="A112" t="s">
        <v>1339</v>
      </c>
      <c r="B112" t="s">
        <v>1340</v>
      </c>
      <c r="C112" t="s">
        <v>99</v>
      </c>
      <c r="D112" t="s">
        <v>122</v>
      </c>
      <c r="E112" t="s">
        <v>1341</v>
      </c>
      <c r="F112" t="s">
        <v>1338</v>
      </c>
      <c r="G112" t="s">
        <v>101</v>
      </c>
      <c r="H112" s="65">
        <v>46900</v>
      </c>
      <c r="I112" s="65">
        <v>1529</v>
      </c>
      <c r="J112" s="65">
        <v>0</v>
      </c>
      <c r="K112" s="65">
        <v>717.101</v>
      </c>
      <c r="L112" s="66">
        <v>1E-3</v>
      </c>
      <c r="M112" s="66">
        <v>1.5E-3</v>
      </c>
      <c r="N112" s="66">
        <v>2.9999999999999997E-4</v>
      </c>
    </row>
    <row r="113" spans="1:14">
      <c r="A113" t="s">
        <v>1342</v>
      </c>
      <c r="B113" t="s">
        <v>1343</v>
      </c>
      <c r="C113" t="s">
        <v>99</v>
      </c>
      <c r="D113" t="s">
        <v>122</v>
      </c>
      <c r="E113" t="s">
        <v>1344</v>
      </c>
      <c r="F113" t="s">
        <v>937</v>
      </c>
      <c r="G113" t="s">
        <v>101</v>
      </c>
      <c r="H113" s="65">
        <v>12400</v>
      </c>
      <c r="I113" s="65">
        <v>7799</v>
      </c>
      <c r="J113" s="65">
        <v>0</v>
      </c>
      <c r="K113" s="65">
        <v>967.07600000000002</v>
      </c>
      <c r="L113" s="66">
        <v>2.0000000000000001E-4</v>
      </c>
      <c r="M113" s="66">
        <v>2.0999999999999999E-3</v>
      </c>
      <c r="N113" s="66">
        <v>4.0000000000000002E-4</v>
      </c>
    </row>
    <row r="114" spans="1:14">
      <c r="A114" t="s">
        <v>1345</v>
      </c>
      <c r="B114" t="s">
        <v>1346</v>
      </c>
      <c r="C114" t="s">
        <v>99</v>
      </c>
      <c r="D114" t="s">
        <v>122</v>
      </c>
      <c r="E114" t="s">
        <v>1347</v>
      </c>
      <c r="F114" t="s">
        <v>558</v>
      </c>
      <c r="G114" t="s">
        <v>101</v>
      </c>
      <c r="H114" s="65">
        <v>2689.67</v>
      </c>
      <c r="I114" s="65">
        <v>42560</v>
      </c>
      <c r="J114" s="65">
        <v>0</v>
      </c>
      <c r="K114" s="65">
        <v>1144.7235519999999</v>
      </c>
      <c r="L114" s="66">
        <v>2.2000000000000001E-3</v>
      </c>
      <c r="M114" s="66">
        <v>2.5000000000000001E-3</v>
      </c>
      <c r="N114" s="66">
        <v>5.0000000000000001E-4</v>
      </c>
    </row>
    <row r="115" spans="1:14">
      <c r="A115" t="s">
        <v>1348</v>
      </c>
      <c r="B115" t="s">
        <v>1349</v>
      </c>
      <c r="C115" t="s">
        <v>99</v>
      </c>
      <c r="D115" t="s">
        <v>122</v>
      </c>
      <c r="E115" t="s">
        <v>1350</v>
      </c>
      <c r="F115" t="s">
        <v>1205</v>
      </c>
      <c r="G115" t="s">
        <v>101</v>
      </c>
      <c r="H115" s="65">
        <v>14497.16</v>
      </c>
      <c r="I115" s="65">
        <v>7030</v>
      </c>
      <c r="J115" s="65">
        <v>0</v>
      </c>
      <c r="K115" s="65">
        <v>1019.150348</v>
      </c>
      <c r="L115" s="66">
        <v>1.6000000000000001E-3</v>
      </c>
      <c r="M115" s="66">
        <v>2.2000000000000001E-3</v>
      </c>
      <c r="N115" s="66">
        <v>4.0000000000000002E-4</v>
      </c>
    </row>
    <row r="116" spans="1:14">
      <c r="A116" t="s">
        <v>1351</v>
      </c>
      <c r="B116" t="s">
        <v>1352</v>
      </c>
      <c r="C116" t="s">
        <v>99</v>
      </c>
      <c r="D116" t="s">
        <v>122</v>
      </c>
      <c r="E116" t="s">
        <v>1353</v>
      </c>
      <c r="F116" t="s">
        <v>1205</v>
      </c>
      <c r="G116" t="s">
        <v>101</v>
      </c>
      <c r="H116" s="65">
        <v>11694</v>
      </c>
      <c r="I116" s="65">
        <v>29160</v>
      </c>
      <c r="J116" s="65">
        <v>0</v>
      </c>
      <c r="K116" s="65">
        <v>3409.9704000000002</v>
      </c>
      <c r="L116" s="66">
        <v>4.1999999999999997E-3</v>
      </c>
      <c r="M116" s="66">
        <v>7.3000000000000001E-3</v>
      </c>
      <c r="N116" s="66">
        <v>1.4E-3</v>
      </c>
    </row>
    <row r="117" spans="1:14">
      <c r="A117" t="s">
        <v>1354</v>
      </c>
      <c r="B117" t="s">
        <v>1355</v>
      </c>
      <c r="C117" t="s">
        <v>99</v>
      </c>
      <c r="D117" t="s">
        <v>122</v>
      </c>
      <c r="E117" t="s">
        <v>636</v>
      </c>
      <c r="F117" t="s">
        <v>550</v>
      </c>
      <c r="G117" t="s">
        <v>101</v>
      </c>
      <c r="H117" s="65">
        <v>45298</v>
      </c>
      <c r="I117" s="65">
        <v>690</v>
      </c>
      <c r="J117" s="65">
        <v>0</v>
      </c>
      <c r="K117" s="65">
        <v>312.55619999999999</v>
      </c>
      <c r="L117" s="66">
        <v>2.9999999999999997E-4</v>
      </c>
      <c r="M117" s="66">
        <v>6.9999999999999999E-4</v>
      </c>
      <c r="N117" s="66">
        <v>1E-4</v>
      </c>
    </row>
    <row r="118" spans="1:14">
      <c r="A118" t="s">
        <v>1356</v>
      </c>
      <c r="B118" t="s">
        <v>1357</v>
      </c>
      <c r="C118" t="s">
        <v>99</v>
      </c>
      <c r="D118" t="s">
        <v>122</v>
      </c>
      <c r="E118" t="s">
        <v>1358</v>
      </c>
      <c r="F118" t="s">
        <v>550</v>
      </c>
      <c r="G118" t="s">
        <v>101</v>
      </c>
      <c r="H118" s="65">
        <v>16781.29</v>
      </c>
      <c r="I118" s="65">
        <v>8900</v>
      </c>
      <c r="J118" s="65">
        <v>0</v>
      </c>
      <c r="K118" s="65">
        <v>1493.5348100000001</v>
      </c>
      <c r="L118" s="66">
        <v>2.0999999999999999E-3</v>
      </c>
      <c r="M118" s="66">
        <v>3.2000000000000002E-3</v>
      </c>
      <c r="N118" s="66">
        <v>5.9999999999999995E-4</v>
      </c>
    </row>
    <row r="119" spans="1:14">
      <c r="A119" t="s">
        <v>1359</v>
      </c>
      <c r="B119" t="s">
        <v>1360</v>
      </c>
      <c r="C119" t="s">
        <v>99</v>
      </c>
      <c r="D119" t="s">
        <v>122</v>
      </c>
      <c r="E119" t="s">
        <v>433</v>
      </c>
      <c r="F119" t="s">
        <v>434</v>
      </c>
      <c r="G119" t="s">
        <v>101</v>
      </c>
      <c r="H119" s="65">
        <v>15775.7</v>
      </c>
      <c r="I119" s="65">
        <v>15740</v>
      </c>
      <c r="J119" s="65">
        <v>0</v>
      </c>
      <c r="K119" s="65">
        <v>2483.0951799999998</v>
      </c>
      <c r="L119" s="66">
        <v>6.9999999999999999E-4</v>
      </c>
      <c r="M119" s="66">
        <v>5.3E-3</v>
      </c>
      <c r="N119" s="66">
        <v>1E-3</v>
      </c>
    </row>
    <row r="120" spans="1:14">
      <c r="A120" t="s">
        <v>1361</v>
      </c>
      <c r="B120" t="s">
        <v>1362</v>
      </c>
      <c r="C120" t="s">
        <v>99</v>
      </c>
      <c r="D120" t="s">
        <v>122</v>
      </c>
      <c r="E120" t="s">
        <v>1363</v>
      </c>
      <c r="F120" t="s">
        <v>1364</v>
      </c>
      <c r="G120" t="s">
        <v>101</v>
      </c>
      <c r="H120" s="65">
        <v>614127</v>
      </c>
      <c r="I120" s="65">
        <v>256.5</v>
      </c>
      <c r="J120" s="65">
        <v>0</v>
      </c>
      <c r="K120" s="65">
        <v>1575.2357549999999</v>
      </c>
      <c r="L120" s="66">
        <v>2E-3</v>
      </c>
      <c r="M120" s="66">
        <v>3.3999999999999998E-3</v>
      </c>
      <c r="N120" s="66">
        <v>5.9999999999999995E-4</v>
      </c>
    </row>
    <row r="121" spans="1:14">
      <c r="A121" t="s">
        <v>1365</v>
      </c>
      <c r="B121" t="s">
        <v>1366</v>
      </c>
      <c r="C121" t="s">
        <v>99</v>
      </c>
      <c r="D121" t="s">
        <v>122</v>
      </c>
      <c r="E121" t="s">
        <v>1367</v>
      </c>
      <c r="F121" t="s">
        <v>1364</v>
      </c>
      <c r="G121" t="s">
        <v>101</v>
      </c>
      <c r="H121" s="65">
        <v>14354</v>
      </c>
      <c r="I121" s="65">
        <v>2750</v>
      </c>
      <c r="J121" s="65">
        <v>0</v>
      </c>
      <c r="K121" s="65">
        <v>394.73500000000001</v>
      </c>
      <c r="L121" s="66">
        <v>1.5E-3</v>
      </c>
      <c r="M121" s="66">
        <v>8.0000000000000004E-4</v>
      </c>
      <c r="N121" s="66">
        <v>2.0000000000000001E-4</v>
      </c>
    </row>
    <row r="122" spans="1:14">
      <c r="A122" t="s">
        <v>1368</v>
      </c>
      <c r="B122" t="s">
        <v>1369</v>
      </c>
      <c r="C122" t="s">
        <v>99</v>
      </c>
      <c r="D122" t="s">
        <v>122</v>
      </c>
      <c r="E122" t="s">
        <v>1370</v>
      </c>
      <c r="F122" t="s">
        <v>1364</v>
      </c>
      <c r="G122" t="s">
        <v>101</v>
      </c>
      <c r="H122" s="65">
        <v>141021</v>
      </c>
      <c r="I122" s="65">
        <v>849.4</v>
      </c>
      <c r="J122" s="65">
        <v>0</v>
      </c>
      <c r="K122" s="65">
        <v>1197.8323740000001</v>
      </c>
      <c r="L122" s="66">
        <v>2.0999999999999999E-3</v>
      </c>
      <c r="M122" s="66">
        <v>2.5999999999999999E-3</v>
      </c>
      <c r="N122" s="66">
        <v>5.0000000000000001E-4</v>
      </c>
    </row>
    <row r="123" spans="1:14">
      <c r="A123" t="s">
        <v>1371</v>
      </c>
      <c r="B123" t="s">
        <v>1372</v>
      </c>
      <c r="C123" t="s">
        <v>99</v>
      </c>
      <c r="D123" t="s">
        <v>122</v>
      </c>
      <c r="E123" t="s">
        <v>1373</v>
      </c>
      <c r="F123" t="s">
        <v>124</v>
      </c>
      <c r="G123" t="s">
        <v>101</v>
      </c>
      <c r="H123" s="65">
        <v>90527</v>
      </c>
      <c r="I123" s="65">
        <v>710.5</v>
      </c>
      <c r="J123" s="65">
        <v>0</v>
      </c>
      <c r="K123" s="65">
        <v>643.19433500000002</v>
      </c>
      <c r="L123" s="66">
        <v>1.1999999999999999E-3</v>
      </c>
      <c r="M123" s="66">
        <v>1.4E-3</v>
      </c>
      <c r="N123" s="66">
        <v>2.9999999999999997E-4</v>
      </c>
    </row>
    <row r="124" spans="1:14">
      <c r="A124" t="s">
        <v>1374</v>
      </c>
      <c r="B124" t="s">
        <v>1375</v>
      </c>
      <c r="C124" t="s">
        <v>99</v>
      </c>
      <c r="D124" t="s">
        <v>122</v>
      </c>
      <c r="E124" t="s">
        <v>1376</v>
      </c>
      <c r="F124" t="s">
        <v>1141</v>
      </c>
      <c r="G124" t="s">
        <v>101</v>
      </c>
      <c r="H124" s="65">
        <v>69761</v>
      </c>
      <c r="I124" s="65">
        <v>544.70000000000005</v>
      </c>
      <c r="J124" s="65">
        <v>0</v>
      </c>
      <c r="K124" s="65">
        <v>379.98816699999998</v>
      </c>
      <c r="L124" s="66">
        <v>2E-3</v>
      </c>
      <c r="M124" s="66">
        <v>8.0000000000000004E-4</v>
      </c>
      <c r="N124" s="66">
        <v>2.0000000000000001E-4</v>
      </c>
    </row>
    <row r="125" spans="1:14">
      <c r="A125" t="s">
        <v>1377</v>
      </c>
      <c r="B125" t="s">
        <v>1378</v>
      </c>
      <c r="C125" t="s">
        <v>99</v>
      </c>
      <c r="D125" t="s">
        <v>122</v>
      </c>
      <c r="E125" t="s">
        <v>1379</v>
      </c>
      <c r="F125" t="s">
        <v>531</v>
      </c>
      <c r="G125" t="s">
        <v>101</v>
      </c>
      <c r="H125" s="65">
        <v>8027</v>
      </c>
      <c r="I125" s="65">
        <v>1460</v>
      </c>
      <c r="J125" s="65">
        <v>0</v>
      </c>
      <c r="K125" s="65">
        <v>117.1942</v>
      </c>
      <c r="L125" s="66">
        <v>1E-4</v>
      </c>
      <c r="M125" s="66">
        <v>2.9999999999999997E-4</v>
      </c>
      <c r="N125" s="66">
        <v>0</v>
      </c>
    </row>
    <row r="126" spans="1:14">
      <c r="A126" t="s">
        <v>1380</v>
      </c>
      <c r="B126" t="s">
        <v>1381</v>
      </c>
      <c r="C126" t="s">
        <v>99</v>
      </c>
      <c r="D126" t="s">
        <v>122</v>
      </c>
      <c r="E126" t="s">
        <v>1382</v>
      </c>
      <c r="F126" t="s">
        <v>788</v>
      </c>
      <c r="G126" t="s">
        <v>101</v>
      </c>
      <c r="H126" s="65">
        <v>1777</v>
      </c>
      <c r="I126" s="65">
        <v>29380</v>
      </c>
      <c r="J126" s="65">
        <v>0</v>
      </c>
      <c r="K126" s="65">
        <v>522.08259999999996</v>
      </c>
      <c r="L126" s="66">
        <v>4.0000000000000002E-4</v>
      </c>
      <c r="M126" s="66">
        <v>1.1000000000000001E-3</v>
      </c>
      <c r="N126" s="66">
        <v>2.0000000000000001E-4</v>
      </c>
    </row>
    <row r="127" spans="1:14">
      <c r="A127" t="s">
        <v>1383</v>
      </c>
      <c r="B127" t="s">
        <v>1384</v>
      </c>
      <c r="C127" t="s">
        <v>99</v>
      </c>
      <c r="D127" t="s">
        <v>122</v>
      </c>
      <c r="E127" t="s">
        <v>1385</v>
      </c>
      <c r="F127" t="s">
        <v>403</v>
      </c>
      <c r="G127" t="s">
        <v>101</v>
      </c>
      <c r="H127" s="65">
        <v>529435</v>
      </c>
      <c r="I127" s="65">
        <v>420</v>
      </c>
      <c r="J127" s="65">
        <v>0</v>
      </c>
      <c r="K127" s="65">
        <v>2223.627</v>
      </c>
      <c r="L127" s="66">
        <v>9.5999999999999992E-3</v>
      </c>
      <c r="M127" s="66">
        <v>4.7999999999999996E-3</v>
      </c>
      <c r="N127" s="66">
        <v>8.9999999999999998E-4</v>
      </c>
    </row>
    <row r="128" spans="1:14">
      <c r="A128" t="s">
        <v>1386</v>
      </c>
      <c r="B128" t="s">
        <v>1387</v>
      </c>
      <c r="C128" t="s">
        <v>99</v>
      </c>
      <c r="D128" t="s">
        <v>122</v>
      </c>
      <c r="E128" t="s">
        <v>883</v>
      </c>
      <c r="F128" t="s">
        <v>403</v>
      </c>
      <c r="G128" t="s">
        <v>101</v>
      </c>
      <c r="H128" s="65">
        <v>76428</v>
      </c>
      <c r="I128" s="65">
        <v>3858</v>
      </c>
      <c r="J128" s="65">
        <v>0</v>
      </c>
      <c r="K128" s="65">
        <v>2948.5922399999999</v>
      </c>
      <c r="L128" s="66">
        <v>4.4999999999999997E-3</v>
      </c>
      <c r="M128" s="66">
        <v>6.3E-3</v>
      </c>
      <c r="N128" s="66">
        <v>1.1999999999999999E-3</v>
      </c>
    </row>
    <row r="129" spans="1:14">
      <c r="A129" t="s">
        <v>1388</v>
      </c>
      <c r="B129" t="s">
        <v>1389</v>
      </c>
      <c r="C129" t="s">
        <v>99</v>
      </c>
      <c r="D129" t="s">
        <v>122</v>
      </c>
      <c r="E129" t="s">
        <v>1390</v>
      </c>
      <c r="F129" t="s">
        <v>128</v>
      </c>
      <c r="G129" t="s">
        <v>101</v>
      </c>
      <c r="H129" s="65">
        <v>8014</v>
      </c>
      <c r="I129" s="65">
        <v>9140</v>
      </c>
      <c r="J129" s="65">
        <v>0</v>
      </c>
      <c r="K129" s="65">
        <v>732.4796</v>
      </c>
      <c r="L129" s="66">
        <v>6.9999999999999999E-4</v>
      </c>
      <c r="M129" s="66">
        <v>1.6000000000000001E-3</v>
      </c>
      <c r="N129" s="66">
        <v>2.9999999999999997E-4</v>
      </c>
    </row>
    <row r="130" spans="1:14">
      <c r="A130" t="s">
        <v>1391</v>
      </c>
      <c r="B130" t="s">
        <v>1392</v>
      </c>
      <c r="C130" t="s">
        <v>99</v>
      </c>
      <c r="D130" t="s">
        <v>122</v>
      </c>
      <c r="E130" t="s">
        <v>966</v>
      </c>
      <c r="F130" t="s">
        <v>131</v>
      </c>
      <c r="G130" t="s">
        <v>101</v>
      </c>
      <c r="H130" s="65">
        <v>41482.730000000003</v>
      </c>
      <c r="I130" s="65">
        <v>730.1</v>
      </c>
      <c r="J130" s="65">
        <v>0</v>
      </c>
      <c r="K130" s="65">
        <v>302.86541173000001</v>
      </c>
      <c r="L130" s="66">
        <v>4.0000000000000002E-4</v>
      </c>
      <c r="M130" s="66">
        <v>6.9999999999999999E-4</v>
      </c>
      <c r="N130" s="66">
        <v>1E-4</v>
      </c>
    </row>
    <row r="131" spans="1:14">
      <c r="A131" s="67" t="s">
        <v>1393</v>
      </c>
      <c r="D131" s="14"/>
      <c r="E131" s="14"/>
      <c r="F131" s="14"/>
      <c r="H131" s="69">
        <v>0</v>
      </c>
      <c r="J131" s="69">
        <v>0</v>
      </c>
      <c r="K131" s="69">
        <v>0</v>
      </c>
      <c r="M131" s="68">
        <v>0</v>
      </c>
      <c r="N131" s="68">
        <v>0</v>
      </c>
    </row>
    <row r="132" spans="1:14">
      <c r="A132" t="s">
        <v>223</v>
      </c>
      <c r="B132" t="s">
        <v>223</v>
      </c>
      <c r="D132" s="14"/>
      <c r="E132" s="14"/>
      <c r="F132" t="s">
        <v>223</v>
      </c>
      <c r="G132" t="s">
        <v>223</v>
      </c>
      <c r="H132" s="65">
        <v>0</v>
      </c>
      <c r="I132" s="65">
        <v>0</v>
      </c>
      <c r="K132" s="65">
        <v>0</v>
      </c>
      <c r="L132" s="66">
        <v>0</v>
      </c>
      <c r="M132" s="66">
        <v>0</v>
      </c>
      <c r="N132" s="66">
        <v>0</v>
      </c>
    </row>
    <row r="133" spans="1:14">
      <c r="A133" s="67" t="s">
        <v>228</v>
      </c>
      <c r="D133" s="14"/>
      <c r="E133" s="14"/>
      <c r="F133" s="14"/>
      <c r="H133" s="69">
        <v>183611.36</v>
      </c>
      <c r="J133" s="69">
        <v>18.565314480000001</v>
      </c>
      <c r="K133" s="69">
        <v>21734.822528537199</v>
      </c>
      <c r="M133" s="68">
        <v>4.6800000000000001E-2</v>
      </c>
      <c r="N133" s="68">
        <v>8.8999999999999999E-3</v>
      </c>
    </row>
    <row r="134" spans="1:14">
      <c r="A134" s="67" t="s">
        <v>354</v>
      </c>
      <c r="D134" s="14"/>
      <c r="E134" s="14"/>
      <c r="F134" s="14"/>
      <c r="H134" s="69">
        <v>83035</v>
      </c>
      <c r="J134" s="69">
        <v>2.2487900000000001</v>
      </c>
      <c r="K134" s="69">
        <v>16712.986639120001</v>
      </c>
      <c r="M134" s="68">
        <v>3.5999999999999997E-2</v>
      </c>
      <c r="N134" s="68">
        <v>6.7999999999999996E-3</v>
      </c>
    </row>
    <row r="135" spans="1:14">
      <c r="A135" t="s">
        <v>1394</v>
      </c>
      <c r="B135" t="s">
        <v>1395</v>
      </c>
      <c r="C135" t="s">
        <v>345</v>
      </c>
      <c r="D135" t="s">
        <v>375</v>
      </c>
      <c r="E135" t="s">
        <v>1396</v>
      </c>
      <c r="F135" t="s">
        <v>1397</v>
      </c>
      <c r="G135" t="s">
        <v>105</v>
      </c>
      <c r="H135" s="65">
        <v>6104</v>
      </c>
      <c r="I135" s="65">
        <v>14474</v>
      </c>
      <c r="J135" s="65">
        <v>0</v>
      </c>
      <c r="K135" s="65">
        <v>2852.79876784</v>
      </c>
      <c r="L135" s="66">
        <v>1E-4</v>
      </c>
      <c r="M135" s="66">
        <v>6.1000000000000004E-3</v>
      </c>
      <c r="N135" s="66">
        <v>1.1999999999999999E-3</v>
      </c>
    </row>
    <row r="136" spans="1:14">
      <c r="A136" t="s">
        <v>1398</v>
      </c>
      <c r="B136" t="s">
        <v>1399</v>
      </c>
      <c r="C136" t="s">
        <v>1400</v>
      </c>
      <c r="D136" t="s">
        <v>375</v>
      </c>
      <c r="E136" t="s">
        <v>1401</v>
      </c>
      <c r="F136" t="s">
        <v>1402</v>
      </c>
      <c r="G136" t="s">
        <v>105</v>
      </c>
      <c r="H136" s="65">
        <v>1325</v>
      </c>
      <c r="I136" s="65">
        <v>19597</v>
      </c>
      <c r="J136" s="65">
        <v>0</v>
      </c>
      <c r="K136" s="65">
        <v>838.44294724999997</v>
      </c>
      <c r="L136" s="66">
        <v>0</v>
      </c>
      <c r="M136" s="66">
        <v>1.8E-3</v>
      </c>
      <c r="N136" s="66">
        <v>2.9999999999999997E-4</v>
      </c>
    </row>
    <row r="137" spans="1:14">
      <c r="A137" t="s">
        <v>1403</v>
      </c>
      <c r="B137" t="s">
        <v>1404</v>
      </c>
      <c r="C137" t="s">
        <v>1400</v>
      </c>
      <c r="D137" t="s">
        <v>375</v>
      </c>
      <c r="E137" t="s">
        <v>1405</v>
      </c>
      <c r="F137" t="s">
        <v>1406</v>
      </c>
      <c r="G137" t="s">
        <v>105</v>
      </c>
      <c r="H137" s="65">
        <v>19550</v>
      </c>
      <c r="I137" s="65">
        <v>3372</v>
      </c>
      <c r="J137" s="65">
        <v>0</v>
      </c>
      <c r="K137" s="65">
        <v>2128.640754</v>
      </c>
      <c r="L137" s="66">
        <v>4.0000000000000002E-4</v>
      </c>
      <c r="M137" s="66">
        <v>4.5999999999999999E-3</v>
      </c>
      <c r="N137" s="66">
        <v>8.9999999999999998E-4</v>
      </c>
    </row>
    <row r="138" spans="1:14">
      <c r="A138" t="s">
        <v>1407</v>
      </c>
      <c r="B138" t="s">
        <v>1408</v>
      </c>
      <c r="C138" t="s">
        <v>345</v>
      </c>
      <c r="D138" t="s">
        <v>375</v>
      </c>
      <c r="E138" t="s">
        <v>1409</v>
      </c>
      <c r="F138" t="s">
        <v>1406</v>
      </c>
      <c r="G138" t="s">
        <v>105</v>
      </c>
      <c r="H138" s="65">
        <v>8821</v>
      </c>
      <c r="I138" s="65">
        <v>26522</v>
      </c>
      <c r="J138" s="65">
        <v>0</v>
      </c>
      <c r="K138" s="65">
        <v>7554.26364698</v>
      </c>
      <c r="L138" s="66">
        <v>2.0000000000000001E-4</v>
      </c>
      <c r="M138" s="66">
        <v>1.6299999999999999E-2</v>
      </c>
      <c r="N138" s="66">
        <v>3.0999999999999999E-3</v>
      </c>
    </row>
    <row r="139" spans="1:14">
      <c r="A139" t="s">
        <v>1410</v>
      </c>
      <c r="B139" t="s">
        <v>1411</v>
      </c>
      <c r="C139" t="s">
        <v>345</v>
      </c>
      <c r="D139" t="s">
        <v>375</v>
      </c>
      <c r="E139" t="s">
        <v>1412</v>
      </c>
      <c r="F139" t="s">
        <v>1406</v>
      </c>
      <c r="G139" t="s">
        <v>105</v>
      </c>
      <c r="H139" s="65">
        <v>12387</v>
      </c>
      <c r="I139" s="65">
        <v>4325</v>
      </c>
      <c r="J139" s="65">
        <v>0</v>
      </c>
      <c r="K139" s="65">
        <v>1729.8971947499999</v>
      </c>
      <c r="L139" s="66">
        <v>1.8E-3</v>
      </c>
      <c r="M139" s="66">
        <v>3.7000000000000002E-3</v>
      </c>
      <c r="N139" s="66">
        <v>6.9999999999999999E-4</v>
      </c>
    </row>
    <row r="140" spans="1:14">
      <c r="A140" t="s">
        <v>1413</v>
      </c>
      <c r="B140" t="s">
        <v>1414</v>
      </c>
      <c r="C140" t="s">
        <v>345</v>
      </c>
      <c r="D140" t="s">
        <v>375</v>
      </c>
      <c r="E140" t="s">
        <v>1415</v>
      </c>
      <c r="F140" t="s">
        <v>1071</v>
      </c>
      <c r="G140" t="s">
        <v>105</v>
      </c>
      <c r="H140" s="65">
        <v>6600</v>
      </c>
      <c r="I140" s="65">
        <v>2539</v>
      </c>
      <c r="J140" s="65">
        <v>2.2487900000000001</v>
      </c>
      <c r="K140" s="65">
        <v>543.345236</v>
      </c>
      <c r="L140" s="66">
        <v>2.9999999999999997E-4</v>
      </c>
      <c r="M140" s="66">
        <v>1.1999999999999999E-3</v>
      </c>
      <c r="N140" s="66">
        <v>2.0000000000000001E-4</v>
      </c>
    </row>
    <row r="141" spans="1:14">
      <c r="A141" t="s">
        <v>1416</v>
      </c>
      <c r="B141" t="s">
        <v>1417</v>
      </c>
      <c r="C141" t="s">
        <v>345</v>
      </c>
      <c r="D141" t="s">
        <v>375</v>
      </c>
      <c r="E141" t="s">
        <v>1418</v>
      </c>
      <c r="F141" t="s">
        <v>1071</v>
      </c>
      <c r="G141" t="s">
        <v>105</v>
      </c>
      <c r="H141" s="65">
        <v>20423</v>
      </c>
      <c r="I141" s="65">
        <v>1140</v>
      </c>
      <c r="J141" s="65">
        <v>0</v>
      </c>
      <c r="K141" s="65">
        <v>751.78288380000004</v>
      </c>
      <c r="L141" s="66">
        <v>1.4E-3</v>
      </c>
      <c r="M141" s="66">
        <v>1.6000000000000001E-3</v>
      </c>
      <c r="N141" s="66">
        <v>2.9999999999999997E-4</v>
      </c>
    </row>
    <row r="142" spans="1:14">
      <c r="A142" t="s">
        <v>1419</v>
      </c>
      <c r="B142" t="s">
        <v>1420</v>
      </c>
      <c r="C142" t="s">
        <v>1400</v>
      </c>
      <c r="D142" t="s">
        <v>375</v>
      </c>
      <c r="E142" t="s">
        <v>1421</v>
      </c>
      <c r="F142" t="s">
        <v>1422</v>
      </c>
      <c r="G142" t="s">
        <v>105</v>
      </c>
      <c r="H142" s="65">
        <v>7825</v>
      </c>
      <c r="I142" s="65">
        <v>1242</v>
      </c>
      <c r="J142" s="65">
        <v>0</v>
      </c>
      <c r="K142" s="65">
        <v>313.81520849999998</v>
      </c>
      <c r="L142" s="66">
        <v>2.0000000000000001E-4</v>
      </c>
      <c r="M142" s="66">
        <v>6.9999999999999999E-4</v>
      </c>
      <c r="N142" s="66">
        <v>1E-4</v>
      </c>
    </row>
    <row r="143" spans="1:14">
      <c r="A143" s="67" t="s">
        <v>355</v>
      </c>
      <c r="D143" s="14"/>
      <c r="E143" s="14"/>
      <c r="F143" s="14"/>
      <c r="H143" s="69">
        <v>100576.36</v>
      </c>
      <c r="J143" s="69">
        <v>16.316524480000002</v>
      </c>
      <c r="K143" s="69">
        <v>5021.8358894171997</v>
      </c>
      <c r="M143" s="68">
        <v>1.0800000000000001E-2</v>
      </c>
      <c r="N143" s="68">
        <v>2E-3</v>
      </c>
    </row>
    <row r="144" spans="1:14">
      <c r="A144" t="s">
        <v>1423</v>
      </c>
      <c r="B144" t="s">
        <v>1424</v>
      </c>
      <c r="C144" t="s">
        <v>345</v>
      </c>
      <c r="D144" t="s">
        <v>375</v>
      </c>
      <c r="E144" t="s">
        <v>1425</v>
      </c>
      <c r="F144" t="s">
        <v>1426</v>
      </c>
      <c r="G144" t="s">
        <v>105</v>
      </c>
      <c r="H144" s="65">
        <v>6396.35</v>
      </c>
      <c r="I144" s="65">
        <v>13372</v>
      </c>
      <c r="J144" s="65">
        <v>16.316524480000002</v>
      </c>
      <c r="K144" s="65">
        <v>2778.144552618</v>
      </c>
      <c r="L144" s="66">
        <v>0</v>
      </c>
      <c r="M144" s="66">
        <v>6.0000000000000001E-3</v>
      </c>
      <c r="N144" s="66">
        <v>1.1000000000000001E-3</v>
      </c>
    </row>
    <row r="145" spans="1:14">
      <c r="A145" t="s">
        <v>1427</v>
      </c>
      <c r="B145" t="s">
        <v>1428</v>
      </c>
      <c r="C145" t="s">
        <v>1400</v>
      </c>
      <c r="D145" t="s">
        <v>375</v>
      </c>
      <c r="E145" t="s">
        <v>1429</v>
      </c>
      <c r="F145" t="s">
        <v>1430</v>
      </c>
      <c r="G145" t="s">
        <v>105</v>
      </c>
      <c r="H145" s="65">
        <v>6672</v>
      </c>
      <c r="I145" s="65">
        <v>1355</v>
      </c>
      <c r="J145" s="65">
        <v>0</v>
      </c>
      <c r="K145" s="65">
        <v>291.9196824</v>
      </c>
      <c r="L145" s="66">
        <v>0</v>
      </c>
      <c r="M145" s="66">
        <v>5.9999999999999995E-4</v>
      </c>
      <c r="N145" s="66">
        <v>1E-4</v>
      </c>
    </row>
    <row r="146" spans="1:14">
      <c r="A146" t="s">
        <v>1431</v>
      </c>
      <c r="B146" t="s">
        <v>1432</v>
      </c>
      <c r="C146" t="s">
        <v>1063</v>
      </c>
      <c r="D146" t="s">
        <v>375</v>
      </c>
      <c r="E146" t="s">
        <v>1064</v>
      </c>
      <c r="F146" t="s">
        <v>1065</v>
      </c>
      <c r="G146" t="s">
        <v>109</v>
      </c>
      <c r="H146" s="65">
        <v>87508.01</v>
      </c>
      <c r="I146" s="65">
        <v>597</v>
      </c>
      <c r="J146" s="65">
        <v>0</v>
      </c>
      <c r="K146" s="65">
        <v>1951.7716543992001</v>
      </c>
      <c r="L146" s="66">
        <v>1E-4</v>
      </c>
      <c r="M146" s="66">
        <v>4.1999999999999997E-3</v>
      </c>
      <c r="N146" s="66">
        <v>8.0000000000000004E-4</v>
      </c>
    </row>
    <row r="147" spans="1:14">
      <c r="A147" s="80" t="s">
        <v>230</v>
      </c>
      <c r="D147" s="14"/>
      <c r="E147" s="14"/>
      <c r="F147" s="14"/>
    </row>
    <row r="148" spans="1:14">
      <c r="A148" s="80" t="s">
        <v>348</v>
      </c>
      <c r="D148" s="14"/>
      <c r="E148" s="14"/>
      <c r="F148" s="14"/>
    </row>
    <row r="149" spans="1:14">
      <c r="A149" s="80" t="s">
        <v>349</v>
      </c>
      <c r="D149" s="14"/>
      <c r="E149" s="14"/>
      <c r="F149" s="14"/>
    </row>
    <row r="150" spans="1:14">
      <c r="A150" s="80" t="s">
        <v>350</v>
      </c>
      <c r="D150" s="14"/>
      <c r="E150" s="14"/>
      <c r="F150" s="14"/>
    </row>
    <row r="151" spans="1:14">
      <c r="A151" s="80" t="s">
        <v>351</v>
      </c>
      <c r="D151" s="14"/>
      <c r="E151" s="14"/>
      <c r="F151" s="14"/>
    </row>
    <row r="152" spans="1:14" hidden="1">
      <c r="D152" s="14"/>
      <c r="E152" s="14"/>
      <c r="F152" s="14"/>
    </row>
    <row r="153" spans="1:14" hidden="1">
      <c r="D153" s="14"/>
      <c r="E153" s="14"/>
      <c r="F153" s="14"/>
    </row>
    <row r="154" spans="1:14" hidden="1">
      <c r="D154" s="14"/>
      <c r="E154" s="14"/>
      <c r="F154" s="14"/>
    </row>
    <row r="155" spans="1:14" hidden="1">
      <c r="D155" s="14"/>
      <c r="E155" s="14"/>
      <c r="F155" s="14"/>
    </row>
    <row r="156" spans="1:14" hidden="1"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3518038</v>
      </c>
      <c r="H10" s="7"/>
      <c r="I10" s="63">
        <v>28.377140000000001</v>
      </c>
      <c r="J10" s="63">
        <v>308834.00343192997</v>
      </c>
      <c r="K10" s="7"/>
      <c r="L10" s="64">
        <v>1</v>
      </c>
      <c r="M10" s="64">
        <v>0.12609999999999999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3130254</v>
      </c>
      <c r="I11" s="69">
        <v>0</v>
      </c>
      <c r="J11" s="69">
        <v>200917.40601000001</v>
      </c>
      <c r="L11" s="68">
        <v>0.65059999999999996</v>
      </c>
      <c r="M11" s="68">
        <v>8.2000000000000003E-2</v>
      </c>
    </row>
    <row r="12" spans="1:62">
      <c r="A12" s="67" t="s">
        <v>1433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1434</v>
      </c>
      <c r="C14" s="14"/>
      <c r="D14" s="14"/>
      <c r="E14" s="14"/>
      <c r="F14" s="14"/>
      <c r="G14" s="69">
        <v>3130254</v>
      </c>
      <c r="I14" s="69">
        <v>0</v>
      </c>
      <c r="J14" s="69">
        <v>200917.40601000001</v>
      </c>
      <c r="L14" s="68">
        <v>0.65059999999999996</v>
      </c>
      <c r="M14" s="68">
        <v>8.2000000000000003E-2</v>
      </c>
    </row>
    <row r="15" spans="1:62">
      <c r="A15" t="s">
        <v>1435</v>
      </c>
      <c r="B15" t="s">
        <v>1436</v>
      </c>
      <c r="C15" t="s">
        <v>99</v>
      </c>
      <c r="D15" t="s">
        <v>1437</v>
      </c>
      <c r="E15" t="s">
        <v>1438</v>
      </c>
      <c r="F15" t="s">
        <v>101</v>
      </c>
      <c r="G15" s="65">
        <v>274547</v>
      </c>
      <c r="H15" s="65">
        <v>12840</v>
      </c>
      <c r="I15" s="65">
        <v>0</v>
      </c>
      <c r="J15" s="65">
        <v>35251.834799999997</v>
      </c>
      <c r="K15" s="66">
        <v>3.73E-2</v>
      </c>
      <c r="L15" s="66">
        <v>0.11409999999999999</v>
      </c>
      <c r="M15" s="66">
        <v>1.44E-2</v>
      </c>
    </row>
    <row r="16" spans="1:62">
      <c r="A16" t="s">
        <v>1439</v>
      </c>
      <c r="B16" t="s">
        <v>1440</v>
      </c>
      <c r="C16" t="s">
        <v>99</v>
      </c>
      <c r="D16" t="s">
        <v>1437</v>
      </c>
      <c r="E16" t="s">
        <v>1438</v>
      </c>
      <c r="F16" t="s">
        <v>101</v>
      </c>
      <c r="G16" s="65">
        <v>1250941</v>
      </c>
      <c r="H16" s="65">
        <v>1810</v>
      </c>
      <c r="I16" s="65">
        <v>0</v>
      </c>
      <c r="J16" s="65">
        <v>22642.0321</v>
      </c>
      <c r="K16" s="66">
        <v>0.10780000000000001</v>
      </c>
      <c r="L16" s="66">
        <v>7.3300000000000004E-2</v>
      </c>
      <c r="M16" s="66">
        <v>9.1999999999999998E-3</v>
      </c>
    </row>
    <row r="17" spans="1:13">
      <c r="A17" t="s">
        <v>1441</v>
      </c>
      <c r="B17" t="s">
        <v>1442</v>
      </c>
      <c r="C17" t="s">
        <v>99</v>
      </c>
      <c r="D17" t="s">
        <v>1443</v>
      </c>
      <c r="E17" t="s">
        <v>1438</v>
      </c>
      <c r="F17" t="s">
        <v>101</v>
      </c>
      <c r="G17" s="65">
        <v>387813</v>
      </c>
      <c r="H17" s="65">
        <v>6227</v>
      </c>
      <c r="I17" s="65">
        <v>0</v>
      </c>
      <c r="J17" s="65">
        <v>24149.11551</v>
      </c>
      <c r="K17" s="66">
        <v>8.6199999999999999E-2</v>
      </c>
      <c r="L17" s="66">
        <v>7.8200000000000006E-2</v>
      </c>
      <c r="M17" s="66">
        <v>9.9000000000000008E-3</v>
      </c>
    </row>
    <row r="18" spans="1:13">
      <c r="A18" t="s">
        <v>1444</v>
      </c>
      <c r="B18" t="s">
        <v>1445</v>
      </c>
      <c r="C18" t="s">
        <v>99</v>
      </c>
      <c r="D18" t="s">
        <v>1443</v>
      </c>
      <c r="E18" t="s">
        <v>1438</v>
      </c>
      <c r="F18" t="s">
        <v>101</v>
      </c>
      <c r="G18" s="65">
        <v>652312</v>
      </c>
      <c r="H18" s="65">
        <v>5838</v>
      </c>
      <c r="I18" s="65">
        <v>0</v>
      </c>
      <c r="J18" s="65">
        <v>38081.974560000002</v>
      </c>
      <c r="K18" s="66">
        <v>1.9E-2</v>
      </c>
      <c r="L18" s="66">
        <v>0.12330000000000001</v>
      </c>
      <c r="M18" s="66">
        <v>1.55E-2</v>
      </c>
    </row>
    <row r="19" spans="1:13">
      <c r="A19" t="s">
        <v>1446</v>
      </c>
      <c r="B19" t="s">
        <v>1447</v>
      </c>
      <c r="C19" t="s">
        <v>99</v>
      </c>
      <c r="D19" t="s">
        <v>1448</v>
      </c>
      <c r="E19" t="s">
        <v>1438</v>
      </c>
      <c r="F19" t="s">
        <v>101</v>
      </c>
      <c r="G19" s="65">
        <v>106928</v>
      </c>
      <c r="H19" s="65">
        <v>25000</v>
      </c>
      <c r="I19" s="65">
        <v>0</v>
      </c>
      <c r="J19" s="65">
        <v>26732</v>
      </c>
      <c r="K19" s="66">
        <v>6.3E-3</v>
      </c>
      <c r="L19" s="66">
        <v>8.6599999999999996E-2</v>
      </c>
      <c r="M19" s="66">
        <v>1.09E-2</v>
      </c>
    </row>
    <row r="20" spans="1:13">
      <c r="A20" t="s">
        <v>1449</v>
      </c>
      <c r="B20" t="s">
        <v>1450</v>
      </c>
      <c r="C20" t="s">
        <v>99</v>
      </c>
      <c r="D20" t="s">
        <v>1448</v>
      </c>
      <c r="E20" t="s">
        <v>1438</v>
      </c>
      <c r="F20" t="s">
        <v>101</v>
      </c>
      <c r="G20" s="65">
        <v>233468</v>
      </c>
      <c r="H20" s="65">
        <v>7653</v>
      </c>
      <c r="I20" s="65">
        <v>0</v>
      </c>
      <c r="J20" s="65">
        <v>17867.306039999999</v>
      </c>
      <c r="K20" s="66">
        <v>2.5000000000000001E-2</v>
      </c>
      <c r="L20" s="66">
        <v>5.79E-2</v>
      </c>
      <c r="M20" s="66">
        <v>7.3000000000000001E-3</v>
      </c>
    </row>
    <row r="21" spans="1:13">
      <c r="A21" t="s">
        <v>1451</v>
      </c>
      <c r="B21" t="s">
        <v>1452</v>
      </c>
      <c r="C21" t="s">
        <v>99</v>
      </c>
      <c r="D21" t="s">
        <v>1448</v>
      </c>
      <c r="E21" t="s">
        <v>1438</v>
      </c>
      <c r="F21" t="s">
        <v>101</v>
      </c>
      <c r="G21" s="65">
        <v>224245</v>
      </c>
      <c r="H21" s="65">
        <v>16140</v>
      </c>
      <c r="I21" s="65">
        <v>0</v>
      </c>
      <c r="J21" s="65">
        <v>36193.142999999996</v>
      </c>
      <c r="K21" s="66">
        <v>8.6E-3</v>
      </c>
      <c r="L21" s="66">
        <v>0.1172</v>
      </c>
      <c r="M21" s="66">
        <v>1.4800000000000001E-2</v>
      </c>
    </row>
    <row r="22" spans="1:13">
      <c r="A22" s="67" t="s">
        <v>1453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1454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1048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1455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228</v>
      </c>
      <c r="C30" s="14"/>
      <c r="D30" s="14"/>
      <c r="E30" s="14"/>
      <c r="F30" s="14"/>
      <c r="G30" s="69">
        <v>387784</v>
      </c>
      <c r="I30" s="69">
        <v>28.377140000000001</v>
      </c>
      <c r="J30" s="69">
        <v>107916.59742193</v>
      </c>
      <c r="L30" s="68">
        <v>0.34939999999999999</v>
      </c>
      <c r="M30" s="68">
        <v>4.3999999999999997E-2</v>
      </c>
    </row>
    <row r="31" spans="1:13">
      <c r="A31" s="67" t="s">
        <v>1456</v>
      </c>
      <c r="C31" s="14"/>
      <c r="D31" s="14"/>
      <c r="E31" s="14"/>
      <c r="F31" s="14"/>
      <c r="G31" s="69">
        <v>387784</v>
      </c>
      <c r="I31" s="69">
        <v>28.377140000000001</v>
      </c>
      <c r="J31" s="69">
        <v>107916.59742193</v>
      </c>
      <c r="L31" s="68">
        <v>0.34939999999999999</v>
      </c>
      <c r="M31" s="68">
        <v>4.3999999999999997E-2</v>
      </c>
    </row>
    <row r="32" spans="1:13">
      <c r="A32" t="s">
        <v>1457</v>
      </c>
      <c r="B32" t="s">
        <v>1458</v>
      </c>
      <c r="C32" t="s">
        <v>1400</v>
      </c>
      <c r="D32" t="s">
        <v>1459</v>
      </c>
      <c r="E32" t="s">
        <v>1438</v>
      </c>
      <c r="F32" t="s">
        <v>105</v>
      </c>
      <c r="G32" s="65">
        <v>28170</v>
      </c>
      <c r="H32" s="65">
        <v>35796</v>
      </c>
      <c r="I32" s="65">
        <v>28.377140000000001</v>
      </c>
      <c r="J32" s="65">
        <v>32588.751642800002</v>
      </c>
      <c r="K32" s="66">
        <v>0</v>
      </c>
      <c r="L32" s="66">
        <v>0.1055</v>
      </c>
      <c r="M32" s="66">
        <v>1.3299999999999999E-2</v>
      </c>
    </row>
    <row r="33" spans="1:13">
      <c r="A33" t="s">
        <v>1460</v>
      </c>
      <c r="B33" t="s">
        <v>1461</v>
      </c>
      <c r="C33" t="s">
        <v>122</v>
      </c>
      <c r="D33" t="s">
        <v>1462</v>
      </c>
      <c r="E33" t="s">
        <v>1438</v>
      </c>
      <c r="F33" t="s">
        <v>105</v>
      </c>
      <c r="G33" s="65">
        <v>210024</v>
      </c>
      <c r="H33" s="65">
        <v>3596</v>
      </c>
      <c r="I33" s="65">
        <v>0</v>
      </c>
      <c r="J33" s="65">
        <v>24386.903156159999</v>
      </c>
      <c r="K33" s="66">
        <v>0</v>
      </c>
      <c r="L33" s="66">
        <v>7.9000000000000001E-2</v>
      </c>
      <c r="M33" s="66">
        <v>0.01</v>
      </c>
    </row>
    <row r="34" spans="1:13">
      <c r="A34" t="s">
        <v>1463</v>
      </c>
      <c r="B34" t="s">
        <v>1464</v>
      </c>
      <c r="C34" t="s">
        <v>122</v>
      </c>
      <c r="D34" t="s">
        <v>1465</v>
      </c>
      <c r="E34" t="s">
        <v>1438</v>
      </c>
      <c r="F34" t="s">
        <v>109</v>
      </c>
      <c r="G34" s="65">
        <v>40358</v>
      </c>
      <c r="H34" s="65">
        <v>19466</v>
      </c>
      <c r="I34" s="65">
        <v>0</v>
      </c>
      <c r="J34" s="65">
        <v>29350.345814079999</v>
      </c>
      <c r="K34" s="66">
        <v>0</v>
      </c>
      <c r="L34" s="66">
        <v>9.5000000000000001E-2</v>
      </c>
      <c r="M34" s="66">
        <v>1.2E-2</v>
      </c>
    </row>
    <row r="35" spans="1:13">
      <c r="A35" t="s">
        <v>1466</v>
      </c>
      <c r="B35" t="s">
        <v>1467</v>
      </c>
      <c r="C35" t="s">
        <v>345</v>
      </c>
      <c r="D35" t="s">
        <v>1468</v>
      </c>
      <c r="E35" t="s">
        <v>1438</v>
      </c>
      <c r="F35" t="s">
        <v>105</v>
      </c>
      <c r="G35" s="65">
        <v>17627</v>
      </c>
      <c r="H35" s="65">
        <v>12730</v>
      </c>
      <c r="I35" s="65">
        <v>0</v>
      </c>
      <c r="J35" s="65">
        <v>7245.6083159</v>
      </c>
      <c r="K35" s="66">
        <v>0</v>
      </c>
      <c r="L35" s="66">
        <v>2.35E-2</v>
      </c>
      <c r="M35" s="66">
        <v>3.0000000000000001E-3</v>
      </c>
    </row>
    <row r="36" spans="1:13">
      <c r="A36" t="s">
        <v>1469</v>
      </c>
      <c r="B36" t="s">
        <v>1470</v>
      </c>
      <c r="C36" t="s">
        <v>345</v>
      </c>
      <c r="D36" t="s">
        <v>1468</v>
      </c>
      <c r="E36" t="s">
        <v>1438</v>
      </c>
      <c r="F36" t="s">
        <v>105</v>
      </c>
      <c r="G36" s="65">
        <v>59519</v>
      </c>
      <c r="H36" s="65">
        <v>3753</v>
      </c>
      <c r="I36" s="65">
        <v>0</v>
      </c>
      <c r="J36" s="65">
        <v>7212.7725180300004</v>
      </c>
      <c r="K36" s="66">
        <v>0</v>
      </c>
      <c r="L36" s="66">
        <v>2.3400000000000001E-2</v>
      </c>
      <c r="M36" s="66">
        <v>2.8999999999999998E-3</v>
      </c>
    </row>
    <row r="37" spans="1:13">
      <c r="A37" t="s">
        <v>1471</v>
      </c>
      <c r="B37" t="s">
        <v>1472</v>
      </c>
      <c r="C37" t="s">
        <v>345</v>
      </c>
      <c r="D37" t="s">
        <v>1468</v>
      </c>
      <c r="E37" t="s">
        <v>1438</v>
      </c>
      <c r="F37" t="s">
        <v>105</v>
      </c>
      <c r="G37" s="65">
        <v>32086</v>
      </c>
      <c r="H37" s="65">
        <v>6884</v>
      </c>
      <c r="I37" s="65">
        <v>0</v>
      </c>
      <c r="J37" s="65">
        <v>7132.2159749599996</v>
      </c>
      <c r="K37" s="66">
        <v>0</v>
      </c>
      <c r="L37" s="66">
        <v>2.3099999999999999E-2</v>
      </c>
      <c r="M37" s="66">
        <v>2.8999999999999998E-3</v>
      </c>
    </row>
    <row r="38" spans="1:13">
      <c r="A38" s="67" t="s">
        <v>1473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223</v>
      </c>
      <c r="B39" t="s">
        <v>223</v>
      </c>
      <c r="C39" s="14"/>
      <c r="D39" s="14"/>
      <c r="E39" t="s">
        <v>223</v>
      </c>
      <c r="F39" t="s">
        <v>223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1048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223</v>
      </c>
      <c r="B41" t="s">
        <v>223</v>
      </c>
      <c r="C41" s="14"/>
      <c r="D41" s="14"/>
      <c r="E41" t="s">
        <v>223</v>
      </c>
      <c r="F41" t="s">
        <v>223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1455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223</v>
      </c>
      <c r="B43" t="s">
        <v>223</v>
      </c>
      <c r="C43" s="14"/>
      <c r="D43" s="14"/>
      <c r="E43" t="s">
        <v>223</v>
      </c>
      <c r="F43" t="s">
        <v>223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80" t="s">
        <v>230</v>
      </c>
      <c r="C44" s="14"/>
      <c r="D44" s="14"/>
      <c r="E44" s="14"/>
      <c r="F44" s="14"/>
    </row>
    <row r="45" spans="1:13">
      <c r="A45" s="80" t="s">
        <v>348</v>
      </c>
      <c r="C45" s="14"/>
      <c r="D45" s="14"/>
      <c r="E45" s="14"/>
      <c r="F45" s="14"/>
    </row>
    <row r="46" spans="1:13">
      <c r="A46" s="80" t="s">
        <v>349</v>
      </c>
      <c r="C46" s="14"/>
      <c r="D46" s="14"/>
      <c r="E46" s="14"/>
      <c r="F46" s="14"/>
    </row>
    <row r="47" spans="1:13">
      <c r="A47" s="80" t="s">
        <v>350</v>
      </c>
      <c r="C47" s="14"/>
      <c r="D47" s="14"/>
      <c r="E47" s="14"/>
      <c r="F47" s="14"/>
    </row>
    <row r="48" spans="1:13">
      <c r="A48" s="80" t="s">
        <v>351</v>
      </c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1474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1475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H17" t="s">
        <v>223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1048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1474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H22" t="s">
        <v>223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1475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H26" t="s">
        <v>223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1048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H28" t="s">
        <v>223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230</v>
      </c>
      <c r="B29" s="14"/>
      <c r="C29" s="14"/>
      <c r="D29" s="14"/>
    </row>
    <row r="30" spans="1:14">
      <c r="A30" s="80" t="s">
        <v>348</v>
      </c>
      <c r="B30" s="14"/>
      <c r="C30" s="14"/>
      <c r="D30" s="14"/>
    </row>
    <row r="31" spans="1:14">
      <c r="A31" s="80" t="s">
        <v>349</v>
      </c>
      <c r="B31" s="14"/>
      <c r="C31" s="14"/>
      <c r="D31" s="14"/>
    </row>
    <row r="32" spans="1:14">
      <c r="A32" s="80" t="s">
        <v>350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195775.28</v>
      </c>
      <c r="G10" s="7"/>
      <c r="H10" s="63">
        <v>504.04196159999998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195775.28</v>
      </c>
      <c r="H11" s="69">
        <v>504.04196159999998</v>
      </c>
      <c r="J11" s="68">
        <v>1</v>
      </c>
      <c r="K11" s="68">
        <v>2.0000000000000001E-4</v>
      </c>
    </row>
    <row r="12" spans="1:59">
      <c r="A12" s="67" t="s">
        <v>1476</v>
      </c>
      <c r="C12" s="14"/>
      <c r="D12" s="14"/>
      <c r="F12" s="69">
        <v>195775.28</v>
      </c>
      <c r="H12" s="69">
        <v>504.04196159999998</v>
      </c>
      <c r="J12" s="68">
        <v>1</v>
      </c>
      <c r="K12" s="68">
        <v>2.0000000000000001E-4</v>
      </c>
    </row>
    <row r="13" spans="1:59">
      <c r="A13" t="s">
        <v>1477</v>
      </c>
      <c r="B13" t="s">
        <v>1478</v>
      </c>
      <c r="C13" t="s">
        <v>99</v>
      </c>
      <c r="D13" t="s">
        <v>678</v>
      </c>
      <c r="E13" t="s">
        <v>101</v>
      </c>
      <c r="F13" s="65">
        <v>3590</v>
      </c>
      <c r="G13" s="65">
        <v>1359</v>
      </c>
      <c r="H13" s="65">
        <v>48.7881</v>
      </c>
      <c r="I13" s="66">
        <v>9.2999999999999992E-3</v>
      </c>
      <c r="J13" s="66">
        <v>9.6799999999999997E-2</v>
      </c>
      <c r="K13" s="66">
        <v>0</v>
      </c>
    </row>
    <row r="14" spans="1:59">
      <c r="A14" t="s">
        <v>1479</v>
      </c>
      <c r="B14" t="s">
        <v>1480</v>
      </c>
      <c r="C14" t="s">
        <v>99</v>
      </c>
      <c r="D14" t="s">
        <v>434</v>
      </c>
      <c r="E14" t="s">
        <v>101</v>
      </c>
      <c r="F14" s="65">
        <v>4685.28</v>
      </c>
      <c r="G14" s="65">
        <v>8272</v>
      </c>
      <c r="H14" s="65">
        <v>387.56636159999999</v>
      </c>
      <c r="I14" s="66">
        <v>3.5000000000000001E-3</v>
      </c>
      <c r="J14" s="66">
        <v>0.76890000000000003</v>
      </c>
      <c r="K14" s="66">
        <v>2.0000000000000001E-4</v>
      </c>
    </row>
    <row r="15" spans="1:59">
      <c r="A15" t="s">
        <v>1481</v>
      </c>
      <c r="B15" t="s">
        <v>1482</v>
      </c>
      <c r="C15" t="s">
        <v>99</v>
      </c>
      <c r="D15" t="s">
        <v>434</v>
      </c>
      <c r="E15" t="s">
        <v>101</v>
      </c>
      <c r="F15" s="65">
        <v>187500</v>
      </c>
      <c r="G15" s="65">
        <v>36.1</v>
      </c>
      <c r="H15" s="65">
        <v>67.6875</v>
      </c>
      <c r="I15" s="66">
        <v>8.0000000000000002E-3</v>
      </c>
      <c r="J15" s="66">
        <v>0.1343</v>
      </c>
      <c r="K15" s="66">
        <v>0</v>
      </c>
    </row>
    <row r="16" spans="1:59">
      <c r="A16" s="67" t="s">
        <v>228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1483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0" t="s">
        <v>230</v>
      </c>
      <c r="C19" s="14"/>
      <c r="D19" s="14"/>
    </row>
    <row r="20" spans="1:11">
      <c r="A20" s="80" t="s">
        <v>348</v>
      </c>
      <c r="C20" s="14"/>
      <c r="D20" s="14"/>
    </row>
    <row r="21" spans="1:11">
      <c r="A21" s="80" t="s">
        <v>349</v>
      </c>
      <c r="C21" s="14"/>
      <c r="D21" s="14"/>
    </row>
    <row r="22" spans="1:11">
      <c r="A22" s="80" t="s">
        <v>350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2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1484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1485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1486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1048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1484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1487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1486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1488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1048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230</v>
      </c>
      <c r="B31" s="14"/>
      <c r="C31" s="14"/>
      <c r="D31" s="14"/>
    </row>
    <row r="32" spans="1:11">
      <c r="A32" s="80" t="s">
        <v>348</v>
      </c>
      <c r="B32" s="14"/>
      <c r="C32" s="14"/>
      <c r="D32" s="14"/>
    </row>
    <row r="33" spans="1:4">
      <c r="A33" s="80" t="s">
        <v>349</v>
      </c>
      <c r="B33" s="14"/>
      <c r="C33" s="14"/>
      <c r="D33" s="14"/>
    </row>
    <row r="34" spans="1:4">
      <c r="A34" s="80" t="s">
        <v>350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4" t="s">
        <v>99</v>
      </c>
      <c r="BE5" s="14" t="s">
        <v>100</v>
      </c>
      <c r="BG5" s="16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-3521953.5</v>
      </c>
      <c r="G10" s="22"/>
      <c r="H10" s="63">
        <f>H13</f>
        <v>-12130.720575280089</v>
      </c>
      <c r="I10" s="64">
        <v>1</v>
      </c>
      <c r="J10" s="64">
        <v>-5.0000000000000001E-3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228</v>
      </c>
      <c r="B13" s="16"/>
      <c r="C13" s="16"/>
      <c r="D13" s="16"/>
      <c r="E13" s="16"/>
      <c r="F13" s="69">
        <v>-3521953.5</v>
      </c>
      <c r="G13" s="16"/>
      <c r="H13" s="69">
        <f>SUM(H14:H27)</f>
        <v>-12130.720575280089</v>
      </c>
      <c r="I13" s="68">
        <v>1</v>
      </c>
      <c r="J13" s="68">
        <v>-5.0000000000000001E-3</v>
      </c>
      <c r="BE13" s="14" t="s">
        <v>125</v>
      </c>
    </row>
    <row r="14" spans="1:59">
      <c r="A14" t="s">
        <v>1489</v>
      </c>
      <c r="B14" t="s">
        <v>1490</v>
      </c>
      <c r="C14" t="s">
        <v>122</v>
      </c>
      <c r="D14" t="s">
        <v>1491</v>
      </c>
      <c r="E14" t="s">
        <v>119</v>
      </c>
      <c r="F14" s="65">
        <v>55</v>
      </c>
      <c r="G14" s="65">
        <v>0.72929999999999995</v>
      </c>
      <c r="H14" s="65">
        <v>9.3150936450000002E-4</v>
      </c>
      <c r="I14" s="66">
        <v>0</v>
      </c>
      <c r="J14" s="66">
        <v>0</v>
      </c>
      <c r="BE14" s="14" t="s">
        <v>126</v>
      </c>
    </row>
    <row r="15" spans="1:59">
      <c r="A15" t="s">
        <v>1492</v>
      </c>
      <c r="B15" t="s">
        <v>1493</v>
      </c>
      <c r="C15" t="s">
        <v>122</v>
      </c>
      <c r="D15" t="s">
        <v>1491</v>
      </c>
      <c r="E15" t="s">
        <v>109</v>
      </c>
      <c r="F15" s="65">
        <v>22</v>
      </c>
      <c r="G15" s="65">
        <v>1.5287999999999999</v>
      </c>
      <c r="H15" s="65">
        <v>1.256551296E-3</v>
      </c>
      <c r="I15" s="66">
        <v>0</v>
      </c>
      <c r="J15" s="66">
        <v>0</v>
      </c>
      <c r="BE15" s="14" t="s">
        <v>127</v>
      </c>
    </row>
    <row r="16" spans="1:59">
      <c r="A16" t="s">
        <v>1494</v>
      </c>
      <c r="B16" t="s">
        <v>1495</v>
      </c>
      <c r="C16" t="s">
        <v>122</v>
      </c>
      <c r="D16" t="s">
        <v>1491</v>
      </c>
      <c r="E16" t="s">
        <v>105</v>
      </c>
      <c r="F16" s="65">
        <v>23</v>
      </c>
      <c r="G16" s="65">
        <v>3.3721999999999999</v>
      </c>
      <c r="H16" s="65">
        <v>2.504431774E-3</v>
      </c>
      <c r="I16" s="66">
        <v>0</v>
      </c>
      <c r="J16" s="66">
        <v>0</v>
      </c>
      <c r="BE16" s="14" t="s">
        <v>128</v>
      </c>
    </row>
    <row r="17" spans="1:57">
      <c r="A17" t="s">
        <v>1496</v>
      </c>
      <c r="B17" t="s">
        <v>1497</v>
      </c>
      <c r="C17" t="s">
        <v>122</v>
      </c>
      <c r="D17" t="s">
        <v>1491</v>
      </c>
      <c r="E17" t="s">
        <v>109</v>
      </c>
      <c r="F17" s="65">
        <v>48</v>
      </c>
      <c r="G17" s="65">
        <v>0.40479999999999999</v>
      </c>
      <c r="H17" s="65">
        <v>7.2591974399999995E-4</v>
      </c>
      <c r="I17" s="66">
        <v>0</v>
      </c>
      <c r="J17" s="66">
        <v>0</v>
      </c>
      <c r="BE17" s="14" t="s">
        <v>129</v>
      </c>
    </row>
    <row r="18" spans="1:57">
      <c r="A18" t="s">
        <v>1498</v>
      </c>
      <c r="B18" t="s">
        <v>1499</v>
      </c>
      <c r="C18" t="s">
        <v>122</v>
      </c>
      <c r="D18" t="s">
        <v>1491</v>
      </c>
      <c r="E18" t="s">
        <v>112</v>
      </c>
      <c r="F18" s="65">
        <v>15</v>
      </c>
      <c r="G18" s="65">
        <v>0.70735000000000003</v>
      </c>
      <c r="H18" s="65">
        <v>4.6043179874999998E-4</v>
      </c>
      <c r="I18" s="66">
        <v>0</v>
      </c>
      <c r="J18" s="66">
        <v>0</v>
      </c>
      <c r="BE18" s="14" t="s">
        <v>130</v>
      </c>
    </row>
    <row r="19" spans="1:57">
      <c r="A19" t="s">
        <v>1500</v>
      </c>
      <c r="B19" t="s">
        <v>1501</v>
      </c>
      <c r="C19" t="s">
        <v>122</v>
      </c>
      <c r="D19" t="s">
        <v>1491</v>
      </c>
      <c r="E19" t="s">
        <v>119</v>
      </c>
      <c r="F19" s="65">
        <v>-114125</v>
      </c>
      <c r="G19" s="65">
        <v>100</v>
      </c>
      <c r="H19" s="65">
        <v>-265.0324875</v>
      </c>
      <c r="I19" s="66">
        <v>2.18E-2</v>
      </c>
      <c r="J19" s="66">
        <v>-1E-4</v>
      </c>
      <c r="BE19" s="14" t="s">
        <v>131</v>
      </c>
    </row>
    <row r="20" spans="1:57">
      <c r="A20" t="s">
        <v>1502</v>
      </c>
      <c r="B20" t="s">
        <v>1503</v>
      </c>
      <c r="C20" t="s">
        <v>122</v>
      </c>
      <c r="D20" t="s">
        <v>1491</v>
      </c>
      <c r="E20" t="s">
        <v>112</v>
      </c>
      <c r="F20" s="65">
        <v>11700</v>
      </c>
      <c r="G20" s="65">
        <v>100</v>
      </c>
      <c r="H20" s="65">
        <v>50.772150000000003</v>
      </c>
      <c r="I20" s="66">
        <v>-4.1999999999999997E-3</v>
      </c>
      <c r="J20" s="66">
        <v>0</v>
      </c>
      <c r="BE20" s="14" t="s">
        <v>122</v>
      </c>
    </row>
    <row r="21" spans="1:57">
      <c r="A21" t="s">
        <v>1504</v>
      </c>
      <c r="B21" t="s">
        <v>1503</v>
      </c>
      <c r="C21" t="s">
        <v>122</v>
      </c>
      <c r="D21" t="s">
        <v>1491</v>
      </c>
      <c r="E21" t="s">
        <v>109</v>
      </c>
      <c r="F21" s="65">
        <v>-229960</v>
      </c>
      <c r="G21" s="65">
        <v>100</v>
      </c>
      <c r="H21" s="65">
        <v>-859.13055999999995</v>
      </c>
      <c r="I21" s="66">
        <v>7.0800000000000002E-2</v>
      </c>
      <c r="J21" s="66">
        <v>-4.0000000000000002E-4</v>
      </c>
    </row>
    <row r="22" spans="1:57">
      <c r="A22" t="s">
        <v>1505</v>
      </c>
      <c r="B22" t="s">
        <v>1506</v>
      </c>
      <c r="C22" t="s">
        <v>122</v>
      </c>
      <c r="D22" t="s">
        <v>1491</v>
      </c>
      <c r="E22" t="s">
        <v>199</v>
      </c>
      <c r="F22" s="65">
        <v>268800</v>
      </c>
      <c r="G22" s="65">
        <v>100</v>
      </c>
      <c r="H22" s="65">
        <v>111.44448</v>
      </c>
      <c r="I22" s="66">
        <v>-9.1999999999999998E-3</v>
      </c>
      <c r="J22" s="66">
        <v>0</v>
      </c>
    </row>
    <row r="23" spans="1:57">
      <c r="A23" t="s">
        <v>1507</v>
      </c>
      <c r="B23" t="s">
        <v>1508</v>
      </c>
      <c r="C23" t="s">
        <v>122</v>
      </c>
      <c r="D23" t="s">
        <v>1491</v>
      </c>
      <c r="E23" t="s">
        <v>105</v>
      </c>
      <c r="F23" s="65">
        <v>-3458899.5</v>
      </c>
      <c r="G23" s="65">
        <v>100</v>
      </c>
      <c r="H23" s="65">
        <v>-11168.786</v>
      </c>
      <c r="I23" s="66">
        <v>0.92069999999999996</v>
      </c>
      <c r="J23" s="66">
        <v>-4.5999999999999999E-3</v>
      </c>
    </row>
    <row r="24" spans="1:57">
      <c r="A24" t="s">
        <v>1509</v>
      </c>
      <c r="B24" t="s">
        <v>1510</v>
      </c>
      <c r="C24" t="s">
        <v>122</v>
      </c>
      <c r="D24" t="s">
        <v>1491</v>
      </c>
      <c r="E24" t="s">
        <v>199</v>
      </c>
      <c r="F24" s="65">
        <v>21</v>
      </c>
      <c r="G24" s="65">
        <v>2.4523999999999999</v>
      </c>
      <c r="H24" s="65">
        <v>2.135206584E-4</v>
      </c>
      <c r="I24" s="66">
        <v>0</v>
      </c>
      <c r="J24" s="66">
        <v>0</v>
      </c>
    </row>
    <row r="25" spans="1:57">
      <c r="A25" t="s">
        <v>1511</v>
      </c>
      <c r="B25" t="s">
        <v>1512</v>
      </c>
      <c r="C25" t="s">
        <v>122</v>
      </c>
      <c r="D25" t="s">
        <v>1491</v>
      </c>
      <c r="E25" t="s">
        <v>105</v>
      </c>
      <c r="F25" s="65">
        <v>42</v>
      </c>
      <c r="G25" s="65">
        <v>1.4682500000000001</v>
      </c>
      <c r="H25" s="65">
        <v>1.9912112849999998E-3</v>
      </c>
      <c r="I25" s="66">
        <v>0</v>
      </c>
      <c r="J25" s="66">
        <v>0</v>
      </c>
    </row>
    <row r="26" spans="1:57">
      <c r="A26" t="s">
        <v>1513</v>
      </c>
      <c r="B26" t="s">
        <v>1514</v>
      </c>
      <c r="C26" t="s">
        <v>122</v>
      </c>
      <c r="D26" t="s">
        <v>1491</v>
      </c>
      <c r="E26" t="s">
        <v>105</v>
      </c>
      <c r="F26" s="65">
        <v>70</v>
      </c>
      <c r="G26" s="65">
        <v>0.22008</v>
      </c>
      <c r="H26" s="65">
        <v>4.9744682399999998E-4</v>
      </c>
      <c r="I26" s="66">
        <v>0</v>
      </c>
      <c r="J26" s="66">
        <v>0</v>
      </c>
    </row>
    <row r="27" spans="1:57">
      <c r="A27" t="s">
        <v>1515</v>
      </c>
      <c r="B27" t="s">
        <v>1516</v>
      </c>
      <c r="C27" t="s">
        <v>122</v>
      </c>
      <c r="D27" t="s">
        <v>1491</v>
      </c>
      <c r="E27" t="s">
        <v>105</v>
      </c>
      <c r="F27" s="65">
        <v>235</v>
      </c>
      <c r="G27" s="65">
        <v>0.42977500000000002</v>
      </c>
      <c r="H27" s="65">
        <v>3.2611971662499998E-3</v>
      </c>
      <c r="I27" s="66">
        <v>0</v>
      </c>
      <c r="J27" s="66">
        <v>0</v>
      </c>
    </row>
    <row r="28" spans="1:57">
      <c r="A28" s="80" t="s">
        <v>230</v>
      </c>
      <c r="B28" s="16"/>
      <c r="C28" s="16"/>
      <c r="D28" s="16"/>
      <c r="E28" s="16"/>
      <c r="F28" s="16"/>
      <c r="G28" s="16"/>
    </row>
    <row r="29" spans="1:57">
      <c r="A29" s="80" t="s">
        <v>348</v>
      </c>
      <c r="B29" s="16"/>
      <c r="C29" s="16"/>
      <c r="D29" s="16"/>
      <c r="E29" s="16"/>
      <c r="F29" s="16"/>
      <c r="G29" s="16"/>
    </row>
    <row r="30" spans="1:57">
      <c r="A30" s="80" t="s">
        <v>349</v>
      </c>
      <c r="B30" s="16"/>
      <c r="C30" s="16"/>
      <c r="D30" s="16"/>
      <c r="E30" s="16"/>
      <c r="F30" s="16"/>
      <c r="G30" s="16"/>
    </row>
    <row r="31" spans="1:57">
      <c r="A31" s="80" t="s">
        <v>350</v>
      </c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1517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1518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1519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1520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1521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1522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1523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1517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1518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1519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1520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1521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1522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1523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230</v>
      </c>
    </row>
    <row r="40" spans="1:16">
      <c r="A40" s="80" t="s">
        <v>348</v>
      </c>
    </row>
    <row r="41" spans="1:16">
      <c r="A41" s="80" t="s">
        <v>349</v>
      </c>
    </row>
    <row r="42" spans="1:16">
      <c r="A42" s="80" t="s">
        <v>350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1524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1525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1526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1527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1048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331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1528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348</v>
      </c>
    </row>
    <row r="28" spans="1:15">
      <c r="A28" s="80" t="s">
        <v>349</v>
      </c>
    </row>
    <row r="29" spans="1:15">
      <c r="A29" s="80" t="s">
        <v>350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1529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1530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353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1048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1531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1532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230</v>
      </c>
      <c r="C25" s="14"/>
      <c r="D25" s="14"/>
      <c r="E25" s="14"/>
    </row>
    <row r="26" spans="1:18">
      <c r="A26" s="80" t="s">
        <v>348</v>
      </c>
      <c r="C26" s="14"/>
      <c r="D26" s="14"/>
      <c r="E26" s="14"/>
    </row>
    <row r="27" spans="1:18">
      <c r="A27" s="80" t="s">
        <v>349</v>
      </c>
      <c r="C27" s="14"/>
      <c r="D27" s="14"/>
      <c r="E27" s="14"/>
    </row>
    <row r="28" spans="1:18">
      <c r="A28" s="80" t="s">
        <v>350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5.71</v>
      </c>
      <c r="J10" s="7"/>
      <c r="K10" s="7"/>
      <c r="L10" s="64">
        <v>2.0500000000000001E-2</v>
      </c>
      <c r="M10" s="63">
        <v>24720361.129999999</v>
      </c>
      <c r="N10" s="7"/>
      <c r="O10" s="63">
        <v>29975.579167682001</v>
      </c>
      <c r="P10" s="7"/>
      <c r="Q10" s="64">
        <v>1</v>
      </c>
      <c r="R10" s="64">
        <v>1.2200000000000001E-2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5.71</v>
      </c>
      <c r="L11" s="68">
        <v>2.0500000000000001E-2</v>
      </c>
      <c r="M11" s="69">
        <v>24720361.129999999</v>
      </c>
      <c r="O11" s="69">
        <v>29975.579167682001</v>
      </c>
      <c r="Q11" s="68">
        <v>1</v>
      </c>
      <c r="R11" s="68">
        <v>1.2200000000000001E-2</v>
      </c>
    </row>
    <row r="12" spans="1:80">
      <c r="A12" s="67" t="s">
        <v>1529</v>
      </c>
      <c r="B12" s="14"/>
      <c r="C12" s="14"/>
      <c r="D12" s="14"/>
      <c r="I12" s="69">
        <v>11.64</v>
      </c>
      <c r="L12" s="68">
        <v>5.1999999999999998E-3</v>
      </c>
      <c r="M12" s="69">
        <v>6054047.5999999996</v>
      </c>
      <c r="O12" s="69">
        <v>8870.0258694999993</v>
      </c>
      <c r="Q12" s="68">
        <v>0.2959</v>
      </c>
      <c r="R12" s="68">
        <v>3.5999999999999999E-3</v>
      </c>
    </row>
    <row r="13" spans="1:80">
      <c r="A13" t="s">
        <v>1533</v>
      </c>
      <c r="B13" t="s">
        <v>1534</v>
      </c>
      <c r="C13" t="s">
        <v>122</v>
      </c>
      <c r="D13" t="s">
        <v>402</v>
      </c>
      <c r="E13" t="s">
        <v>403</v>
      </c>
      <c r="F13" t="s">
        <v>205</v>
      </c>
      <c r="G13" t="s">
        <v>206</v>
      </c>
      <c r="H13" t="s">
        <v>1535</v>
      </c>
      <c r="I13" s="65">
        <v>11.9</v>
      </c>
      <c r="J13" t="s">
        <v>101</v>
      </c>
      <c r="K13" s="66">
        <v>4.1000000000000002E-2</v>
      </c>
      <c r="L13" s="66">
        <v>5.4000000000000003E-3</v>
      </c>
      <c r="M13" s="65">
        <v>4860000.5999999996</v>
      </c>
      <c r="N13" s="65">
        <v>156.19999999999999</v>
      </c>
      <c r="O13" s="65">
        <v>7591.3209372000001</v>
      </c>
      <c r="P13" s="66">
        <v>1.1999999999999999E-3</v>
      </c>
      <c r="Q13" s="66">
        <v>0.25330000000000003</v>
      </c>
      <c r="R13" s="66">
        <v>3.0999999999999999E-3</v>
      </c>
    </row>
    <row r="14" spans="1:80">
      <c r="A14" t="s">
        <v>1536</v>
      </c>
      <c r="B14" t="s">
        <v>1537</v>
      </c>
      <c r="C14" t="s">
        <v>122</v>
      </c>
      <c r="D14" t="s">
        <v>1538</v>
      </c>
      <c r="E14" t="s">
        <v>438</v>
      </c>
      <c r="F14" t="s">
        <v>372</v>
      </c>
      <c r="G14" t="s">
        <v>149</v>
      </c>
      <c r="H14" t="s">
        <v>1539</v>
      </c>
      <c r="I14" s="65">
        <v>10.08</v>
      </c>
      <c r="J14" t="s">
        <v>101</v>
      </c>
      <c r="K14" s="66">
        <v>8.3000000000000001E-3</v>
      </c>
      <c r="L14" s="66">
        <v>3.8E-3</v>
      </c>
      <c r="M14" s="65">
        <v>1194047</v>
      </c>
      <c r="N14" s="65">
        <v>107.09</v>
      </c>
      <c r="O14" s="65">
        <v>1278.7049323000001</v>
      </c>
      <c r="P14" s="66">
        <v>3.3999999999999998E-3</v>
      </c>
      <c r="Q14" s="66">
        <v>4.2700000000000002E-2</v>
      </c>
      <c r="R14" s="66">
        <v>5.0000000000000001E-4</v>
      </c>
    </row>
    <row r="15" spans="1:80">
      <c r="A15" s="67" t="s">
        <v>1530</v>
      </c>
      <c r="B15" s="14"/>
      <c r="C15" s="14"/>
      <c r="D15" s="14"/>
      <c r="I15" s="69">
        <v>3.5</v>
      </c>
      <c r="L15" s="68">
        <v>2.6499999999999999E-2</v>
      </c>
      <c r="M15" s="69">
        <v>17976313.530000001</v>
      </c>
      <c r="O15" s="69">
        <v>18842.563541182</v>
      </c>
      <c r="Q15" s="68">
        <v>0.62860000000000005</v>
      </c>
      <c r="R15" s="68">
        <v>7.7000000000000002E-3</v>
      </c>
    </row>
    <row r="16" spans="1:80">
      <c r="A16" t="s">
        <v>1540</v>
      </c>
      <c r="B16" t="s">
        <v>1541</v>
      </c>
      <c r="C16" t="s">
        <v>122</v>
      </c>
      <c r="D16" t="s">
        <v>1542</v>
      </c>
      <c r="E16" t="s">
        <v>750</v>
      </c>
      <c r="F16" t="s">
        <v>372</v>
      </c>
      <c r="G16" t="s">
        <v>149</v>
      </c>
      <c r="H16" t="s">
        <v>996</v>
      </c>
      <c r="I16" s="65">
        <v>6.25</v>
      </c>
      <c r="J16" t="s">
        <v>101</v>
      </c>
      <c r="K16" s="66">
        <v>3.7400000000000003E-2</v>
      </c>
      <c r="L16" s="66">
        <v>1.8499999999999999E-2</v>
      </c>
      <c r="M16" s="65">
        <v>1671566.32</v>
      </c>
      <c r="N16" s="65">
        <v>112.27</v>
      </c>
      <c r="O16" s="65">
        <v>1876.667507464</v>
      </c>
      <c r="P16" s="66">
        <v>2.3E-3</v>
      </c>
      <c r="Q16" s="66">
        <v>6.2600000000000003E-2</v>
      </c>
      <c r="R16" s="66">
        <v>8.0000000000000004E-4</v>
      </c>
    </row>
    <row r="17" spans="1:18">
      <c r="A17" t="s">
        <v>1543</v>
      </c>
      <c r="B17" t="s">
        <v>1544</v>
      </c>
      <c r="C17" t="s">
        <v>122</v>
      </c>
      <c r="D17" t="s">
        <v>1542</v>
      </c>
      <c r="E17" t="s">
        <v>750</v>
      </c>
      <c r="F17" t="s">
        <v>372</v>
      </c>
      <c r="G17" t="s">
        <v>149</v>
      </c>
      <c r="H17" t="s">
        <v>996</v>
      </c>
      <c r="I17" s="65">
        <v>2.4</v>
      </c>
      <c r="J17" t="s">
        <v>101</v>
      </c>
      <c r="K17" s="66">
        <v>2.5000000000000001E-2</v>
      </c>
      <c r="L17" s="66">
        <v>1.03E-2</v>
      </c>
      <c r="M17" s="65">
        <v>1800000</v>
      </c>
      <c r="N17" s="65">
        <v>103.68</v>
      </c>
      <c r="O17" s="65">
        <v>1866.24</v>
      </c>
      <c r="P17" s="66">
        <v>2.5999999999999999E-3</v>
      </c>
      <c r="Q17" s="66">
        <v>6.2300000000000001E-2</v>
      </c>
      <c r="R17" s="66">
        <v>8.0000000000000004E-4</v>
      </c>
    </row>
    <row r="18" spans="1:18">
      <c r="A18" t="s">
        <v>1545</v>
      </c>
      <c r="B18" t="s">
        <v>1546</v>
      </c>
      <c r="C18" t="s">
        <v>122</v>
      </c>
      <c r="D18" t="s">
        <v>1087</v>
      </c>
      <c r="E18" t="s">
        <v>678</v>
      </c>
      <c r="F18" t="s">
        <v>539</v>
      </c>
      <c r="G18" t="s">
        <v>206</v>
      </c>
      <c r="H18" t="s">
        <v>1547</v>
      </c>
      <c r="I18" s="65">
        <v>4.7300000000000004</v>
      </c>
      <c r="J18" t="s">
        <v>101</v>
      </c>
      <c r="K18" s="66">
        <v>3.3500000000000002E-2</v>
      </c>
      <c r="L18" s="66">
        <v>2.5600000000000001E-2</v>
      </c>
      <c r="M18" s="65">
        <v>4600000</v>
      </c>
      <c r="N18" s="65">
        <v>104.8</v>
      </c>
      <c r="O18" s="65">
        <v>4820.8</v>
      </c>
      <c r="P18" s="66">
        <v>4.5999999999999999E-3</v>
      </c>
      <c r="Q18" s="66">
        <v>0.1608</v>
      </c>
      <c r="R18" s="66">
        <v>2E-3</v>
      </c>
    </row>
    <row r="19" spans="1:18">
      <c r="A19" t="s">
        <v>1548</v>
      </c>
      <c r="B19" t="s">
        <v>1549</v>
      </c>
      <c r="C19" t="s">
        <v>122</v>
      </c>
      <c r="D19" t="s">
        <v>1550</v>
      </c>
      <c r="E19" t="s">
        <v>709</v>
      </c>
      <c r="F19" t="s">
        <v>647</v>
      </c>
      <c r="G19" t="s">
        <v>206</v>
      </c>
      <c r="H19" t="s">
        <v>1551</v>
      </c>
      <c r="I19" s="65">
        <v>0.25</v>
      </c>
      <c r="J19" t="s">
        <v>101</v>
      </c>
      <c r="K19" s="66">
        <v>2.5700000000000001E-2</v>
      </c>
      <c r="L19" s="66">
        <v>1.6799999999999999E-2</v>
      </c>
      <c r="M19" s="65">
        <v>1800000</v>
      </c>
      <c r="N19" s="65">
        <v>100.87</v>
      </c>
      <c r="O19" s="65">
        <v>1815.66</v>
      </c>
      <c r="P19" s="66">
        <v>1.12E-2</v>
      </c>
      <c r="Q19" s="66">
        <v>6.0600000000000001E-2</v>
      </c>
      <c r="R19" s="66">
        <v>6.9999999999999999E-4</v>
      </c>
    </row>
    <row r="20" spans="1:18">
      <c r="A20" t="s">
        <v>1552</v>
      </c>
      <c r="B20" t="s">
        <v>1553</v>
      </c>
      <c r="C20" t="s">
        <v>122</v>
      </c>
      <c r="D20" t="s">
        <v>1554</v>
      </c>
      <c r="E20" t="s">
        <v>709</v>
      </c>
      <c r="F20" t="s">
        <v>637</v>
      </c>
      <c r="G20" t="s">
        <v>149</v>
      </c>
      <c r="H20" t="s">
        <v>1555</v>
      </c>
      <c r="I20" s="65">
        <v>3.95</v>
      </c>
      <c r="J20" t="s">
        <v>101</v>
      </c>
      <c r="K20" s="66">
        <v>4.4699999999999997E-2</v>
      </c>
      <c r="L20" s="66">
        <v>3.9300000000000002E-2</v>
      </c>
      <c r="M20" s="65">
        <v>2825013.67</v>
      </c>
      <c r="N20" s="65">
        <v>103.38</v>
      </c>
      <c r="O20" s="65">
        <v>2920.4991320459999</v>
      </c>
      <c r="P20" s="66">
        <v>4.7000000000000002E-3</v>
      </c>
      <c r="Q20" s="66">
        <v>9.74E-2</v>
      </c>
      <c r="R20" s="66">
        <v>1.1999999999999999E-3</v>
      </c>
    </row>
    <row r="21" spans="1:18">
      <c r="A21" t="s">
        <v>1556</v>
      </c>
      <c r="B21" t="s">
        <v>1557</v>
      </c>
      <c r="C21" t="s">
        <v>122</v>
      </c>
      <c r="D21" t="s">
        <v>1558</v>
      </c>
      <c r="E21" t="s">
        <v>558</v>
      </c>
      <c r="F21" t="s">
        <v>665</v>
      </c>
      <c r="G21" t="s">
        <v>149</v>
      </c>
      <c r="H21" t="s">
        <v>1559</v>
      </c>
      <c r="I21" s="65">
        <v>3.25</v>
      </c>
      <c r="J21" t="s">
        <v>101</v>
      </c>
      <c r="K21" s="66">
        <v>4.2999999999999997E-2</v>
      </c>
      <c r="L21" s="66">
        <v>2.81E-2</v>
      </c>
      <c r="M21" s="65">
        <v>3530000</v>
      </c>
      <c r="N21" s="65">
        <v>106.03</v>
      </c>
      <c r="O21" s="65">
        <v>3742.8589999999999</v>
      </c>
      <c r="P21" s="66">
        <v>1.7299999999999999E-2</v>
      </c>
      <c r="Q21" s="66">
        <v>0.1249</v>
      </c>
      <c r="R21" s="66">
        <v>1.5E-3</v>
      </c>
    </row>
    <row r="22" spans="1:18">
      <c r="A22" t="s">
        <v>1560</v>
      </c>
      <c r="B22" t="s">
        <v>1561</v>
      </c>
      <c r="C22" t="s">
        <v>122</v>
      </c>
      <c r="D22" t="s">
        <v>1562</v>
      </c>
      <c r="E22" t="s">
        <v>664</v>
      </c>
      <c r="F22" t="s">
        <v>223</v>
      </c>
      <c r="G22" t="s">
        <v>679</v>
      </c>
      <c r="H22" t="s">
        <v>1563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49733.54</v>
      </c>
      <c r="N22" s="65">
        <v>184.68</v>
      </c>
      <c r="O22" s="65">
        <v>91.847901672000006</v>
      </c>
      <c r="P22" s="66">
        <v>1.8E-3</v>
      </c>
      <c r="Q22" s="66">
        <v>3.0999999999999999E-3</v>
      </c>
      <c r="R22" s="66">
        <v>0</v>
      </c>
    </row>
    <row r="23" spans="1:18">
      <c r="A23" t="s">
        <v>1564</v>
      </c>
      <c r="B23" t="s">
        <v>1565</v>
      </c>
      <c r="C23" t="s">
        <v>122</v>
      </c>
      <c r="D23" t="s">
        <v>1566</v>
      </c>
      <c r="E23" t="s">
        <v>655</v>
      </c>
      <c r="F23" t="s">
        <v>223</v>
      </c>
      <c r="G23" t="s">
        <v>679</v>
      </c>
      <c r="H23" t="s">
        <v>691</v>
      </c>
      <c r="I23" s="65">
        <v>1.61</v>
      </c>
      <c r="J23" t="s">
        <v>101</v>
      </c>
      <c r="K23" s="66">
        <v>4.1500000000000002E-2</v>
      </c>
      <c r="L23" s="66">
        <v>4.2000000000000003E-2</v>
      </c>
      <c r="M23" s="65">
        <v>1700000</v>
      </c>
      <c r="N23" s="65">
        <v>100.47</v>
      </c>
      <c r="O23" s="65">
        <v>1707.99</v>
      </c>
      <c r="P23" s="66">
        <v>1.4200000000000001E-2</v>
      </c>
      <c r="Q23" s="66">
        <v>5.7000000000000002E-2</v>
      </c>
      <c r="R23" s="66">
        <v>6.9999999999999999E-4</v>
      </c>
    </row>
    <row r="24" spans="1:18">
      <c r="A24" s="67" t="s">
        <v>353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5">
        <v>0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1048</v>
      </c>
      <c r="B26" s="14"/>
      <c r="C26" s="14"/>
      <c r="D26" s="14"/>
      <c r="I26" s="69">
        <v>0.95</v>
      </c>
      <c r="L26" s="68">
        <v>2.9899999999999999E-2</v>
      </c>
      <c r="M26" s="69">
        <v>690000</v>
      </c>
      <c r="O26" s="69">
        <v>2262.9897569999998</v>
      </c>
      <c r="Q26" s="68">
        <v>7.5499999999999998E-2</v>
      </c>
      <c r="R26" s="68">
        <v>8.9999999999999998E-4</v>
      </c>
    </row>
    <row r="27" spans="1:18">
      <c r="A27" t="s">
        <v>1567</v>
      </c>
      <c r="B27" t="s">
        <v>1568</v>
      </c>
      <c r="C27" t="s">
        <v>122</v>
      </c>
      <c r="D27" t="s">
        <v>1087</v>
      </c>
      <c r="E27" t="s">
        <v>678</v>
      </c>
      <c r="F27" t="s">
        <v>539</v>
      </c>
      <c r="G27" t="s">
        <v>206</v>
      </c>
      <c r="H27" t="s">
        <v>1569</v>
      </c>
      <c r="I27" s="65">
        <v>0.95</v>
      </c>
      <c r="J27" t="s">
        <v>105</v>
      </c>
      <c r="K27" s="66">
        <v>4.4499999999999998E-2</v>
      </c>
      <c r="L27" s="66">
        <v>2.9899999999999999E-2</v>
      </c>
      <c r="M27" s="65">
        <v>690000</v>
      </c>
      <c r="N27" s="65">
        <v>101.57</v>
      </c>
      <c r="O27" s="65">
        <v>2262.9897569999998</v>
      </c>
      <c r="P27" s="66">
        <v>3.2000000000000002E-3</v>
      </c>
      <c r="Q27" s="66">
        <v>7.5499999999999998E-2</v>
      </c>
      <c r="R27" s="66">
        <v>8.9999999999999998E-4</v>
      </c>
    </row>
    <row r="28" spans="1:18">
      <c r="A28" s="67" t="s">
        <v>228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354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I30" s="65">
        <v>0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355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223</v>
      </c>
      <c r="B32" t="s">
        <v>223</v>
      </c>
      <c r="C32" s="14"/>
      <c r="D32" s="14"/>
      <c r="E32" t="s">
        <v>223</v>
      </c>
      <c r="F32" t="s">
        <v>223</v>
      </c>
      <c r="I32" s="65">
        <v>0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0" t="s">
        <v>230</v>
      </c>
      <c r="B33" s="14"/>
      <c r="C33" s="14"/>
      <c r="D33" s="14"/>
    </row>
    <row r="34" spans="1:4">
      <c r="A34" s="80" t="s">
        <v>348</v>
      </c>
      <c r="B34" s="14"/>
      <c r="C34" s="14"/>
      <c r="D34" s="14"/>
    </row>
    <row r="35" spans="1:4">
      <c r="A35" s="80" t="s">
        <v>349</v>
      </c>
      <c r="B35" s="14"/>
      <c r="C35" s="14"/>
      <c r="D35" s="14"/>
    </row>
    <row r="36" spans="1:4">
      <c r="A36" s="80" t="s">
        <v>350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223</v>
      </c>
      <c r="B12" t="s">
        <v>223</v>
      </c>
      <c r="C12" s="14"/>
      <c r="D12" s="14"/>
      <c r="E12" t="s">
        <v>223</v>
      </c>
      <c r="F12" t="s">
        <v>223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354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355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230</v>
      </c>
      <c r="B18" s="14"/>
      <c r="C18" s="14"/>
      <c r="D18" s="14"/>
    </row>
    <row r="19" spans="1:12">
      <c r="A19" s="80" t="s">
        <v>348</v>
      </c>
      <c r="B19" s="14"/>
      <c r="C19" s="14"/>
      <c r="D19" s="14"/>
    </row>
    <row r="20" spans="1:12">
      <c r="A20" s="80" t="s">
        <v>349</v>
      </c>
      <c r="B20" s="14"/>
      <c r="C20" s="14"/>
      <c r="D20" s="14"/>
    </row>
    <row r="21" spans="1:12">
      <c r="A21" s="80" t="s">
        <v>350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7267842.2800000003</v>
      </c>
      <c r="F10" s="7"/>
      <c r="G10" s="63">
        <v>8867.4943658280008</v>
      </c>
      <c r="H10" s="7"/>
      <c r="I10" s="64">
        <v>1</v>
      </c>
      <c r="J10" s="64">
        <v>3.5999999999999999E-3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7267842.2800000003</v>
      </c>
      <c r="G11" s="69">
        <v>8867.4943658280008</v>
      </c>
      <c r="I11" s="68">
        <v>1</v>
      </c>
      <c r="J11" s="68">
        <v>3.5999999999999999E-3</v>
      </c>
    </row>
    <row r="12" spans="1:54">
      <c r="A12" s="67" t="s">
        <v>1570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1571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1572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1573</v>
      </c>
      <c r="B18" s="14"/>
      <c r="E18" s="69">
        <v>7267842.2800000003</v>
      </c>
      <c r="G18" s="69">
        <v>8867.4943658280008</v>
      </c>
      <c r="I18" s="68">
        <v>1</v>
      </c>
      <c r="J18" s="68">
        <v>3.5999999999999999E-3</v>
      </c>
    </row>
    <row r="19" spans="1:10">
      <c r="A19" t="s">
        <v>1574</v>
      </c>
      <c r="B19" t="s">
        <v>1575</v>
      </c>
      <c r="C19" t="s">
        <v>101</v>
      </c>
      <c r="D19" t="s">
        <v>793</v>
      </c>
      <c r="E19" s="65">
        <v>7267842.2800000003</v>
      </c>
      <c r="F19" s="65">
        <v>122.01</v>
      </c>
      <c r="G19" s="65">
        <v>8867.4943658280008</v>
      </c>
      <c r="H19" s="66">
        <v>2.0400000000000001E-2</v>
      </c>
      <c r="I19" s="66">
        <v>1</v>
      </c>
      <c r="J19" s="66">
        <v>3.5999999999999999E-3</v>
      </c>
    </row>
    <row r="20" spans="1:10">
      <c r="A20" s="67" t="s">
        <v>228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1576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1577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1578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1579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230</v>
      </c>
      <c r="B29" s="14"/>
    </row>
    <row r="30" spans="1:10">
      <c r="A30" s="80" t="s">
        <v>348</v>
      </c>
      <c r="B30" s="14"/>
    </row>
    <row r="31" spans="1:10">
      <c r="A31" s="80" t="s">
        <v>349</v>
      </c>
      <c r="B31" s="14"/>
    </row>
    <row r="32" spans="1:10">
      <c r="A32" s="80" t="s">
        <v>350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11800</v>
      </c>
      <c r="G10" s="7"/>
      <c r="H10" s="63">
        <v>112.652478320136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1580</v>
      </c>
      <c r="B11" s="14"/>
      <c r="C11" s="14"/>
      <c r="F11" s="69">
        <v>11800</v>
      </c>
      <c r="H11" s="69">
        <v>112.652478320136</v>
      </c>
      <c r="J11" s="68">
        <v>1</v>
      </c>
      <c r="K11" s="68">
        <v>0</v>
      </c>
    </row>
    <row r="12" spans="1:58">
      <c r="A12" t="s">
        <v>1581</v>
      </c>
      <c r="B12" t="s">
        <v>1582</v>
      </c>
      <c r="C12" t="s">
        <v>678</v>
      </c>
      <c r="D12" t="s">
        <v>101</v>
      </c>
      <c r="E12" t="s">
        <v>1583</v>
      </c>
      <c r="F12" s="65">
        <v>5600</v>
      </c>
      <c r="G12" s="65">
        <v>7.5931751810000003</v>
      </c>
      <c r="H12" s="65">
        <v>0.42521781013600002</v>
      </c>
      <c r="I12" s="66">
        <v>0</v>
      </c>
      <c r="J12" s="66">
        <v>3.8E-3</v>
      </c>
      <c r="K12" s="66">
        <v>0</v>
      </c>
    </row>
    <row r="13" spans="1:58">
      <c r="A13" t="s">
        <v>1584</v>
      </c>
      <c r="B13" t="s">
        <v>1585</v>
      </c>
      <c r="C13" t="s">
        <v>937</v>
      </c>
      <c r="D13" t="s">
        <v>101</v>
      </c>
      <c r="E13" t="s">
        <v>1586</v>
      </c>
      <c r="F13" s="65">
        <v>6200</v>
      </c>
      <c r="G13" s="65">
        <v>1810.117105</v>
      </c>
      <c r="H13" s="65">
        <v>112.22726050999999</v>
      </c>
      <c r="I13" s="66">
        <v>0</v>
      </c>
      <c r="J13" s="66">
        <v>0.99619999999999997</v>
      </c>
      <c r="K13" s="66">
        <v>0</v>
      </c>
    </row>
    <row r="14" spans="1:58">
      <c r="A14" s="67" t="s">
        <v>1483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0" t="s">
        <v>230</v>
      </c>
      <c r="B16" s="14"/>
      <c r="C16" s="14"/>
    </row>
    <row r="17" spans="1:3">
      <c r="A17" s="80" t="s">
        <v>348</v>
      </c>
      <c r="B17" s="14"/>
      <c r="C17" s="14"/>
    </row>
    <row r="18" spans="1:3">
      <c r="A18" s="80" t="s">
        <v>349</v>
      </c>
      <c r="B18" s="14"/>
      <c r="C18" s="14"/>
    </row>
    <row r="19" spans="1:3">
      <c r="A19" s="80" t="s">
        <v>350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1484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1485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1587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1486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1048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1484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1487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1486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1488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1048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230</v>
      </c>
      <c r="B33" s="14"/>
      <c r="C33" s="14"/>
    </row>
    <row r="34" spans="1:3">
      <c r="A34" s="80" t="s">
        <v>348</v>
      </c>
      <c r="B34" s="14"/>
      <c r="C34" s="14"/>
    </row>
    <row r="35" spans="1:3">
      <c r="A35" s="80" t="s">
        <v>349</v>
      </c>
      <c r="B35" s="14"/>
      <c r="C35" s="14"/>
    </row>
    <row r="36" spans="1:3">
      <c r="A36" s="80" t="s">
        <v>350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1484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1485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1587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1486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1048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1484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1487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1486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1048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230</v>
      </c>
      <c r="B31" s="14"/>
      <c r="C31" s="14"/>
    </row>
    <row r="32" spans="1:10">
      <c r="A32" s="80" t="s">
        <v>348</v>
      </c>
      <c r="B32" s="14"/>
      <c r="C32" s="14"/>
    </row>
    <row r="33" spans="1:3">
      <c r="A33" s="80" t="s">
        <v>349</v>
      </c>
      <c r="B33" s="14"/>
      <c r="C33" s="14"/>
    </row>
    <row r="34" spans="1:3">
      <c r="A34" s="80" t="s">
        <v>350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1517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1518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1519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1520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1521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1522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1523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1517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1518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1519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1520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1521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1522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1523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230</v>
      </c>
      <c r="C39" s="14"/>
    </row>
    <row r="40" spans="1:16">
      <c r="A40" s="80" t="s">
        <v>348</v>
      </c>
      <c r="C40" s="14"/>
    </row>
    <row r="41" spans="1:16">
      <c r="A41" s="80" t="s">
        <v>349</v>
      </c>
      <c r="C41" s="14"/>
    </row>
    <row r="42" spans="1:16">
      <c r="A42" s="80" t="s">
        <v>350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37879157.740000002</v>
      </c>
      <c r="N9" s="7"/>
      <c r="O9" s="63">
        <v>39530.7458362006</v>
      </c>
      <c r="P9" s="64">
        <v>1</v>
      </c>
      <c r="Q9" s="64">
        <v>1.61E-2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37879157.740000002</v>
      </c>
      <c r="O10" s="69">
        <v>39530.7458362006</v>
      </c>
      <c r="P10" s="68">
        <v>1</v>
      </c>
      <c r="Q10" s="68">
        <v>1.61E-2</v>
      </c>
    </row>
    <row r="11" spans="1:59">
      <c r="A11" s="67" t="s">
        <v>1588</v>
      </c>
      <c r="H11" s="69">
        <v>0</v>
      </c>
      <c r="L11" s="68">
        <v>0</v>
      </c>
      <c r="M11" s="69">
        <v>37879157.740000002</v>
      </c>
      <c r="O11" s="69">
        <v>39530.7458362006</v>
      </c>
      <c r="P11" s="68">
        <v>1</v>
      </c>
      <c r="Q11" s="68">
        <v>1.61E-2</v>
      </c>
    </row>
    <row r="12" spans="1:59">
      <c r="A12" t="s">
        <v>1589</v>
      </c>
      <c r="B12" t="s">
        <v>1590</v>
      </c>
      <c r="C12" t="s">
        <v>1591</v>
      </c>
      <c r="E12" t="s">
        <v>1592</v>
      </c>
      <c r="F12" t="s">
        <v>265</v>
      </c>
      <c r="G12" t="s">
        <v>1593</v>
      </c>
      <c r="I12" t="s">
        <v>1594</v>
      </c>
      <c r="J12" t="s">
        <v>101</v>
      </c>
      <c r="K12" s="66">
        <v>0</v>
      </c>
      <c r="L12" s="66">
        <v>0</v>
      </c>
      <c r="M12" s="65">
        <v>37879157.740000002</v>
      </c>
      <c r="N12" s="65">
        <v>104.36014999999998</v>
      </c>
      <c r="O12" s="65">
        <v>39530.7458362006</v>
      </c>
      <c r="P12" s="66">
        <v>1</v>
      </c>
      <c r="Q12" s="66">
        <v>1.61E-2</v>
      </c>
    </row>
    <row r="13" spans="1:59">
      <c r="A13" s="67" t="s">
        <v>1595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223</v>
      </c>
      <c r="C14" t="s">
        <v>223</v>
      </c>
      <c r="E14" t="s">
        <v>223</v>
      </c>
      <c r="H14" s="65">
        <v>0</v>
      </c>
      <c r="I14" t="s">
        <v>223</v>
      </c>
      <c r="J14" t="s">
        <v>223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1596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223</v>
      </c>
      <c r="C16" t="s">
        <v>223</v>
      </c>
      <c r="E16" t="s">
        <v>223</v>
      </c>
      <c r="H16" s="65">
        <v>0</v>
      </c>
      <c r="I16" t="s">
        <v>223</v>
      </c>
      <c r="J16" t="s">
        <v>223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1597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1598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223</v>
      </c>
      <c r="C20" t="s">
        <v>223</v>
      </c>
      <c r="E20" t="s">
        <v>223</v>
      </c>
      <c r="H20" s="65">
        <v>0</v>
      </c>
      <c r="I20" t="s">
        <v>223</v>
      </c>
      <c r="J20" t="s">
        <v>223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1599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1600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223</v>
      </c>
      <c r="C23" t="s">
        <v>223</v>
      </c>
      <c r="E23" t="s">
        <v>223</v>
      </c>
      <c r="H23" s="65">
        <v>0</v>
      </c>
      <c r="I23" t="s">
        <v>223</v>
      </c>
      <c r="J23" t="s">
        <v>223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1601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1602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1603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1604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1596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1597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1603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230</v>
      </c>
    </row>
    <row r="40" spans="1:17">
      <c r="A40" s="80" t="s">
        <v>348</v>
      </c>
    </row>
    <row r="41" spans="1:17">
      <c r="A41" s="80" t="s">
        <v>349</v>
      </c>
    </row>
    <row r="42" spans="1:17">
      <c r="A42" s="80" t="s">
        <v>350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30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1529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1530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1605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1606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1048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230</v>
      </c>
    </row>
    <row r="24" spans="1:14">
      <c r="A24" s="80" t="s">
        <v>348</v>
      </c>
    </row>
    <row r="25" spans="1:14">
      <c r="A25" s="80" t="s">
        <v>349</v>
      </c>
    </row>
    <row r="26" spans="1:14">
      <c r="A26" s="80" t="s">
        <v>350</v>
      </c>
    </row>
    <row r="27" spans="1:14" hidden="1"/>
    <row r="28" spans="1:14" hidden="1"/>
    <row r="29" spans="1:14" hidden="1"/>
    <row r="30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1607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1608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1607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1608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33958.098666042999</v>
      </c>
      <c r="I9" s="64">
        <v>1</v>
      </c>
      <c r="J9" s="64">
        <v>1.3899999999999999E-2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33958.098666042999</v>
      </c>
      <c r="I12" s="68">
        <v>1</v>
      </c>
      <c r="J12" s="68">
        <v>1.3899999999999999E-2</v>
      </c>
    </row>
    <row r="13" spans="1:59">
      <c r="A13" t="s">
        <v>1609</v>
      </c>
      <c r="B13" t="s">
        <v>1610</v>
      </c>
      <c r="C13" t="s">
        <v>223</v>
      </c>
      <c r="D13" t="s">
        <v>679</v>
      </c>
      <c r="E13" s="66">
        <v>0</v>
      </c>
      <c r="F13" t="s">
        <v>112</v>
      </c>
      <c r="G13" s="66">
        <v>0</v>
      </c>
      <c r="H13" s="65">
        <v>623.46169313999997</v>
      </c>
      <c r="I13" s="66">
        <v>1.84E-2</v>
      </c>
      <c r="J13" s="66">
        <v>2.9999999999999997E-4</v>
      </c>
    </row>
    <row r="14" spans="1:59">
      <c r="A14" t="s">
        <v>1611</v>
      </c>
      <c r="B14" t="s">
        <v>1612</v>
      </c>
      <c r="C14" t="s">
        <v>223</v>
      </c>
      <c r="D14" t="s">
        <v>679</v>
      </c>
      <c r="E14" s="66">
        <v>0</v>
      </c>
      <c r="F14" t="s">
        <v>199</v>
      </c>
      <c r="G14" s="66">
        <v>0</v>
      </c>
      <c r="H14" s="65">
        <v>-538.82661872999995</v>
      </c>
      <c r="I14" s="66">
        <v>-1.5900000000000001E-2</v>
      </c>
      <c r="J14" s="66">
        <v>-2.0000000000000001E-4</v>
      </c>
    </row>
    <row r="15" spans="1:59">
      <c r="A15" t="s">
        <v>1613</v>
      </c>
      <c r="B15" t="s">
        <v>1614</v>
      </c>
      <c r="C15" t="s">
        <v>223</v>
      </c>
      <c r="D15" t="s">
        <v>679</v>
      </c>
      <c r="E15" s="66">
        <v>0</v>
      </c>
      <c r="F15" t="s">
        <v>119</v>
      </c>
      <c r="G15" s="66">
        <v>0</v>
      </c>
      <c r="H15" s="65">
        <v>4412.4998397930003</v>
      </c>
      <c r="I15" s="66">
        <v>0.12989999999999999</v>
      </c>
      <c r="J15" s="66">
        <v>1.8E-3</v>
      </c>
    </row>
    <row r="16" spans="1:59">
      <c r="A16" t="s">
        <v>1615</v>
      </c>
      <c r="B16" t="s">
        <v>1616</v>
      </c>
      <c r="C16" t="s">
        <v>223</v>
      </c>
      <c r="D16" t="s">
        <v>679</v>
      </c>
      <c r="E16" s="66">
        <v>0</v>
      </c>
      <c r="F16" t="s">
        <v>109</v>
      </c>
      <c r="G16" s="66">
        <v>0</v>
      </c>
      <c r="H16" s="65">
        <v>49.80091736</v>
      </c>
      <c r="I16" s="66">
        <v>1.5E-3</v>
      </c>
      <c r="J16" s="66">
        <v>0</v>
      </c>
    </row>
    <row r="17" spans="1:10">
      <c r="A17" t="s">
        <v>1617</v>
      </c>
      <c r="B17" t="s">
        <v>1618</v>
      </c>
      <c r="C17" t="s">
        <v>223</v>
      </c>
      <c r="D17" t="s">
        <v>679</v>
      </c>
      <c r="E17" s="66">
        <v>0</v>
      </c>
      <c r="F17" t="s">
        <v>105</v>
      </c>
      <c r="G17" s="66">
        <v>0</v>
      </c>
      <c r="H17" s="65">
        <v>29411.162834480001</v>
      </c>
      <c r="I17" s="66">
        <v>0.86609999999999998</v>
      </c>
      <c r="J17" s="66">
        <v>1.2E-2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223</v>
      </c>
      <c r="B11" s="65">
        <v>0</v>
      </c>
    </row>
    <row r="12" spans="1:16">
      <c r="A12" s="67" t="s">
        <v>228</v>
      </c>
      <c r="B12" s="69">
        <v>0</v>
      </c>
    </row>
    <row r="13" spans="1:16">
      <c r="A13" t="s">
        <v>223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352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353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1048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354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355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230</v>
      </c>
      <c r="C24" s="14"/>
    </row>
    <row r="25" spans="1:15">
      <c r="A25" s="80" t="s">
        <v>348</v>
      </c>
      <c r="C25" s="14"/>
    </row>
    <row r="26" spans="1:15">
      <c r="A26" s="80" t="s">
        <v>350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1529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1530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353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1048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354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355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230</v>
      </c>
      <c r="C24" s="14"/>
    </row>
    <row r="25" spans="1:15">
      <c r="A25" s="80" t="s">
        <v>348</v>
      </c>
      <c r="C25" s="14"/>
    </row>
    <row r="26" spans="1:15">
      <c r="A26" s="80" t="s">
        <v>350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1529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1530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353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1048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354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355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230</v>
      </c>
      <c r="C24" s="14"/>
    </row>
    <row r="25" spans="1:22">
      <c r="A25" s="80" t="s">
        <v>348</v>
      </c>
      <c r="C25" s="14"/>
    </row>
    <row r="26" spans="1:22">
      <c r="A26" s="80" t="s">
        <v>349</v>
      </c>
      <c r="C26" s="14"/>
    </row>
    <row r="27" spans="1:22">
      <c r="A27" s="80" t="s">
        <v>350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F8B54B2-360C-4DD2-846C-66CE80790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4345C-F82D-4B97-B8FE-570C0AC31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4AE2E-81E2-4225-8445-FFFC5A54A5C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1ca4df27-5183-4bee-9dbd-0c46c9c4aa40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520042177_b9302_0321</dc:title>
  <dc:creator>Yuli</dc:creator>
  <cp:lastModifiedBy>User</cp:lastModifiedBy>
  <dcterms:created xsi:type="dcterms:W3CDTF">2015-11-10T09:34:27Z</dcterms:created>
  <dcterms:modified xsi:type="dcterms:W3CDTF">2022-01-17T11:57:02Z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